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p2003-02857\k\12_都市公園整備現況調査\令和４年度末公園台帳(R4末)\15_とりまとめ\R4末　都市公園等整備現況調査\"/>
    </mc:Choice>
  </mc:AlternateContent>
  <bookViews>
    <workbookView xWindow="0" yWindow="0" windowWidth="23040" windowHeight="9096"/>
  </bookViews>
  <sheets>
    <sheet name="都市規模別公園整備水準" sheetId="1" r:id="rId1"/>
  </sheets>
  <definedNames>
    <definedName name="_xlnm._FilterDatabase" localSheetId="0" hidden="1">都市規模別公園整備水準!$A$4:$R$129</definedName>
    <definedName name="_Order1" hidden="1">255</definedName>
    <definedName name="_xlnm.Print_Titles" localSheetId="0">都市規模別公園整備水準!$1:$3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9" i="1" l="1"/>
  <c r="L129" i="1"/>
  <c r="K129" i="1"/>
  <c r="J129" i="1"/>
  <c r="I129" i="1"/>
  <c r="R129" i="1" s="1"/>
  <c r="H129" i="1"/>
  <c r="Q129" i="1" s="1"/>
  <c r="G129" i="1"/>
  <c r="F129" i="1"/>
  <c r="O129" i="1" s="1"/>
  <c r="E129" i="1"/>
  <c r="N129" i="1" s="1"/>
  <c r="D129" i="1"/>
  <c r="M129" i="1" s="1"/>
  <c r="C129" i="1"/>
  <c r="B129" i="1"/>
  <c r="B128" i="1"/>
  <c r="M5" i="1" l="1"/>
  <c r="J10" i="1" l="1"/>
  <c r="J6" i="1"/>
  <c r="J8" i="1"/>
  <c r="J17" i="1"/>
  <c r="M66" i="1" l="1"/>
  <c r="N66" i="1"/>
  <c r="O66" i="1"/>
  <c r="P66" i="1"/>
  <c r="Q66" i="1"/>
  <c r="R66" i="1"/>
  <c r="M67" i="1"/>
  <c r="N67" i="1"/>
  <c r="O67" i="1"/>
  <c r="P67" i="1"/>
  <c r="Q67" i="1"/>
  <c r="R67" i="1"/>
  <c r="M68" i="1"/>
  <c r="N68" i="1"/>
  <c r="O68" i="1"/>
  <c r="P68" i="1"/>
  <c r="Q68" i="1"/>
  <c r="R68" i="1"/>
  <c r="M69" i="1"/>
  <c r="N69" i="1"/>
  <c r="O69" i="1"/>
  <c r="P69" i="1"/>
  <c r="Q69" i="1"/>
  <c r="R69" i="1"/>
  <c r="M70" i="1"/>
  <c r="N70" i="1"/>
  <c r="O70" i="1"/>
  <c r="P70" i="1"/>
  <c r="Q70" i="1"/>
  <c r="R70" i="1"/>
  <c r="M71" i="1"/>
  <c r="N71" i="1"/>
  <c r="O71" i="1"/>
  <c r="P71" i="1"/>
  <c r="Q71" i="1"/>
  <c r="R71" i="1"/>
  <c r="M72" i="1"/>
  <c r="N72" i="1"/>
  <c r="O72" i="1"/>
  <c r="P72" i="1"/>
  <c r="Q72" i="1"/>
  <c r="R72" i="1"/>
  <c r="M73" i="1"/>
  <c r="N73" i="1"/>
  <c r="O73" i="1"/>
  <c r="P73" i="1"/>
  <c r="Q73" i="1"/>
  <c r="R73" i="1"/>
  <c r="M74" i="1"/>
  <c r="N74" i="1"/>
  <c r="O74" i="1"/>
  <c r="P74" i="1"/>
  <c r="Q74" i="1"/>
  <c r="R74" i="1"/>
  <c r="M75" i="1"/>
  <c r="N75" i="1"/>
  <c r="O75" i="1"/>
  <c r="P75" i="1"/>
  <c r="Q75" i="1"/>
  <c r="R75" i="1"/>
  <c r="M76" i="1"/>
  <c r="N76" i="1"/>
  <c r="O76" i="1"/>
  <c r="P76" i="1"/>
  <c r="Q76" i="1"/>
  <c r="R76" i="1"/>
  <c r="M77" i="1"/>
  <c r="N77" i="1"/>
  <c r="O77" i="1"/>
  <c r="P77" i="1"/>
  <c r="Q77" i="1"/>
  <c r="R77" i="1"/>
  <c r="M78" i="1"/>
  <c r="N78" i="1"/>
  <c r="O78" i="1"/>
  <c r="P78" i="1"/>
  <c r="Q78" i="1"/>
  <c r="R78" i="1"/>
  <c r="M79" i="1"/>
  <c r="N79" i="1"/>
  <c r="O79" i="1"/>
  <c r="P79" i="1"/>
  <c r="Q79" i="1"/>
  <c r="R79" i="1"/>
  <c r="M80" i="1"/>
  <c r="N80" i="1"/>
  <c r="O80" i="1"/>
  <c r="P80" i="1"/>
  <c r="Q80" i="1"/>
  <c r="R80" i="1"/>
  <c r="M81" i="1"/>
  <c r="N81" i="1"/>
  <c r="O81" i="1"/>
  <c r="P81" i="1"/>
  <c r="Q81" i="1"/>
  <c r="R81" i="1"/>
  <c r="M82" i="1"/>
  <c r="N82" i="1"/>
  <c r="O82" i="1"/>
  <c r="P82" i="1"/>
  <c r="Q82" i="1"/>
  <c r="R82" i="1"/>
  <c r="M83" i="1"/>
  <c r="N83" i="1"/>
  <c r="O83" i="1"/>
  <c r="P83" i="1"/>
  <c r="Q83" i="1"/>
  <c r="R83" i="1"/>
  <c r="M84" i="1"/>
  <c r="N84" i="1"/>
  <c r="O84" i="1"/>
  <c r="P84" i="1"/>
  <c r="Q84" i="1"/>
  <c r="R84" i="1"/>
  <c r="M85" i="1"/>
  <c r="N85" i="1"/>
  <c r="O85" i="1"/>
  <c r="P85" i="1"/>
  <c r="Q85" i="1"/>
  <c r="R85" i="1"/>
  <c r="M86" i="1"/>
  <c r="N86" i="1"/>
  <c r="O86" i="1"/>
  <c r="P86" i="1"/>
  <c r="Q86" i="1"/>
  <c r="R86" i="1"/>
  <c r="M87" i="1"/>
  <c r="N87" i="1"/>
  <c r="O87" i="1"/>
  <c r="P87" i="1"/>
  <c r="Q87" i="1"/>
  <c r="R87" i="1"/>
  <c r="M88" i="1"/>
  <c r="N88" i="1"/>
  <c r="O88" i="1"/>
  <c r="P88" i="1"/>
  <c r="Q88" i="1"/>
  <c r="R88" i="1"/>
  <c r="M89" i="1"/>
  <c r="N89" i="1"/>
  <c r="O89" i="1"/>
  <c r="P89" i="1"/>
  <c r="Q89" i="1"/>
  <c r="R89" i="1"/>
  <c r="M90" i="1"/>
  <c r="N90" i="1"/>
  <c r="O90" i="1"/>
  <c r="P90" i="1"/>
  <c r="Q90" i="1"/>
  <c r="R90" i="1"/>
  <c r="M91" i="1"/>
  <c r="N91" i="1"/>
  <c r="O91" i="1"/>
  <c r="P91" i="1"/>
  <c r="Q91" i="1"/>
  <c r="R91" i="1"/>
  <c r="M92" i="1"/>
  <c r="N92" i="1"/>
  <c r="O92" i="1"/>
  <c r="P92" i="1"/>
  <c r="Q92" i="1"/>
  <c r="R92" i="1"/>
  <c r="M93" i="1"/>
  <c r="N93" i="1"/>
  <c r="O93" i="1"/>
  <c r="P93" i="1"/>
  <c r="Q93" i="1"/>
  <c r="R93" i="1"/>
  <c r="M94" i="1"/>
  <c r="N94" i="1"/>
  <c r="O94" i="1"/>
  <c r="P94" i="1"/>
  <c r="Q94" i="1"/>
  <c r="R94" i="1"/>
  <c r="M95" i="1"/>
  <c r="N95" i="1"/>
  <c r="O95" i="1"/>
  <c r="P95" i="1"/>
  <c r="Q95" i="1"/>
  <c r="R95" i="1"/>
  <c r="M96" i="1"/>
  <c r="N96" i="1"/>
  <c r="O96" i="1"/>
  <c r="P96" i="1"/>
  <c r="Q96" i="1"/>
  <c r="R96" i="1"/>
  <c r="M97" i="1"/>
  <c r="N97" i="1"/>
  <c r="O97" i="1"/>
  <c r="P97" i="1"/>
  <c r="Q97" i="1"/>
  <c r="R97" i="1"/>
  <c r="M98" i="1"/>
  <c r="N98" i="1"/>
  <c r="O98" i="1"/>
  <c r="P98" i="1"/>
  <c r="Q98" i="1"/>
  <c r="R98" i="1"/>
  <c r="M99" i="1"/>
  <c r="N99" i="1"/>
  <c r="O99" i="1"/>
  <c r="P99" i="1"/>
  <c r="Q99" i="1"/>
  <c r="R99" i="1"/>
  <c r="M100" i="1"/>
  <c r="N100" i="1"/>
  <c r="O100" i="1"/>
  <c r="P100" i="1"/>
  <c r="Q100" i="1"/>
  <c r="R100" i="1"/>
  <c r="M101" i="1"/>
  <c r="N101" i="1"/>
  <c r="O101" i="1"/>
  <c r="P101" i="1"/>
  <c r="Q101" i="1"/>
  <c r="R101" i="1"/>
  <c r="M102" i="1"/>
  <c r="N102" i="1"/>
  <c r="O102" i="1"/>
  <c r="P102" i="1"/>
  <c r="Q102" i="1"/>
  <c r="R102" i="1"/>
  <c r="M103" i="1"/>
  <c r="N103" i="1"/>
  <c r="O103" i="1"/>
  <c r="P103" i="1"/>
  <c r="Q103" i="1"/>
  <c r="R103" i="1"/>
  <c r="M104" i="1"/>
  <c r="N104" i="1"/>
  <c r="O104" i="1"/>
  <c r="P104" i="1"/>
  <c r="Q104" i="1"/>
  <c r="R104" i="1"/>
  <c r="M105" i="1"/>
  <c r="N105" i="1"/>
  <c r="O105" i="1"/>
  <c r="P105" i="1"/>
  <c r="Q105" i="1"/>
  <c r="R105" i="1"/>
  <c r="M106" i="1"/>
  <c r="N106" i="1"/>
  <c r="O106" i="1"/>
  <c r="P106" i="1"/>
  <c r="Q106" i="1"/>
  <c r="R106" i="1"/>
  <c r="M107" i="1"/>
  <c r="N107" i="1"/>
  <c r="O107" i="1"/>
  <c r="P107" i="1"/>
  <c r="Q107" i="1"/>
  <c r="R107" i="1"/>
  <c r="M108" i="1"/>
  <c r="N108" i="1"/>
  <c r="O108" i="1"/>
  <c r="P108" i="1"/>
  <c r="Q108" i="1"/>
  <c r="R108" i="1"/>
  <c r="M109" i="1"/>
  <c r="N109" i="1"/>
  <c r="O109" i="1"/>
  <c r="P109" i="1"/>
  <c r="Q109" i="1"/>
  <c r="R109" i="1"/>
  <c r="M110" i="1"/>
  <c r="N110" i="1"/>
  <c r="O110" i="1"/>
  <c r="P110" i="1"/>
  <c r="Q110" i="1"/>
  <c r="R110" i="1"/>
  <c r="M63" i="1"/>
  <c r="N63" i="1"/>
  <c r="O63" i="1"/>
  <c r="P63" i="1"/>
  <c r="Q63" i="1"/>
  <c r="R63" i="1"/>
  <c r="M64" i="1"/>
  <c r="N64" i="1"/>
  <c r="O64" i="1"/>
  <c r="P64" i="1"/>
  <c r="Q64" i="1"/>
  <c r="R64" i="1"/>
  <c r="M65" i="1"/>
  <c r="N65" i="1"/>
  <c r="O65" i="1"/>
  <c r="P65" i="1"/>
  <c r="Q65" i="1"/>
  <c r="R65" i="1"/>
  <c r="B6" i="1" l="1"/>
  <c r="L128" i="1" l="1"/>
  <c r="K128" i="1"/>
  <c r="J128" i="1"/>
  <c r="I128" i="1"/>
  <c r="H128" i="1"/>
  <c r="G128" i="1"/>
  <c r="F128" i="1"/>
  <c r="E128" i="1"/>
  <c r="D128" i="1"/>
  <c r="C128" i="1"/>
  <c r="R127" i="1"/>
  <c r="Q127" i="1"/>
  <c r="P127" i="1"/>
  <c r="O127" i="1"/>
  <c r="N127" i="1"/>
  <c r="M127" i="1"/>
  <c r="R126" i="1"/>
  <c r="Q126" i="1"/>
  <c r="P126" i="1"/>
  <c r="O126" i="1"/>
  <c r="N126" i="1"/>
  <c r="M126" i="1"/>
  <c r="R125" i="1"/>
  <c r="Q125" i="1"/>
  <c r="P125" i="1"/>
  <c r="O125" i="1"/>
  <c r="N125" i="1"/>
  <c r="M125" i="1"/>
  <c r="R124" i="1"/>
  <c r="Q124" i="1"/>
  <c r="P124" i="1"/>
  <c r="O124" i="1"/>
  <c r="N124" i="1"/>
  <c r="M124" i="1"/>
  <c r="R123" i="1"/>
  <c r="Q123" i="1"/>
  <c r="P123" i="1"/>
  <c r="O123" i="1"/>
  <c r="N123" i="1"/>
  <c r="M123" i="1"/>
  <c r="R122" i="1"/>
  <c r="Q122" i="1"/>
  <c r="P122" i="1"/>
  <c r="O122" i="1"/>
  <c r="N122" i="1"/>
  <c r="M122" i="1"/>
  <c r="R121" i="1"/>
  <c r="Q121" i="1"/>
  <c r="P121" i="1"/>
  <c r="O121" i="1"/>
  <c r="N121" i="1"/>
  <c r="M121" i="1"/>
  <c r="R120" i="1"/>
  <c r="Q120" i="1"/>
  <c r="P120" i="1"/>
  <c r="O120" i="1"/>
  <c r="N120" i="1"/>
  <c r="M120" i="1"/>
  <c r="R119" i="1"/>
  <c r="Q119" i="1"/>
  <c r="P119" i="1"/>
  <c r="O119" i="1"/>
  <c r="N119" i="1"/>
  <c r="M119" i="1"/>
  <c r="R118" i="1"/>
  <c r="Q118" i="1"/>
  <c r="P118" i="1"/>
  <c r="O118" i="1"/>
  <c r="N118" i="1"/>
  <c r="M118" i="1"/>
  <c r="R117" i="1"/>
  <c r="Q117" i="1"/>
  <c r="P117" i="1"/>
  <c r="O117" i="1"/>
  <c r="N117" i="1"/>
  <c r="M117" i="1"/>
  <c r="R116" i="1"/>
  <c r="Q116" i="1"/>
  <c r="P116" i="1"/>
  <c r="O116" i="1"/>
  <c r="N116" i="1"/>
  <c r="M116" i="1"/>
  <c r="R115" i="1"/>
  <c r="Q115" i="1"/>
  <c r="P115" i="1"/>
  <c r="O115" i="1"/>
  <c r="N115" i="1"/>
  <c r="M115" i="1"/>
  <c r="R114" i="1"/>
  <c r="Q114" i="1"/>
  <c r="P114" i="1"/>
  <c r="O114" i="1"/>
  <c r="N114" i="1"/>
  <c r="M114" i="1"/>
  <c r="R113" i="1"/>
  <c r="Q113" i="1"/>
  <c r="P113" i="1"/>
  <c r="O113" i="1"/>
  <c r="N113" i="1"/>
  <c r="M113" i="1"/>
  <c r="R112" i="1"/>
  <c r="Q112" i="1"/>
  <c r="P112" i="1"/>
  <c r="O112" i="1"/>
  <c r="N112" i="1"/>
  <c r="M112" i="1"/>
  <c r="R111" i="1"/>
  <c r="Q111" i="1"/>
  <c r="P111" i="1"/>
  <c r="O111" i="1"/>
  <c r="N111" i="1"/>
  <c r="M111" i="1"/>
  <c r="R62" i="1"/>
  <c r="Q62" i="1"/>
  <c r="P62" i="1"/>
  <c r="O62" i="1"/>
  <c r="N62" i="1"/>
  <c r="M62" i="1"/>
  <c r="R61" i="1"/>
  <c r="Q61" i="1"/>
  <c r="P61" i="1"/>
  <c r="O61" i="1"/>
  <c r="N61" i="1"/>
  <c r="M61" i="1"/>
  <c r="R60" i="1"/>
  <c r="Q60" i="1"/>
  <c r="P60" i="1"/>
  <c r="O60" i="1"/>
  <c r="N60" i="1"/>
  <c r="M60" i="1"/>
  <c r="R59" i="1"/>
  <c r="Q59" i="1"/>
  <c r="P59" i="1"/>
  <c r="O59" i="1"/>
  <c r="N59" i="1"/>
  <c r="M59" i="1"/>
  <c r="R58" i="1"/>
  <c r="Q58" i="1"/>
  <c r="P58" i="1"/>
  <c r="O58" i="1"/>
  <c r="N58" i="1"/>
  <c r="M58" i="1"/>
  <c r="R57" i="1"/>
  <c r="Q57" i="1"/>
  <c r="P57" i="1"/>
  <c r="O57" i="1"/>
  <c r="N57" i="1"/>
  <c r="M57" i="1"/>
  <c r="R56" i="1"/>
  <c r="Q56" i="1"/>
  <c r="P56" i="1"/>
  <c r="O56" i="1"/>
  <c r="N56" i="1"/>
  <c r="M56" i="1"/>
  <c r="R55" i="1"/>
  <c r="Q55" i="1"/>
  <c r="P55" i="1"/>
  <c r="O55" i="1"/>
  <c r="N55" i="1"/>
  <c r="M55" i="1"/>
  <c r="R54" i="1"/>
  <c r="Q54" i="1"/>
  <c r="P54" i="1"/>
  <c r="O54" i="1"/>
  <c r="N54" i="1"/>
  <c r="M54" i="1"/>
  <c r="R53" i="1"/>
  <c r="Q53" i="1"/>
  <c r="P53" i="1"/>
  <c r="O53" i="1"/>
  <c r="N53" i="1"/>
  <c r="M53" i="1"/>
  <c r="R52" i="1"/>
  <c r="Q52" i="1"/>
  <c r="P52" i="1"/>
  <c r="O52" i="1"/>
  <c r="N52" i="1"/>
  <c r="M52" i="1"/>
  <c r="R51" i="1"/>
  <c r="Q51" i="1"/>
  <c r="P51" i="1"/>
  <c r="O51" i="1"/>
  <c r="N51" i="1"/>
  <c r="M51" i="1"/>
  <c r="R50" i="1"/>
  <c r="Q50" i="1"/>
  <c r="P50" i="1"/>
  <c r="O50" i="1"/>
  <c r="N50" i="1"/>
  <c r="M50" i="1"/>
  <c r="R49" i="1"/>
  <c r="Q49" i="1"/>
  <c r="P49" i="1"/>
  <c r="O49" i="1"/>
  <c r="N49" i="1"/>
  <c r="M49" i="1"/>
  <c r="R48" i="1"/>
  <c r="Q48" i="1"/>
  <c r="P48" i="1"/>
  <c r="O48" i="1"/>
  <c r="N48" i="1"/>
  <c r="M48" i="1"/>
  <c r="R47" i="1"/>
  <c r="Q47" i="1"/>
  <c r="P47" i="1"/>
  <c r="O47" i="1"/>
  <c r="N47" i="1"/>
  <c r="M47" i="1"/>
  <c r="R46" i="1"/>
  <c r="Q46" i="1"/>
  <c r="P46" i="1"/>
  <c r="O46" i="1"/>
  <c r="N46" i="1"/>
  <c r="M46" i="1"/>
  <c r="R45" i="1"/>
  <c r="Q45" i="1"/>
  <c r="P45" i="1"/>
  <c r="O45" i="1"/>
  <c r="N45" i="1"/>
  <c r="M45" i="1"/>
  <c r="R44" i="1"/>
  <c r="Q44" i="1"/>
  <c r="P44" i="1"/>
  <c r="O44" i="1"/>
  <c r="N44" i="1"/>
  <c r="M44" i="1"/>
  <c r="R43" i="1"/>
  <c r="Q43" i="1"/>
  <c r="P43" i="1"/>
  <c r="O43" i="1"/>
  <c r="N43" i="1"/>
  <c r="M43" i="1"/>
  <c r="R42" i="1"/>
  <c r="Q42" i="1"/>
  <c r="P42" i="1"/>
  <c r="O42" i="1"/>
  <c r="N42" i="1"/>
  <c r="M42" i="1"/>
  <c r="R41" i="1"/>
  <c r="Q41" i="1"/>
  <c r="P41" i="1"/>
  <c r="O41" i="1"/>
  <c r="N41" i="1"/>
  <c r="M41" i="1"/>
  <c r="R40" i="1"/>
  <c r="Q40" i="1"/>
  <c r="P40" i="1"/>
  <c r="O40" i="1"/>
  <c r="N40" i="1"/>
  <c r="M40" i="1"/>
  <c r="R39" i="1"/>
  <c r="Q39" i="1"/>
  <c r="P39" i="1"/>
  <c r="O39" i="1"/>
  <c r="N39" i="1"/>
  <c r="M39" i="1"/>
  <c r="R38" i="1"/>
  <c r="Q38" i="1"/>
  <c r="P38" i="1"/>
  <c r="O38" i="1"/>
  <c r="N38" i="1"/>
  <c r="M38" i="1"/>
  <c r="R37" i="1"/>
  <c r="Q37" i="1"/>
  <c r="P37" i="1"/>
  <c r="O37" i="1"/>
  <c r="N37" i="1"/>
  <c r="M37" i="1"/>
  <c r="R36" i="1"/>
  <c r="Q36" i="1"/>
  <c r="P36" i="1"/>
  <c r="O36" i="1"/>
  <c r="N36" i="1"/>
  <c r="M36" i="1"/>
  <c r="R35" i="1"/>
  <c r="Q35" i="1"/>
  <c r="P35" i="1"/>
  <c r="O35" i="1"/>
  <c r="N35" i="1"/>
  <c r="M35" i="1"/>
  <c r="R34" i="1"/>
  <c r="Q34" i="1"/>
  <c r="P34" i="1"/>
  <c r="O34" i="1"/>
  <c r="N34" i="1"/>
  <c r="M34" i="1"/>
  <c r="R33" i="1"/>
  <c r="Q33" i="1"/>
  <c r="P33" i="1"/>
  <c r="O33" i="1"/>
  <c r="N33" i="1"/>
  <c r="M33" i="1"/>
  <c r="R32" i="1"/>
  <c r="Q32" i="1"/>
  <c r="P32" i="1"/>
  <c r="O32" i="1"/>
  <c r="N32" i="1"/>
  <c r="M32" i="1"/>
  <c r="R31" i="1"/>
  <c r="Q31" i="1"/>
  <c r="P31" i="1"/>
  <c r="O31" i="1"/>
  <c r="N31" i="1"/>
  <c r="M31" i="1"/>
  <c r="R30" i="1"/>
  <c r="Q30" i="1"/>
  <c r="P30" i="1"/>
  <c r="O30" i="1"/>
  <c r="N30" i="1"/>
  <c r="M30" i="1"/>
  <c r="R29" i="1"/>
  <c r="Q29" i="1"/>
  <c r="P29" i="1"/>
  <c r="O29" i="1"/>
  <c r="N29" i="1"/>
  <c r="M29" i="1"/>
  <c r="R28" i="1"/>
  <c r="Q28" i="1"/>
  <c r="P28" i="1"/>
  <c r="O28" i="1"/>
  <c r="N28" i="1"/>
  <c r="M28" i="1"/>
  <c r="R27" i="1"/>
  <c r="Q27" i="1"/>
  <c r="P27" i="1"/>
  <c r="O27" i="1"/>
  <c r="N27" i="1"/>
  <c r="M27" i="1"/>
  <c r="R26" i="1"/>
  <c r="Q26" i="1"/>
  <c r="P26" i="1"/>
  <c r="O26" i="1"/>
  <c r="N26" i="1"/>
  <c r="M26" i="1"/>
  <c r="R25" i="1"/>
  <c r="Q25" i="1"/>
  <c r="P25" i="1"/>
  <c r="O25" i="1"/>
  <c r="N25" i="1"/>
  <c r="M25" i="1"/>
  <c r="R24" i="1"/>
  <c r="Q24" i="1"/>
  <c r="P24" i="1"/>
  <c r="O24" i="1"/>
  <c r="N24" i="1"/>
  <c r="M24" i="1"/>
  <c r="R23" i="1"/>
  <c r="Q23" i="1"/>
  <c r="P23" i="1"/>
  <c r="O23" i="1"/>
  <c r="N23" i="1"/>
  <c r="M23" i="1"/>
  <c r="R22" i="1"/>
  <c r="Q22" i="1"/>
  <c r="P22" i="1"/>
  <c r="O22" i="1"/>
  <c r="N22" i="1"/>
  <c r="M22" i="1"/>
  <c r="R21" i="1"/>
  <c r="Q21" i="1"/>
  <c r="P21" i="1"/>
  <c r="O21" i="1"/>
  <c r="N21" i="1"/>
  <c r="M21" i="1"/>
  <c r="R20" i="1"/>
  <c r="Q20" i="1"/>
  <c r="P20" i="1"/>
  <c r="O20" i="1"/>
  <c r="N20" i="1"/>
  <c r="M20" i="1"/>
  <c r="R19" i="1"/>
  <c r="Q19" i="1"/>
  <c r="P19" i="1"/>
  <c r="O19" i="1"/>
  <c r="N19" i="1"/>
  <c r="M19" i="1"/>
  <c r="R18" i="1"/>
  <c r="Q18" i="1"/>
  <c r="P18" i="1"/>
  <c r="O18" i="1"/>
  <c r="N18" i="1"/>
  <c r="M18" i="1"/>
  <c r="L17" i="1"/>
  <c r="K17" i="1"/>
  <c r="I17" i="1"/>
  <c r="H17" i="1"/>
  <c r="G17" i="1"/>
  <c r="F17" i="1"/>
  <c r="E17" i="1"/>
  <c r="D17" i="1"/>
  <c r="C17" i="1"/>
  <c r="B17" i="1"/>
  <c r="R16" i="1"/>
  <c r="Q16" i="1"/>
  <c r="P16" i="1"/>
  <c r="O16" i="1"/>
  <c r="N16" i="1"/>
  <c r="M16" i="1"/>
  <c r="R15" i="1"/>
  <c r="Q15" i="1"/>
  <c r="P15" i="1"/>
  <c r="O15" i="1"/>
  <c r="N15" i="1"/>
  <c r="M15" i="1"/>
  <c r="R14" i="1"/>
  <c r="Q14" i="1"/>
  <c r="P14" i="1"/>
  <c r="O14" i="1"/>
  <c r="N14" i="1"/>
  <c r="M14" i="1"/>
  <c r="R13" i="1"/>
  <c r="Q13" i="1"/>
  <c r="P13" i="1"/>
  <c r="O13" i="1"/>
  <c r="N13" i="1"/>
  <c r="M13" i="1"/>
  <c r="R12" i="1"/>
  <c r="Q12" i="1"/>
  <c r="P12" i="1"/>
  <c r="O12" i="1"/>
  <c r="N12" i="1"/>
  <c r="M12" i="1"/>
  <c r="R11" i="1"/>
  <c r="Q11" i="1"/>
  <c r="P11" i="1"/>
  <c r="O11" i="1"/>
  <c r="N11" i="1"/>
  <c r="M11" i="1"/>
  <c r="L10" i="1"/>
  <c r="K10" i="1"/>
  <c r="I10" i="1"/>
  <c r="H10" i="1"/>
  <c r="G10" i="1"/>
  <c r="F10" i="1"/>
  <c r="E10" i="1"/>
  <c r="D10" i="1"/>
  <c r="C10" i="1"/>
  <c r="B10" i="1"/>
  <c r="R9" i="1"/>
  <c r="Q9" i="1"/>
  <c r="P9" i="1"/>
  <c r="O9" i="1"/>
  <c r="N9" i="1"/>
  <c r="M9" i="1"/>
  <c r="L8" i="1"/>
  <c r="K8" i="1"/>
  <c r="I8" i="1"/>
  <c r="H8" i="1"/>
  <c r="G8" i="1"/>
  <c r="F8" i="1"/>
  <c r="E8" i="1"/>
  <c r="D8" i="1"/>
  <c r="C8" i="1"/>
  <c r="B8" i="1"/>
  <c r="R7" i="1"/>
  <c r="Q7" i="1"/>
  <c r="P7" i="1"/>
  <c r="O7" i="1"/>
  <c r="N7" i="1"/>
  <c r="M7" i="1"/>
  <c r="L6" i="1"/>
  <c r="K6" i="1"/>
  <c r="I6" i="1"/>
  <c r="H6" i="1"/>
  <c r="G6" i="1"/>
  <c r="F6" i="1"/>
  <c r="E6" i="1"/>
  <c r="D6" i="1"/>
  <c r="C6" i="1"/>
  <c r="R5" i="1"/>
  <c r="Q5" i="1"/>
  <c r="P5" i="1"/>
  <c r="O5" i="1"/>
  <c r="N5" i="1"/>
  <c r="N8" i="1" l="1"/>
  <c r="R10" i="1"/>
  <c r="Q17" i="1"/>
  <c r="N10" i="1"/>
  <c r="P8" i="1"/>
  <c r="O8" i="1"/>
  <c r="O10" i="1"/>
  <c r="M17" i="1"/>
  <c r="Q8" i="1"/>
  <c r="Q10" i="1"/>
  <c r="R8" i="1"/>
  <c r="P17" i="1"/>
  <c r="M8" i="1"/>
  <c r="O128" i="1"/>
  <c r="M128" i="1"/>
  <c r="N6" i="1"/>
  <c r="O6" i="1"/>
  <c r="N17" i="1"/>
  <c r="O17" i="1"/>
  <c r="N128" i="1"/>
  <c r="P10" i="1"/>
  <c r="P128" i="1"/>
  <c r="R17" i="1"/>
  <c r="Q128" i="1"/>
  <c r="M10" i="1"/>
  <c r="R128" i="1"/>
  <c r="P6" i="1"/>
  <c r="Q6" i="1"/>
  <c r="R6" i="1"/>
  <c r="M6" i="1"/>
</calcChain>
</file>

<file path=xl/sharedStrings.xml><?xml version="1.0" encoding="utf-8"?>
<sst xmlns="http://schemas.openxmlformats.org/spreadsheetml/2006/main" count="272" uniqueCount="146">
  <si>
    <t>国営を含む</t>
  </si>
  <si>
    <t>市町村
総人口</t>
  </si>
  <si>
    <t>人口Ａ
（単位千人,百人の位四捨五入）</t>
  </si>
  <si>
    <t>公園面積Ｃ（ｈａ）</t>
  </si>
  <si>
    <t>１人当り公園面積C/A
(㎡／人小数三位を四捨五入)</t>
    <rPh sb="0" eb="2">
      <t>ヒトリ</t>
    </rPh>
    <rPh sb="2" eb="3">
      <t>アタ</t>
    </rPh>
    <rPh sb="4" eb="6">
      <t>コウエン</t>
    </rPh>
    <rPh sb="6" eb="8">
      <t>メンセキ</t>
    </rPh>
    <rPh sb="13" eb="16">
      <t>ヘイパー</t>
    </rPh>
    <rPh sb="16" eb="18">
      <t>ショウスウ</t>
    </rPh>
    <rPh sb="18" eb="20">
      <t>３イ</t>
    </rPh>
    <rPh sb="21" eb="25">
      <t>シシャゴニュウ</t>
    </rPh>
    <phoneticPr fontId="6"/>
  </si>
  <si>
    <t>公園面積率C/B×100
(％小数三位を四捨五入)</t>
    <rPh sb="0" eb="2">
      <t>コウエン</t>
    </rPh>
    <rPh sb="2" eb="4">
      <t>メンセキ</t>
    </rPh>
    <rPh sb="4" eb="5">
      <t>リツ</t>
    </rPh>
    <rPh sb="15" eb="17">
      <t>ショウスウ</t>
    </rPh>
    <rPh sb="17" eb="19">
      <t>サンイ</t>
    </rPh>
    <rPh sb="20" eb="24">
      <t>シシャゴニュウ</t>
    </rPh>
    <phoneticPr fontId="6"/>
  </si>
  <si>
    <t>都道府県名</t>
  </si>
  <si>
    <t>市町村名</t>
  </si>
  <si>
    <t>市町村総人口(千人)</t>
  </si>
  <si>
    <t>都市計画
区　域</t>
  </si>
  <si>
    <t>市街化
区　域</t>
  </si>
  <si>
    <t>ＤＩＤ
区　域</t>
  </si>
  <si>
    <t>都市計画
区　域</t>
    <rPh sb="0" eb="2">
      <t>トシ</t>
    </rPh>
    <rPh sb="2" eb="4">
      <t>ケイカク</t>
    </rPh>
    <rPh sb="5" eb="8">
      <t>クイキ</t>
    </rPh>
    <phoneticPr fontId="6"/>
  </si>
  <si>
    <t>市街化
区　域</t>
    <rPh sb="0" eb="3">
      <t>シガイカ</t>
    </rPh>
    <rPh sb="4" eb="7">
      <t>クイキ</t>
    </rPh>
    <phoneticPr fontId="6"/>
  </si>
  <si>
    <t>ＤＩＤ
区　域</t>
    <rPh sb="4" eb="7">
      <t>クイキ</t>
    </rPh>
    <phoneticPr fontId="6"/>
  </si>
  <si>
    <t>北海道</t>
  </si>
  <si>
    <t>札幌市</t>
  </si>
  <si>
    <t>●100万人以上</t>
  </si>
  <si>
    <t>旭川市</t>
  </si>
  <si>
    <t>●30万人以上</t>
  </si>
  <si>
    <t>函館市</t>
  </si>
  <si>
    <t>●20万人以上</t>
  </si>
  <si>
    <t>苫小牧市</t>
  </si>
  <si>
    <t>帯広市</t>
  </si>
  <si>
    <t>釧路市</t>
  </si>
  <si>
    <t>江別市</t>
  </si>
  <si>
    <t>北見市</t>
  </si>
  <si>
    <t>小樽市</t>
  </si>
  <si>
    <t>●10万人以上</t>
  </si>
  <si>
    <t>千歳市</t>
  </si>
  <si>
    <t>室蘭市</t>
  </si>
  <si>
    <t>岩見沢市</t>
  </si>
  <si>
    <t>恵庭市</t>
  </si>
  <si>
    <t>北広島市</t>
  </si>
  <si>
    <t>石狩市</t>
  </si>
  <si>
    <t>登別市</t>
  </si>
  <si>
    <t>北斗市</t>
  </si>
  <si>
    <t>河東郡音更町</t>
  </si>
  <si>
    <t>滝川市</t>
  </si>
  <si>
    <t>網走市</t>
  </si>
  <si>
    <t>稚内市</t>
  </si>
  <si>
    <t>伊達市</t>
  </si>
  <si>
    <t>亀田郡七飯町</t>
  </si>
  <si>
    <t>中川郡幕別町</t>
  </si>
  <si>
    <t>名寄市</t>
  </si>
  <si>
    <t>根室市</t>
  </si>
  <si>
    <t>標津郡中標津町</t>
  </si>
  <si>
    <t>美唄市</t>
  </si>
  <si>
    <t>紋別市</t>
  </si>
  <si>
    <t>富良野市</t>
  </si>
  <si>
    <t>日高郡新ひだか町</t>
  </si>
  <si>
    <t>留萌市</t>
  </si>
  <si>
    <t>深川市</t>
  </si>
  <si>
    <t>士別市</t>
  </si>
  <si>
    <t>網走郡美幌町</t>
  </si>
  <si>
    <t>紋別郡遠軽町</t>
  </si>
  <si>
    <t>釧路郡釧路町</t>
  </si>
  <si>
    <t>余市郡余市町</t>
  </si>
  <si>
    <t>河西郡芽室町</t>
  </si>
  <si>
    <t>砂川市</t>
  </si>
  <si>
    <t>茅部郡森町</t>
  </si>
  <si>
    <t>二海郡八雲町</t>
  </si>
  <si>
    <t>虻田郡倶知安町</t>
  </si>
  <si>
    <t>白老郡白老町</t>
  </si>
  <si>
    <t>石狩郡当別町</t>
  </si>
  <si>
    <t>芦別市</t>
  </si>
  <si>
    <t>岩内郡岩内町</t>
  </si>
  <si>
    <t>夕張郡栗山町</t>
  </si>
  <si>
    <t>斜里郡斜里町</t>
  </si>
  <si>
    <t>浦河郡浦河町</t>
  </si>
  <si>
    <t>沙流郡日高町</t>
  </si>
  <si>
    <t>赤平市</t>
  </si>
  <si>
    <t>夕張郡長沼町</t>
  </si>
  <si>
    <t>上川郡東神楽町</t>
  </si>
  <si>
    <t>上川郡美瑛町</t>
  </si>
  <si>
    <t>空知郡上富良野町</t>
  </si>
  <si>
    <t>厚岸郡厚岸町</t>
  </si>
  <si>
    <t>勇払郡むかわ町</t>
  </si>
  <si>
    <t>上川郡清水町</t>
  </si>
  <si>
    <t>三笠市</t>
  </si>
  <si>
    <t>上川郡東川町</t>
  </si>
  <si>
    <t>枝幸郡枝幸町</t>
  </si>
  <si>
    <t>虻田郡洞爺湖町</t>
  </si>
  <si>
    <t>勇払郡安平町</t>
  </si>
  <si>
    <t>川上郡標茶町</t>
  </si>
  <si>
    <t>夕張市</t>
  </si>
  <si>
    <t>松前郡松前町</t>
  </si>
  <si>
    <t>檜山郡江差町</t>
  </si>
  <si>
    <t>久遠郡せたな町</t>
  </si>
  <si>
    <t>空知郡南幌町</t>
  </si>
  <si>
    <t>樺戸郡新十津川町</t>
  </si>
  <si>
    <t>上川郡鷹栖町</t>
  </si>
  <si>
    <t>苫前郡羽幌町</t>
  </si>
  <si>
    <t>網走郡大空町</t>
  </si>
  <si>
    <t>中川郡池田町</t>
  </si>
  <si>
    <t>中川郡本別町</t>
  </si>
  <si>
    <t>川上郡弟子屈町</t>
  </si>
  <si>
    <t>白糠郡白糠町</t>
  </si>
  <si>
    <t>瀬棚郡今金町</t>
  </si>
  <si>
    <t>岩内郡共和町</t>
  </si>
  <si>
    <t>上川郡新得町</t>
  </si>
  <si>
    <t>広尾郡大樹町</t>
  </si>
  <si>
    <t>広尾郡広尾町</t>
  </si>
  <si>
    <t>足寄郡足寄町</t>
  </si>
  <si>
    <t>山越郡長万部町</t>
  </si>
  <si>
    <t>磯谷郡蘭越町</t>
  </si>
  <si>
    <t>虻田郡ニセコ町</t>
  </si>
  <si>
    <t>空知郡奈井江町</t>
  </si>
  <si>
    <t>夕張郡由仁町</t>
  </si>
  <si>
    <t>空知郡中富良野町</t>
  </si>
  <si>
    <t>常呂郡訓子府町</t>
  </si>
  <si>
    <t>常呂郡佐呂間町</t>
  </si>
  <si>
    <t>勇払郡厚真町</t>
  </si>
  <si>
    <t>松前郡福島町</t>
  </si>
  <si>
    <t>上磯郡木古内町</t>
  </si>
  <si>
    <t>茅部郡鹿部町</t>
  </si>
  <si>
    <t>上川郡比布町</t>
  </si>
  <si>
    <t>中川郡美深町</t>
  </si>
  <si>
    <t>増毛郡増毛町</t>
  </si>
  <si>
    <t>枝幸郡浜頓別町</t>
  </si>
  <si>
    <t>紋別郡興部町</t>
  </si>
  <si>
    <t>紋別郡雄武町</t>
  </si>
  <si>
    <t>十勝郡浦幌町</t>
  </si>
  <si>
    <t>歌志内市</t>
  </si>
  <si>
    <t>虻田郡京極町</t>
  </si>
  <si>
    <t>古平郡古平町</t>
  </si>
  <si>
    <t>雨竜郡妹背牛町</t>
  </si>
  <si>
    <t>上川郡愛別町</t>
  </si>
  <si>
    <t>上川郡上川町</t>
  </si>
  <si>
    <t>上川郡下川町</t>
  </si>
  <si>
    <t>礼文郡礼文町</t>
  </si>
  <si>
    <t>利尻郡利尻富士町</t>
  </si>
  <si>
    <t>紋別郡滝上町</t>
  </si>
  <si>
    <t>有珠郡壮瞥町</t>
  </si>
  <si>
    <t>中川郡豊頃町</t>
  </si>
  <si>
    <t>虻田郡真狩村</t>
  </si>
  <si>
    <t>虻田郡留寿都村</t>
  </si>
  <si>
    <t>利尻郡利尻町</t>
  </si>
  <si>
    <t>苫前郡初山別村</t>
  </si>
  <si>
    <t>●10万人未満</t>
    <rPh sb="3" eb="5">
      <t>マンニン</t>
    </rPh>
    <rPh sb="5" eb="7">
      <t>ミマン</t>
    </rPh>
    <phoneticPr fontId="4"/>
  </si>
  <si>
    <t>合　　計</t>
    <rPh sb="0" eb="1">
      <t>ゴウ</t>
    </rPh>
    <rPh sb="3" eb="4">
      <t>ケイ</t>
    </rPh>
    <phoneticPr fontId="6"/>
  </si>
  <si>
    <t>都市名</t>
    <phoneticPr fontId="3"/>
  </si>
  <si>
    <t>面　積Ｂ（ｈａ）</t>
    <phoneticPr fontId="3"/>
  </si>
  <si>
    <t>市街化
区　域</t>
    <phoneticPr fontId="3"/>
  </si>
  <si>
    <t>R04年度末　都市規模別公園整備水準</t>
    <phoneticPr fontId="5"/>
  </si>
  <si>
    <t>R05.3.31現在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</si>
</sst>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.00_);[Red]\(#,##0.00\)"/>
    <numFmt numFmtId="177" formatCode="0.00_);[Red]\(0.00\)"/>
    <numFmt numFmtId="178" formatCode="#,##0_ ;[Red]\-#,##0\ "/>
    <numFmt numFmtId="179" formatCode="General\ &quot;都市&quot;"/>
    <numFmt numFmtId="180" formatCode="0.00_ "/>
    <numFmt numFmtId="181" formatCode="#,##0.00_ ;[Red]\-#,##0.00\ "/>
    <numFmt numFmtId="182" formatCode="#,##0_);[Red]\(#,##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7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2" applyFont="1" applyAlignment="1" applyProtection="1">
      <alignment horizontal="left" vertical="center"/>
      <protection locked="0"/>
    </xf>
    <xf numFmtId="0" fontId="2" fillId="0" borderId="0" xfId="1" applyFont="1" applyAlignment="1">
      <alignment horizontal="left" vertical="center"/>
    </xf>
    <xf numFmtId="38" fontId="2" fillId="0" borderId="0" xfId="3" applyFont="1" applyFill="1">
      <alignment vertical="center"/>
    </xf>
    <xf numFmtId="176" fontId="2" fillId="0" borderId="0" xfId="1" applyNumberFormat="1" applyFont="1">
      <alignment vertical="center"/>
    </xf>
    <xf numFmtId="0" fontId="2" fillId="0" borderId="0" xfId="2" applyFont="1" applyAlignment="1">
      <alignment horizontal="left"/>
    </xf>
    <xf numFmtId="38" fontId="2" fillId="0" borderId="3" xfId="3" applyFont="1" applyFill="1" applyBorder="1" applyAlignment="1" applyProtection="1">
      <alignment horizontal="center" vertical="center" wrapText="1" shrinkToFit="1"/>
      <protection locked="0"/>
    </xf>
    <xf numFmtId="0" fontId="2" fillId="0" borderId="4" xfId="1" applyFont="1" applyBorder="1" applyAlignment="1">
      <alignment vertical="center" wrapText="1"/>
    </xf>
    <xf numFmtId="38" fontId="2" fillId="0" borderId="4" xfId="3" applyFont="1" applyFill="1" applyBorder="1" applyAlignment="1">
      <alignment vertical="center" wrapText="1"/>
    </xf>
    <xf numFmtId="176" fontId="2" fillId="0" borderId="4" xfId="2" applyNumberFormat="1" applyFont="1" applyBorder="1" applyAlignment="1" applyProtection="1">
      <alignment horizontal="center" vertical="center" wrapText="1" shrinkToFit="1"/>
      <protection locked="0"/>
    </xf>
    <xf numFmtId="176" fontId="2" fillId="0" borderId="4" xfId="2" applyNumberFormat="1" applyFont="1" applyBorder="1" applyAlignment="1" applyProtection="1">
      <alignment horizontal="center" vertical="center" wrapText="1"/>
      <protection locked="0"/>
    </xf>
    <xf numFmtId="177" fontId="2" fillId="0" borderId="4" xfId="2" applyNumberFormat="1" applyFont="1" applyBorder="1" applyAlignment="1" applyProtection="1">
      <alignment horizontal="center" vertical="center" wrapText="1"/>
      <protection locked="0"/>
    </xf>
    <xf numFmtId="0" fontId="2" fillId="0" borderId="4" xfId="1" applyFont="1" applyBorder="1">
      <alignment vertical="center"/>
    </xf>
    <xf numFmtId="0" fontId="2" fillId="0" borderId="4" xfId="1" applyFont="1" applyBorder="1" applyAlignment="1">
      <alignment horizontal="left" vertical="center"/>
    </xf>
    <xf numFmtId="176" fontId="2" fillId="0" borderId="4" xfId="1" applyNumberFormat="1" applyFont="1" applyBorder="1">
      <alignment vertical="center"/>
    </xf>
    <xf numFmtId="178" fontId="2" fillId="2" borderId="5" xfId="1" applyNumberFormat="1" applyFont="1" applyFill="1" applyBorder="1" applyProtection="1">
      <alignment vertical="center"/>
      <protection locked="0"/>
    </xf>
    <xf numFmtId="179" fontId="2" fillId="2" borderId="6" xfId="1" applyNumberFormat="1" applyFont="1" applyFill="1" applyBorder="1" applyAlignment="1" applyProtection="1">
      <alignment horizontal="right" vertical="center"/>
      <protection locked="0"/>
    </xf>
    <xf numFmtId="176" fontId="2" fillId="2" borderId="6" xfId="1" applyNumberFormat="1" applyFont="1" applyFill="1" applyBorder="1" applyProtection="1">
      <alignment vertical="center"/>
      <protection locked="0"/>
    </xf>
    <xf numFmtId="180" fontId="2" fillId="0" borderId="4" xfId="1" applyNumberFormat="1" applyFont="1" applyBorder="1">
      <alignment vertical="center"/>
    </xf>
    <xf numFmtId="176" fontId="2" fillId="0" borderId="7" xfId="1" applyNumberFormat="1" applyFont="1" applyBorder="1">
      <alignment vertical="center"/>
    </xf>
    <xf numFmtId="180" fontId="2" fillId="0" borderId="7" xfId="1" applyNumberFormat="1" applyFont="1" applyBorder="1">
      <alignment vertical="center"/>
    </xf>
    <xf numFmtId="0" fontId="2" fillId="0" borderId="7" xfId="1" applyFont="1" applyBorder="1">
      <alignment vertical="center"/>
    </xf>
    <xf numFmtId="176" fontId="2" fillId="2" borderId="6" xfId="3" applyNumberFormat="1" applyFont="1" applyFill="1" applyBorder="1" applyAlignment="1" applyProtection="1">
      <alignment vertical="center"/>
      <protection locked="0"/>
    </xf>
    <xf numFmtId="178" fontId="2" fillId="2" borderId="9" xfId="1" applyNumberFormat="1" applyFont="1" applyFill="1" applyBorder="1" applyAlignment="1" applyProtection="1">
      <alignment horizontal="center" vertical="center"/>
      <protection locked="0"/>
    </xf>
    <xf numFmtId="181" fontId="2" fillId="2" borderId="10" xfId="3" applyNumberFormat="1" applyFont="1" applyFill="1" applyBorder="1" applyAlignment="1" applyProtection="1">
      <alignment vertical="center"/>
      <protection locked="0"/>
    </xf>
    <xf numFmtId="182" fontId="2" fillId="0" borderId="4" xfId="3" applyNumberFormat="1" applyFont="1" applyFill="1" applyBorder="1">
      <alignment vertical="center"/>
    </xf>
    <xf numFmtId="182" fontId="2" fillId="2" borderId="6" xfId="3" applyNumberFormat="1" applyFont="1" applyFill="1" applyBorder="1" applyAlignment="1" applyProtection="1">
      <alignment vertical="center"/>
      <protection locked="0"/>
    </xf>
    <xf numFmtId="182" fontId="2" fillId="0" borderId="7" xfId="3" applyNumberFormat="1" applyFont="1" applyFill="1" applyBorder="1">
      <alignment vertical="center"/>
    </xf>
    <xf numFmtId="182" fontId="2" fillId="2" borderId="10" xfId="3" applyNumberFormat="1" applyFont="1" applyFill="1" applyBorder="1" applyAlignment="1" applyProtection="1">
      <alignment vertical="center"/>
      <protection locked="0"/>
    </xf>
    <xf numFmtId="181" fontId="2" fillId="2" borderId="12" xfId="3" applyNumberFormat="1" applyFont="1" applyFill="1" applyBorder="1" applyAlignment="1" applyProtection="1">
      <alignment vertical="center"/>
      <protection locked="0"/>
    </xf>
    <xf numFmtId="0" fontId="2" fillId="0" borderId="8" xfId="2" applyFont="1" applyBorder="1" applyAlignment="1" applyProtection="1">
      <alignment horizontal="center" vertical="center" shrinkToFit="1"/>
      <protection locked="0"/>
    </xf>
    <xf numFmtId="0" fontId="2" fillId="0" borderId="11" xfId="2" applyFont="1" applyBorder="1" applyAlignment="1" applyProtection="1">
      <alignment horizontal="center" vertical="center" shrinkToFit="1"/>
      <protection locked="0"/>
    </xf>
    <xf numFmtId="177" fontId="2" fillId="0" borderId="1" xfId="2" applyNumberFormat="1" applyFont="1" applyBorder="1" applyAlignment="1" applyProtection="1">
      <alignment horizontal="center" vertical="center" wrapText="1"/>
      <protection locked="0"/>
    </xf>
    <xf numFmtId="177" fontId="2" fillId="0" borderId="3" xfId="2" applyNumberFormat="1" applyFont="1" applyBorder="1" applyAlignment="1" applyProtection="1">
      <alignment horizontal="center" vertical="center" wrapText="1"/>
      <protection locked="0"/>
    </xf>
    <xf numFmtId="177" fontId="2" fillId="0" borderId="2" xfId="2" applyNumberFormat="1" applyFont="1" applyBorder="1" applyAlignment="1" applyProtection="1">
      <alignment horizontal="center" vertical="center" wrapText="1"/>
      <protection locked="0"/>
    </xf>
    <xf numFmtId="38" fontId="2" fillId="0" borderId="1" xfId="3" applyFont="1" applyFill="1" applyBorder="1" applyAlignment="1" applyProtection="1">
      <alignment horizontal="center" vertical="center" wrapText="1"/>
      <protection locked="0"/>
    </xf>
    <xf numFmtId="38" fontId="2" fillId="0" borderId="3" xfId="3" applyFont="1" applyFill="1" applyBorder="1" applyAlignment="1" applyProtection="1">
      <alignment horizontal="center" vertical="center" wrapText="1"/>
      <protection locked="0"/>
    </xf>
    <xf numFmtId="38" fontId="2" fillId="0" borderId="2" xfId="3" applyFont="1" applyFill="1" applyBorder="1" applyAlignment="1" applyProtection="1">
      <alignment horizontal="center" vertical="center" wrapText="1"/>
      <protection locked="0"/>
    </xf>
    <xf numFmtId="176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76" fontId="2" fillId="0" borderId="3" xfId="3" applyNumberFormat="1" applyFont="1" applyFill="1" applyBorder="1" applyAlignment="1" applyProtection="1">
      <alignment horizontal="center" vertical="center" wrapText="1"/>
      <protection locked="0"/>
    </xf>
    <xf numFmtId="176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2" applyNumberFormat="1" applyFont="1" applyBorder="1" applyAlignment="1" applyProtection="1">
      <alignment horizontal="center" vertical="center" wrapText="1"/>
      <protection locked="0"/>
    </xf>
    <xf numFmtId="176" fontId="2" fillId="0" borderId="3" xfId="2" applyNumberFormat="1" applyFont="1" applyBorder="1" applyAlignment="1" applyProtection="1">
      <alignment horizontal="center" vertical="center" wrapText="1"/>
      <protection locked="0"/>
    </xf>
    <xf numFmtId="176" fontId="2" fillId="0" borderId="2" xfId="2" applyNumberFormat="1" applyFont="1" applyBorder="1" applyAlignment="1" applyProtection="1">
      <alignment horizontal="center" vertical="center" wrapText="1"/>
      <protection locked="0"/>
    </xf>
  </cellXfs>
  <cellStyles count="4">
    <cellStyle name="桁区切り 2" xfId="3"/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9"/>
  <sheetViews>
    <sheetView showGridLines="0" tabSelected="1" view="pageBreakPreview" zoomScale="55" zoomScaleNormal="50" zoomScaleSheetLayoutView="55" workbookViewId="0">
      <pane xSplit="2" ySplit="4" topLeftCell="C50" activePane="bottomRight" state="frozen"/>
      <selection pane="topRight" activeCell="D1" sqref="D1"/>
      <selection pane="bottomLeft" activeCell="A5" sqref="A5"/>
      <selection pane="bottomRight" activeCell="L85" sqref="L85"/>
    </sheetView>
  </sheetViews>
  <sheetFormatPr defaultColWidth="8.09765625" defaultRowHeight="21" x14ac:dyDescent="0.45"/>
  <cols>
    <col min="1" max="1" width="22.5" style="1" customWidth="1"/>
    <col min="2" max="2" width="28.5" style="3" customWidth="1"/>
    <col min="3" max="3" width="15.59765625" style="4" customWidth="1"/>
    <col min="4" max="6" width="15.3984375" style="4" customWidth="1"/>
    <col min="7" max="7" width="24" style="5" bestFit="1" customWidth="1"/>
    <col min="8" max="9" width="22.3984375" style="5" bestFit="1" customWidth="1"/>
    <col min="10" max="10" width="21.19921875" style="5" bestFit="1" customWidth="1"/>
    <col min="11" max="12" width="17.8984375" style="5" bestFit="1" customWidth="1"/>
    <col min="13" max="13" width="21.19921875" style="1" bestFit="1" customWidth="1"/>
    <col min="14" max="15" width="17.8984375" style="1" bestFit="1" customWidth="1"/>
    <col min="16" max="16" width="21.19921875" style="1" bestFit="1" customWidth="1"/>
    <col min="17" max="17" width="17.8984375" style="1" bestFit="1" customWidth="1"/>
    <col min="18" max="18" width="20.59765625" style="1" bestFit="1" customWidth="1"/>
    <col min="19" max="19" width="8.09765625" style="1" customWidth="1"/>
    <col min="20" max="16384" width="8.09765625" style="1"/>
  </cols>
  <sheetData>
    <row r="1" spans="1:18" x14ac:dyDescent="0.45">
      <c r="A1" s="2" t="s">
        <v>144</v>
      </c>
    </row>
    <row r="2" spans="1:18" x14ac:dyDescent="0.25">
      <c r="A2" s="6" t="s">
        <v>0</v>
      </c>
      <c r="R2" s="1" t="s">
        <v>145</v>
      </c>
    </row>
    <row r="3" spans="1:18" ht="63" customHeight="1" x14ac:dyDescent="0.45">
      <c r="A3" s="31" t="s">
        <v>141</v>
      </c>
      <c r="B3" s="32"/>
      <c r="C3" s="7" t="s">
        <v>1</v>
      </c>
      <c r="D3" s="36" t="s">
        <v>2</v>
      </c>
      <c r="E3" s="37"/>
      <c r="F3" s="38"/>
      <c r="G3" s="39" t="s">
        <v>142</v>
      </c>
      <c r="H3" s="40"/>
      <c r="I3" s="41"/>
      <c r="J3" s="39" t="s">
        <v>3</v>
      </c>
      <c r="K3" s="40"/>
      <c r="L3" s="41"/>
      <c r="M3" s="42" t="s">
        <v>4</v>
      </c>
      <c r="N3" s="43"/>
      <c r="O3" s="44"/>
      <c r="P3" s="33" t="s">
        <v>5</v>
      </c>
      <c r="Q3" s="34"/>
      <c r="R3" s="35"/>
    </row>
    <row r="4" spans="1:18" ht="63" x14ac:dyDescent="0.45">
      <c r="A4" s="8" t="s">
        <v>6</v>
      </c>
      <c r="B4" s="8" t="s">
        <v>7</v>
      </c>
      <c r="C4" s="9" t="s">
        <v>8</v>
      </c>
      <c r="D4" s="10" t="s">
        <v>9</v>
      </c>
      <c r="E4" s="11" t="s">
        <v>10</v>
      </c>
      <c r="F4" s="11" t="s">
        <v>11</v>
      </c>
      <c r="G4" s="10" t="s">
        <v>9</v>
      </c>
      <c r="H4" s="11" t="s">
        <v>143</v>
      </c>
      <c r="I4" s="11" t="s">
        <v>11</v>
      </c>
      <c r="J4" s="10" t="s">
        <v>9</v>
      </c>
      <c r="K4" s="11" t="s">
        <v>10</v>
      </c>
      <c r="L4" s="11" t="s">
        <v>11</v>
      </c>
      <c r="M4" s="10" t="s">
        <v>12</v>
      </c>
      <c r="N4" s="11" t="s">
        <v>13</v>
      </c>
      <c r="O4" s="11" t="s">
        <v>14</v>
      </c>
      <c r="P4" s="12" t="s">
        <v>12</v>
      </c>
      <c r="Q4" s="12" t="s">
        <v>13</v>
      </c>
      <c r="R4" s="12" t="s">
        <v>14</v>
      </c>
    </row>
    <row r="5" spans="1:18" ht="24.6" customHeight="1" thickBot="1" x14ac:dyDescent="0.5">
      <c r="A5" s="13" t="s">
        <v>15</v>
      </c>
      <c r="B5" s="14" t="s">
        <v>16</v>
      </c>
      <c r="C5" s="26">
        <v>1969</v>
      </c>
      <c r="D5" s="26">
        <v>1969</v>
      </c>
      <c r="E5" s="26">
        <v>1946</v>
      </c>
      <c r="F5" s="26">
        <v>1912</v>
      </c>
      <c r="G5" s="15">
        <v>57584</v>
      </c>
      <c r="H5" s="15">
        <v>25034</v>
      </c>
      <c r="I5" s="15">
        <v>23969</v>
      </c>
      <c r="J5" s="15">
        <v>2502.2399999999998</v>
      </c>
      <c r="K5" s="15">
        <v>1895.05</v>
      </c>
      <c r="L5" s="15">
        <v>1851.17</v>
      </c>
      <c r="M5" s="15">
        <f t="shared" ref="M5:O6" si="0">IF(D5=0,"-",ROUND((J5*10000)/(D5*1000),2))</f>
        <v>12.71</v>
      </c>
      <c r="N5" s="15">
        <f t="shared" si="0"/>
        <v>9.74</v>
      </c>
      <c r="O5" s="15">
        <f t="shared" si="0"/>
        <v>9.68</v>
      </c>
      <c r="P5" s="15">
        <f t="shared" ref="P5:R6" si="1">IF(G5=0,"-",ROUND(J5/G5*100,2))</f>
        <v>4.3499999999999996</v>
      </c>
      <c r="Q5" s="15">
        <f t="shared" si="1"/>
        <v>7.57</v>
      </c>
      <c r="R5" s="15">
        <f t="shared" si="1"/>
        <v>7.72</v>
      </c>
    </row>
    <row r="6" spans="1:18" ht="24.6" customHeight="1" thickBot="1" x14ac:dyDescent="0.5">
      <c r="A6" s="16" t="s">
        <v>17</v>
      </c>
      <c r="B6" s="17">
        <f>COUNTA(B5:B5)</f>
        <v>1</v>
      </c>
      <c r="C6" s="27">
        <f t="shared" ref="C6:L6" si="2">SUM(C5:C5)</f>
        <v>1969</v>
      </c>
      <c r="D6" s="27">
        <f t="shared" si="2"/>
        <v>1969</v>
      </c>
      <c r="E6" s="27">
        <f t="shared" si="2"/>
        <v>1946</v>
      </c>
      <c r="F6" s="27">
        <f t="shared" si="2"/>
        <v>1912</v>
      </c>
      <c r="G6" s="18">
        <f t="shared" si="2"/>
        <v>57584</v>
      </c>
      <c r="H6" s="18">
        <f t="shared" si="2"/>
        <v>25034</v>
      </c>
      <c r="I6" s="18">
        <f t="shared" si="2"/>
        <v>23969</v>
      </c>
      <c r="J6" s="18">
        <f t="shared" si="2"/>
        <v>2502.2399999999998</v>
      </c>
      <c r="K6" s="18">
        <f t="shared" si="2"/>
        <v>1895.05</v>
      </c>
      <c r="L6" s="18">
        <f t="shared" si="2"/>
        <v>1851.17</v>
      </c>
      <c r="M6" s="18">
        <f t="shared" si="0"/>
        <v>12.71</v>
      </c>
      <c r="N6" s="18">
        <f t="shared" si="0"/>
        <v>9.74</v>
      </c>
      <c r="O6" s="18">
        <f t="shared" si="0"/>
        <v>9.68</v>
      </c>
      <c r="P6" s="18">
        <f t="shared" si="1"/>
        <v>4.3499999999999996</v>
      </c>
      <c r="Q6" s="18">
        <f t="shared" si="1"/>
        <v>7.57</v>
      </c>
      <c r="R6" s="18">
        <f t="shared" si="1"/>
        <v>7.72</v>
      </c>
    </row>
    <row r="7" spans="1:18" ht="24.6" customHeight="1" thickBot="1" x14ac:dyDescent="0.5">
      <c r="A7" s="13" t="s">
        <v>15</v>
      </c>
      <c r="B7" s="13" t="s">
        <v>18</v>
      </c>
      <c r="C7" s="26">
        <v>323</v>
      </c>
      <c r="D7" s="26">
        <v>321</v>
      </c>
      <c r="E7" s="26">
        <v>310</v>
      </c>
      <c r="F7" s="26">
        <v>298</v>
      </c>
      <c r="G7" s="15">
        <v>30050</v>
      </c>
      <c r="H7" s="15">
        <v>7957</v>
      </c>
      <c r="I7" s="19">
        <v>7859</v>
      </c>
      <c r="J7" s="15">
        <v>720.27</v>
      </c>
      <c r="K7" s="15">
        <v>315.89</v>
      </c>
      <c r="L7" s="15">
        <v>345.84</v>
      </c>
      <c r="M7" s="15">
        <f t="shared" ref="M7:O8" si="3">IF(D7=0,"-",ROUND((J7*10000)/(D7*1000),2))</f>
        <v>22.44</v>
      </c>
      <c r="N7" s="15">
        <f t="shared" si="3"/>
        <v>10.19</v>
      </c>
      <c r="O7" s="15">
        <f t="shared" si="3"/>
        <v>11.61</v>
      </c>
      <c r="P7" s="15">
        <f t="shared" ref="P7:R8" si="4">IF(G7=0,"-",ROUND(J7/G7*100,2))</f>
        <v>2.4</v>
      </c>
      <c r="Q7" s="15">
        <f t="shared" si="4"/>
        <v>3.97</v>
      </c>
      <c r="R7" s="15">
        <f t="shared" si="4"/>
        <v>4.4000000000000004</v>
      </c>
    </row>
    <row r="8" spans="1:18" ht="24.6" customHeight="1" thickBot="1" x14ac:dyDescent="0.5">
      <c r="A8" s="16" t="s">
        <v>19</v>
      </c>
      <c r="B8" s="17">
        <f>COUNTA(B7:B7)</f>
        <v>1</v>
      </c>
      <c r="C8" s="27">
        <f t="shared" ref="C8:L8" si="5">SUM(C7:C7)</f>
        <v>323</v>
      </c>
      <c r="D8" s="27">
        <f t="shared" si="5"/>
        <v>321</v>
      </c>
      <c r="E8" s="27">
        <f t="shared" si="5"/>
        <v>310</v>
      </c>
      <c r="F8" s="27">
        <f t="shared" si="5"/>
        <v>298</v>
      </c>
      <c r="G8" s="18">
        <f t="shared" si="5"/>
        <v>30050</v>
      </c>
      <c r="H8" s="18">
        <f t="shared" si="5"/>
        <v>7957</v>
      </c>
      <c r="I8" s="18">
        <f t="shared" si="5"/>
        <v>7859</v>
      </c>
      <c r="J8" s="18">
        <f t="shared" si="5"/>
        <v>720.27</v>
      </c>
      <c r="K8" s="18">
        <f t="shared" si="5"/>
        <v>315.89</v>
      </c>
      <c r="L8" s="18">
        <f t="shared" si="5"/>
        <v>345.84</v>
      </c>
      <c r="M8" s="18">
        <f t="shared" si="3"/>
        <v>22.44</v>
      </c>
      <c r="N8" s="18">
        <f t="shared" si="3"/>
        <v>10.19</v>
      </c>
      <c r="O8" s="18">
        <f t="shared" si="3"/>
        <v>11.61</v>
      </c>
      <c r="P8" s="18">
        <f t="shared" si="4"/>
        <v>2.4</v>
      </c>
      <c r="Q8" s="18">
        <f t="shared" si="4"/>
        <v>3.97</v>
      </c>
      <c r="R8" s="18">
        <f t="shared" si="4"/>
        <v>4.4000000000000004</v>
      </c>
    </row>
    <row r="9" spans="1:18" ht="24.6" customHeight="1" thickBot="1" x14ac:dyDescent="0.5">
      <c r="A9" s="13" t="s">
        <v>15</v>
      </c>
      <c r="B9" s="13" t="s">
        <v>20</v>
      </c>
      <c r="C9" s="26">
        <v>242</v>
      </c>
      <c r="D9" s="26">
        <v>235</v>
      </c>
      <c r="E9" s="26">
        <v>221</v>
      </c>
      <c r="F9" s="26">
        <v>226</v>
      </c>
      <c r="G9" s="15">
        <v>14454</v>
      </c>
      <c r="H9" s="15">
        <v>4787</v>
      </c>
      <c r="I9" s="19">
        <v>4238</v>
      </c>
      <c r="J9" s="15">
        <v>605.04999999999995</v>
      </c>
      <c r="K9" s="15">
        <v>523.85</v>
      </c>
      <c r="L9" s="15">
        <v>516.01</v>
      </c>
      <c r="M9" s="15">
        <f t="shared" ref="M9:O10" si="6">IF(D9=0,"-",ROUND((J9*10000)/(D9*1000),2))</f>
        <v>25.75</v>
      </c>
      <c r="N9" s="15">
        <f t="shared" si="6"/>
        <v>23.7</v>
      </c>
      <c r="O9" s="15">
        <f t="shared" si="6"/>
        <v>22.83</v>
      </c>
      <c r="P9" s="15">
        <f t="shared" ref="P9:R10" si="7">IF(G9=0,"-",ROUND(J9/G9*100,2))</f>
        <v>4.1900000000000004</v>
      </c>
      <c r="Q9" s="15">
        <f t="shared" si="7"/>
        <v>10.94</v>
      </c>
      <c r="R9" s="15">
        <f t="shared" si="7"/>
        <v>12.18</v>
      </c>
    </row>
    <row r="10" spans="1:18" ht="24.6" customHeight="1" thickBot="1" x14ac:dyDescent="0.5">
      <c r="A10" s="16" t="s">
        <v>21</v>
      </c>
      <c r="B10" s="17">
        <f>COUNTA(B9:B9)</f>
        <v>1</v>
      </c>
      <c r="C10" s="27">
        <f t="shared" ref="C10:L10" si="8">SUM(C9:C9)</f>
        <v>242</v>
      </c>
      <c r="D10" s="27">
        <f t="shared" si="8"/>
        <v>235</v>
      </c>
      <c r="E10" s="27">
        <f t="shared" si="8"/>
        <v>221</v>
      </c>
      <c r="F10" s="27">
        <f t="shared" si="8"/>
        <v>226</v>
      </c>
      <c r="G10" s="18">
        <f t="shared" si="8"/>
        <v>14454</v>
      </c>
      <c r="H10" s="18">
        <f t="shared" si="8"/>
        <v>4787</v>
      </c>
      <c r="I10" s="18">
        <f t="shared" si="8"/>
        <v>4238</v>
      </c>
      <c r="J10" s="18">
        <f t="shared" si="8"/>
        <v>605.04999999999995</v>
      </c>
      <c r="K10" s="18">
        <f t="shared" si="8"/>
        <v>523.85</v>
      </c>
      <c r="L10" s="18">
        <f t="shared" si="8"/>
        <v>516.01</v>
      </c>
      <c r="M10" s="18">
        <f t="shared" si="6"/>
        <v>25.75</v>
      </c>
      <c r="N10" s="18">
        <f t="shared" si="6"/>
        <v>23.7</v>
      </c>
      <c r="O10" s="18">
        <f t="shared" si="6"/>
        <v>22.83</v>
      </c>
      <c r="P10" s="18">
        <f t="shared" si="7"/>
        <v>4.1900000000000004</v>
      </c>
      <c r="Q10" s="18">
        <f t="shared" si="7"/>
        <v>10.94</v>
      </c>
      <c r="R10" s="18">
        <f t="shared" si="7"/>
        <v>12.18</v>
      </c>
    </row>
    <row r="11" spans="1:18" ht="24.6" customHeight="1" x14ac:dyDescent="0.45">
      <c r="A11" s="13" t="s">
        <v>15</v>
      </c>
      <c r="B11" s="13" t="s">
        <v>22</v>
      </c>
      <c r="C11" s="26">
        <v>168</v>
      </c>
      <c r="D11" s="26">
        <v>168</v>
      </c>
      <c r="E11" s="26">
        <v>166</v>
      </c>
      <c r="F11" s="26">
        <v>140</v>
      </c>
      <c r="G11" s="15">
        <v>37493</v>
      </c>
      <c r="H11" s="15">
        <v>15370</v>
      </c>
      <c r="I11" s="19">
        <v>3470</v>
      </c>
      <c r="J11" s="15">
        <v>1050.53</v>
      </c>
      <c r="K11" s="15">
        <v>810.15</v>
      </c>
      <c r="L11" s="15">
        <v>199.83</v>
      </c>
      <c r="M11" s="15">
        <f t="shared" ref="M11:O11" si="9">IF(D11=0,"-",ROUND((J11*10000)/(D11*1000),2))</f>
        <v>62.53</v>
      </c>
      <c r="N11" s="15">
        <f t="shared" si="9"/>
        <v>48.8</v>
      </c>
      <c r="O11" s="15">
        <f t="shared" si="9"/>
        <v>14.27</v>
      </c>
      <c r="P11" s="15">
        <f t="shared" ref="P11:R11" si="10">IF(G11=0,"-",ROUND(J11/G11*100,2))</f>
        <v>2.8</v>
      </c>
      <c r="Q11" s="15">
        <f t="shared" si="10"/>
        <v>5.27</v>
      </c>
      <c r="R11" s="15">
        <f t="shared" si="10"/>
        <v>5.76</v>
      </c>
    </row>
    <row r="12" spans="1:18" ht="24.6" customHeight="1" x14ac:dyDescent="0.45">
      <c r="A12" s="13" t="s">
        <v>15</v>
      </c>
      <c r="B12" s="13" t="s">
        <v>23</v>
      </c>
      <c r="C12" s="26">
        <v>163</v>
      </c>
      <c r="D12" s="26">
        <v>160</v>
      </c>
      <c r="E12" s="26">
        <v>157</v>
      </c>
      <c r="F12" s="26">
        <v>151</v>
      </c>
      <c r="G12" s="15">
        <v>10369</v>
      </c>
      <c r="H12" s="15">
        <v>4261</v>
      </c>
      <c r="I12" s="19">
        <v>4418</v>
      </c>
      <c r="J12" s="15">
        <v>765.34</v>
      </c>
      <c r="K12" s="15">
        <v>190.34</v>
      </c>
      <c r="L12" s="15">
        <v>173.69</v>
      </c>
      <c r="M12" s="15">
        <f t="shared" ref="M12:O13" si="11">IF(D12=0,"-",ROUND((J12*10000)/(D12*1000),2))</f>
        <v>47.83</v>
      </c>
      <c r="N12" s="15">
        <f t="shared" si="11"/>
        <v>12.12</v>
      </c>
      <c r="O12" s="15">
        <f t="shared" si="11"/>
        <v>11.5</v>
      </c>
      <c r="P12" s="15">
        <f t="shared" ref="P12:R13" si="12">IF(G12=0,"-",ROUND(J12/G12*100,2))</f>
        <v>7.38</v>
      </c>
      <c r="Q12" s="15">
        <f t="shared" si="12"/>
        <v>4.47</v>
      </c>
      <c r="R12" s="15">
        <f t="shared" si="12"/>
        <v>3.93</v>
      </c>
    </row>
    <row r="13" spans="1:18" ht="24.6" customHeight="1" x14ac:dyDescent="0.45">
      <c r="A13" s="13" t="s">
        <v>15</v>
      </c>
      <c r="B13" s="13" t="s">
        <v>24</v>
      </c>
      <c r="C13" s="26">
        <v>159</v>
      </c>
      <c r="D13" s="26">
        <v>156</v>
      </c>
      <c r="E13" s="26">
        <v>154</v>
      </c>
      <c r="F13" s="26">
        <v>148</v>
      </c>
      <c r="G13" s="15">
        <v>22187</v>
      </c>
      <c r="H13" s="15">
        <v>5279</v>
      </c>
      <c r="I13" s="19">
        <v>4017</v>
      </c>
      <c r="J13" s="15">
        <v>511.04</v>
      </c>
      <c r="K13" s="15">
        <v>226.19</v>
      </c>
      <c r="L13" s="15">
        <v>214.51</v>
      </c>
      <c r="M13" s="15">
        <f t="shared" si="11"/>
        <v>32.76</v>
      </c>
      <c r="N13" s="15">
        <f t="shared" si="11"/>
        <v>14.69</v>
      </c>
      <c r="O13" s="15">
        <f t="shared" si="11"/>
        <v>14.49</v>
      </c>
      <c r="P13" s="15">
        <f t="shared" si="12"/>
        <v>2.2999999999999998</v>
      </c>
      <c r="Q13" s="15">
        <f t="shared" si="12"/>
        <v>4.28</v>
      </c>
      <c r="R13" s="15">
        <f t="shared" si="12"/>
        <v>5.34</v>
      </c>
    </row>
    <row r="14" spans="1:18" ht="24.6" customHeight="1" x14ac:dyDescent="0.45">
      <c r="A14" s="13" t="s">
        <v>15</v>
      </c>
      <c r="B14" s="14" t="s">
        <v>25</v>
      </c>
      <c r="C14" s="26">
        <v>119</v>
      </c>
      <c r="D14" s="26">
        <v>119</v>
      </c>
      <c r="E14" s="26">
        <v>118</v>
      </c>
      <c r="F14" s="26">
        <v>110</v>
      </c>
      <c r="G14" s="15">
        <v>18738</v>
      </c>
      <c r="H14" s="15">
        <v>2938</v>
      </c>
      <c r="I14" s="15">
        <v>2449</v>
      </c>
      <c r="J14" s="15">
        <v>201.03</v>
      </c>
      <c r="K14" s="15">
        <v>182.86</v>
      </c>
      <c r="L14" s="15">
        <v>110.66</v>
      </c>
      <c r="M14" s="15">
        <f t="shared" ref="M14:O14" si="13">IF(D14=0,"-",ROUND((J14*10000)/(D14*1000),2))</f>
        <v>16.89</v>
      </c>
      <c r="N14" s="15">
        <f t="shared" si="13"/>
        <v>15.5</v>
      </c>
      <c r="O14" s="15">
        <f t="shared" si="13"/>
        <v>10.06</v>
      </c>
      <c r="P14" s="15">
        <f t="shared" ref="P14:R14" si="14">IF(G14=0,"-",ROUND(J14/G14*100,2))</f>
        <v>1.07</v>
      </c>
      <c r="Q14" s="15">
        <f t="shared" si="14"/>
        <v>6.22</v>
      </c>
      <c r="R14" s="15">
        <f t="shared" si="14"/>
        <v>4.5199999999999996</v>
      </c>
    </row>
    <row r="15" spans="1:18" ht="24.6" customHeight="1" x14ac:dyDescent="0.45">
      <c r="A15" s="13" t="s">
        <v>15</v>
      </c>
      <c r="B15" s="13" t="s">
        <v>26</v>
      </c>
      <c r="C15" s="26">
        <v>112</v>
      </c>
      <c r="D15" s="26">
        <v>102</v>
      </c>
      <c r="E15" s="26">
        <v>96</v>
      </c>
      <c r="F15" s="26">
        <v>78</v>
      </c>
      <c r="G15" s="15">
        <v>16409</v>
      </c>
      <c r="H15" s="15">
        <v>3762</v>
      </c>
      <c r="I15" s="19">
        <v>2025</v>
      </c>
      <c r="J15" s="15">
        <v>285.73</v>
      </c>
      <c r="K15" s="15">
        <v>241.84</v>
      </c>
      <c r="L15" s="15">
        <v>201.39</v>
      </c>
      <c r="M15" s="15">
        <f t="shared" ref="M15:O16" si="15">IF(D15=0,"-",ROUND((J15*10000)/(D15*1000),2))</f>
        <v>28.01</v>
      </c>
      <c r="N15" s="15">
        <f t="shared" si="15"/>
        <v>25.19</v>
      </c>
      <c r="O15" s="15">
        <f t="shared" si="15"/>
        <v>25.82</v>
      </c>
      <c r="P15" s="15">
        <f t="shared" ref="P15:R16" si="16">IF(G15=0,"-",ROUND(J15/G15*100,2))</f>
        <v>1.74</v>
      </c>
      <c r="Q15" s="15">
        <f t="shared" si="16"/>
        <v>6.43</v>
      </c>
      <c r="R15" s="15">
        <f t="shared" si="16"/>
        <v>9.9499999999999993</v>
      </c>
    </row>
    <row r="16" spans="1:18" ht="24.6" customHeight="1" thickBot="1" x14ac:dyDescent="0.5">
      <c r="A16" s="13" t="s">
        <v>15</v>
      </c>
      <c r="B16" s="13" t="s">
        <v>27</v>
      </c>
      <c r="C16" s="26">
        <v>110</v>
      </c>
      <c r="D16" s="26">
        <v>110</v>
      </c>
      <c r="E16" s="26">
        <v>110</v>
      </c>
      <c r="F16" s="26">
        <v>93</v>
      </c>
      <c r="G16" s="15">
        <v>13960</v>
      </c>
      <c r="H16" s="15">
        <v>4288</v>
      </c>
      <c r="I16" s="19">
        <v>2341</v>
      </c>
      <c r="J16" s="15">
        <v>129.82</v>
      </c>
      <c r="K16" s="15">
        <v>98.72</v>
      </c>
      <c r="L16" s="15">
        <v>82.16</v>
      </c>
      <c r="M16" s="15">
        <f t="shared" si="15"/>
        <v>11.8</v>
      </c>
      <c r="N16" s="15">
        <f t="shared" si="15"/>
        <v>8.9700000000000006</v>
      </c>
      <c r="O16" s="15">
        <f t="shared" si="15"/>
        <v>8.83</v>
      </c>
      <c r="P16" s="15">
        <f t="shared" si="16"/>
        <v>0.93</v>
      </c>
      <c r="Q16" s="15">
        <f t="shared" si="16"/>
        <v>2.2999999999999998</v>
      </c>
      <c r="R16" s="15">
        <f t="shared" si="16"/>
        <v>3.51</v>
      </c>
    </row>
    <row r="17" spans="1:18" ht="24.6" customHeight="1" thickBot="1" x14ac:dyDescent="0.5">
      <c r="A17" s="16" t="s">
        <v>28</v>
      </c>
      <c r="B17" s="17">
        <f>COUNTA(B11:B16)</f>
        <v>6</v>
      </c>
      <c r="C17" s="27">
        <f t="shared" ref="C17:L17" si="17">SUM(C11:C16)</f>
        <v>831</v>
      </c>
      <c r="D17" s="27">
        <f t="shared" si="17"/>
        <v>815</v>
      </c>
      <c r="E17" s="27">
        <f t="shared" si="17"/>
        <v>801</v>
      </c>
      <c r="F17" s="27">
        <f t="shared" si="17"/>
        <v>720</v>
      </c>
      <c r="G17" s="18">
        <f t="shared" si="17"/>
        <v>119156</v>
      </c>
      <c r="H17" s="18">
        <f t="shared" si="17"/>
        <v>35898</v>
      </c>
      <c r="I17" s="18">
        <f t="shared" si="17"/>
        <v>18720</v>
      </c>
      <c r="J17" s="18">
        <f t="shared" si="17"/>
        <v>2943.4900000000002</v>
      </c>
      <c r="K17" s="18">
        <f t="shared" si="17"/>
        <v>1750.1</v>
      </c>
      <c r="L17" s="18">
        <f t="shared" si="17"/>
        <v>982.2399999999999</v>
      </c>
      <c r="M17" s="18">
        <f t="shared" ref="M17:O18" si="18">IF(D17=0,"-",ROUND((J17*10000)/(D17*1000),2))</f>
        <v>36.119999999999997</v>
      </c>
      <c r="N17" s="18">
        <f t="shared" si="18"/>
        <v>21.85</v>
      </c>
      <c r="O17" s="18">
        <f t="shared" si="18"/>
        <v>13.64</v>
      </c>
      <c r="P17" s="18">
        <f t="shared" ref="P17:R18" si="19">IF(G17=0,"-",ROUND(J17/G17*100,2))</f>
        <v>2.4700000000000002</v>
      </c>
      <c r="Q17" s="18">
        <f t="shared" si="19"/>
        <v>4.88</v>
      </c>
      <c r="R17" s="18">
        <f t="shared" si="19"/>
        <v>5.25</v>
      </c>
    </row>
    <row r="18" spans="1:18" ht="24.6" customHeight="1" x14ac:dyDescent="0.45">
      <c r="A18" s="13" t="s">
        <v>15</v>
      </c>
      <c r="B18" s="13" t="s">
        <v>29</v>
      </c>
      <c r="C18" s="26">
        <v>97</v>
      </c>
      <c r="D18" s="26">
        <v>97</v>
      </c>
      <c r="E18" s="26">
        <v>90</v>
      </c>
      <c r="F18" s="26">
        <v>84</v>
      </c>
      <c r="G18" s="15">
        <v>25890</v>
      </c>
      <c r="H18" s="15">
        <v>3223</v>
      </c>
      <c r="I18" s="19">
        <v>3413</v>
      </c>
      <c r="J18" s="15">
        <v>421.56</v>
      </c>
      <c r="K18" s="15">
        <v>398.01</v>
      </c>
      <c r="L18" s="15">
        <v>224.99</v>
      </c>
      <c r="M18" s="15">
        <f t="shared" si="18"/>
        <v>43.46</v>
      </c>
      <c r="N18" s="15">
        <f t="shared" si="18"/>
        <v>44.22</v>
      </c>
      <c r="O18" s="15">
        <f t="shared" si="18"/>
        <v>26.78</v>
      </c>
      <c r="P18" s="15">
        <f t="shared" si="19"/>
        <v>1.63</v>
      </c>
      <c r="Q18" s="15">
        <f t="shared" si="19"/>
        <v>12.35</v>
      </c>
      <c r="R18" s="15">
        <f t="shared" si="19"/>
        <v>6.59</v>
      </c>
    </row>
    <row r="19" spans="1:18" ht="24.6" customHeight="1" x14ac:dyDescent="0.45">
      <c r="A19" s="13" t="s">
        <v>15</v>
      </c>
      <c r="B19" s="13" t="s">
        <v>30</v>
      </c>
      <c r="C19" s="26">
        <v>77</v>
      </c>
      <c r="D19" s="26">
        <v>77</v>
      </c>
      <c r="E19" s="26">
        <v>77</v>
      </c>
      <c r="F19" s="26">
        <v>64</v>
      </c>
      <c r="G19" s="15">
        <v>7440</v>
      </c>
      <c r="H19" s="15">
        <v>3608</v>
      </c>
      <c r="I19" s="19">
        <v>2750</v>
      </c>
      <c r="J19" s="15">
        <v>393.45</v>
      </c>
      <c r="K19" s="15">
        <v>293.70999999999998</v>
      </c>
      <c r="L19" s="15">
        <v>230.39</v>
      </c>
      <c r="M19" s="15">
        <f t="shared" ref="M19:O20" si="20">IF(D19=0,"-",ROUND((J19*10000)/(D19*1000),2))</f>
        <v>51.1</v>
      </c>
      <c r="N19" s="15">
        <f t="shared" si="20"/>
        <v>38.14</v>
      </c>
      <c r="O19" s="15">
        <f t="shared" si="20"/>
        <v>36</v>
      </c>
      <c r="P19" s="15">
        <f t="shared" ref="P19:R20" si="21">IF(G19=0,"-",ROUND(J19/G19*100,2))</f>
        <v>5.29</v>
      </c>
      <c r="Q19" s="15">
        <f t="shared" si="21"/>
        <v>8.14</v>
      </c>
      <c r="R19" s="15">
        <f t="shared" si="21"/>
        <v>8.3800000000000008</v>
      </c>
    </row>
    <row r="20" spans="1:18" ht="24.6" customHeight="1" x14ac:dyDescent="0.45">
      <c r="A20" s="13" t="s">
        <v>15</v>
      </c>
      <c r="B20" s="13" t="s">
        <v>31</v>
      </c>
      <c r="C20" s="26">
        <v>76</v>
      </c>
      <c r="D20" s="26">
        <v>74</v>
      </c>
      <c r="E20" s="26">
        <v>71</v>
      </c>
      <c r="F20" s="26">
        <v>48</v>
      </c>
      <c r="G20" s="15">
        <v>13752</v>
      </c>
      <c r="H20" s="15">
        <v>3173</v>
      </c>
      <c r="I20" s="19">
        <v>1353</v>
      </c>
      <c r="J20" s="15">
        <v>352.71</v>
      </c>
      <c r="K20" s="15">
        <v>121.92</v>
      </c>
      <c r="L20" s="15">
        <v>85.63</v>
      </c>
      <c r="M20" s="15">
        <f t="shared" si="20"/>
        <v>47.66</v>
      </c>
      <c r="N20" s="15">
        <f t="shared" si="20"/>
        <v>17.170000000000002</v>
      </c>
      <c r="O20" s="15">
        <f t="shared" si="20"/>
        <v>17.84</v>
      </c>
      <c r="P20" s="15">
        <f t="shared" si="21"/>
        <v>2.56</v>
      </c>
      <c r="Q20" s="15">
        <f t="shared" si="21"/>
        <v>3.84</v>
      </c>
      <c r="R20" s="15">
        <f t="shared" si="21"/>
        <v>6.33</v>
      </c>
    </row>
    <row r="21" spans="1:18" ht="24.6" customHeight="1" x14ac:dyDescent="0.45">
      <c r="A21" s="13" t="s">
        <v>15</v>
      </c>
      <c r="B21" s="13" t="s">
        <v>32</v>
      </c>
      <c r="C21" s="26">
        <v>70</v>
      </c>
      <c r="D21" s="26">
        <v>70</v>
      </c>
      <c r="E21" s="26">
        <v>66</v>
      </c>
      <c r="F21" s="26">
        <v>63</v>
      </c>
      <c r="G21" s="15">
        <v>16458</v>
      </c>
      <c r="H21" s="15">
        <v>1872</v>
      </c>
      <c r="I21" s="19">
        <v>1392</v>
      </c>
      <c r="J21" s="15">
        <v>183.13</v>
      </c>
      <c r="K21" s="15">
        <v>118.89</v>
      </c>
      <c r="L21" s="15">
        <v>116.52</v>
      </c>
      <c r="M21" s="15">
        <f t="shared" ref="M21:O21" si="22">IF(D21=0,"-",ROUND((J21*10000)/(D21*1000),2))</f>
        <v>26.16</v>
      </c>
      <c r="N21" s="15">
        <f t="shared" si="22"/>
        <v>18.010000000000002</v>
      </c>
      <c r="O21" s="15">
        <f t="shared" si="22"/>
        <v>18.5</v>
      </c>
      <c r="P21" s="15">
        <f t="shared" ref="P21:R21" si="23">IF(G21=0,"-",ROUND(J21/G21*100,2))</f>
        <v>1.1100000000000001</v>
      </c>
      <c r="Q21" s="15">
        <f t="shared" si="23"/>
        <v>6.35</v>
      </c>
      <c r="R21" s="15">
        <f t="shared" si="23"/>
        <v>8.3699999999999992</v>
      </c>
    </row>
    <row r="22" spans="1:18" ht="24.6" customHeight="1" x14ac:dyDescent="0.45">
      <c r="A22" s="13" t="s">
        <v>15</v>
      </c>
      <c r="B22" s="13" t="s">
        <v>34</v>
      </c>
      <c r="C22" s="26">
        <v>58</v>
      </c>
      <c r="D22" s="26">
        <v>54</v>
      </c>
      <c r="E22" s="26">
        <v>53</v>
      </c>
      <c r="F22" s="26">
        <v>45</v>
      </c>
      <c r="G22" s="15">
        <v>9493</v>
      </c>
      <c r="H22" s="15">
        <v>2786</v>
      </c>
      <c r="I22" s="19">
        <v>802</v>
      </c>
      <c r="J22" s="15">
        <v>122.8</v>
      </c>
      <c r="K22" s="15">
        <v>66.33</v>
      </c>
      <c r="L22" s="15">
        <v>30.8</v>
      </c>
      <c r="M22" s="15">
        <f t="shared" ref="M22:O23" si="24">IF(D22=0,"-",ROUND((J22*10000)/(D22*1000),2))</f>
        <v>22.74</v>
      </c>
      <c r="N22" s="15">
        <f t="shared" si="24"/>
        <v>12.52</v>
      </c>
      <c r="O22" s="15">
        <f t="shared" si="24"/>
        <v>6.84</v>
      </c>
      <c r="P22" s="15">
        <f t="shared" ref="P22:R23" si="25">IF(G22=0,"-",ROUND(J22/G22*100,2))</f>
        <v>1.29</v>
      </c>
      <c r="Q22" s="15">
        <f t="shared" si="25"/>
        <v>2.38</v>
      </c>
      <c r="R22" s="15">
        <f t="shared" si="25"/>
        <v>3.84</v>
      </c>
    </row>
    <row r="23" spans="1:18" ht="24.6" customHeight="1" x14ac:dyDescent="0.45">
      <c r="A23" s="13" t="s">
        <v>15</v>
      </c>
      <c r="B23" s="13" t="s">
        <v>33</v>
      </c>
      <c r="C23" s="26">
        <v>57</v>
      </c>
      <c r="D23" s="26">
        <v>57</v>
      </c>
      <c r="E23" s="26">
        <v>56</v>
      </c>
      <c r="F23" s="26">
        <v>50</v>
      </c>
      <c r="G23" s="15">
        <v>11905</v>
      </c>
      <c r="H23" s="15">
        <v>1726</v>
      </c>
      <c r="I23" s="19">
        <v>920</v>
      </c>
      <c r="J23" s="15">
        <v>287.42</v>
      </c>
      <c r="K23" s="15">
        <v>227.49</v>
      </c>
      <c r="L23" s="15">
        <v>165.74</v>
      </c>
      <c r="M23" s="15">
        <f t="shared" si="24"/>
        <v>50.42</v>
      </c>
      <c r="N23" s="15">
        <f t="shared" si="24"/>
        <v>40.619999999999997</v>
      </c>
      <c r="O23" s="15">
        <f t="shared" si="24"/>
        <v>33.15</v>
      </c>
      <c r="P23" s="15">
        <f t="shared" si="25"/>
        <v>2.41</v>
      </c>
      <c r="Q23" s="15">
        <f t="shared" si="25"/>
        <v>13.18</v>
      </c>
      <c r="R23" s="15">
        <f t="shared" si="25"/>
        <v>18.02</v>
      </c>
    </row>
    <row r="24" spans="1:18" ht="24.6" customHeight="1" x14ac:dyDescent="0.45">
      <c r="A24" s="13" t="s">
        <v>15</v>
      </c>
      <c r="B24" s="13" t="s">
        <v>35</v>
      </c>
      <c r="C24" s="26">
        <v>45</v>
      </c>
      <c r="D24" s="26">
        <v>45</v>
      </c>
      <c r="E24" s="26">
        <v>44</v>
      </c>
      <c r="F24" s="26">
        <v>34</v>
      </c>
      <c r="G24" s="15">
        <v>11106</v>
      </c>
      <c r="H24" s="15">
        <v>1403</v>
      </c>
      <c r="I24" s="19">
        <v>964</v>
      </c>
      <c r="J24" s="15">
        <v>59.77</v>
      </c>
      <c r="K24" s="15">
        <v>18.98</v>
      </c>
      <c r="L24" s="15">
        <v>9.39</v>
      </c>
      <c r="M24" s="15">
        <f t="shared" ref="M24:O26" si="26">IF(D24=0,"-",ROUND((J24*10000)/(D24*1000),2))</f>
        <v>13.28</v>
      </c>
      <c r="N24" s="15">
        <f t="shared" si="26"/>
        <v>4.3099999999999996</v>
      </c>
      <c r="O24" s="15">
        <f t="shared" si="26"/>
        <v>2.76</v>
      </c>
      <c r="P24" s="15">
        <f t="shared" ref="P24:R26" si="27">IF(G24=0,"-",ROUND(J24/G24*100,2))</f>
        <v>0.54</v>
      </c>
      <c r="Q24" s="15">
        <f t="shared" si="27"/>
        <v>1.35</v>
      </c>
      <c r="R24" s="15">
        <f t="shared" si="27"/>
        <v>0.97</v>
      </c>
    </row>
    <row r="25" spans="1:18" ht="24.6" customHeight="1" x14ac:dyDescent="0.45">
      <c r="A25" s="13" t="s">
        <v>15</v>
      </c>
      <c r="B25" s="13" t="s">
        <v>36</v>
      </c>
      <c r="C25" s="26">
        <v>45</v>
      </c>
      <c r="D25" s="26">
        <v>43</v>
      </c>
      <c r="E25" s="26">
        <v>39</v>
      </c>
      <c r="F25" s="26">
        <v>28</v>
      </c>
      <c r="G25" s="15">
        <v>7488</v>
      </c>
      <c r="H25" s="15">
        <v>1181</v>
      </c>
      <c r="I25" s="19">
        <v>734</v>
      </c>
      <c r="J25" s="15">
        <v>81.47</v>
      </c>
      <c r="K25" s="15">
        <v>41.18</v>
      </c>
      <c r="L25" s="15">
        <v>29.1</v>
      </c>
      <c r="M25" s="15">
        <f t="shared" si="26"/>
        <v>18.95</v>
      </c>
      <c r="N25" s="15">
        <f t="shared" si="26"/>
        <v>10.56</v>
      </c>
      <c r="O25" s="15">
        <f t="shared" si="26"/>
        <v>10.39</v>
      </c>
      <c r="P25" s="15">
        <f t="shared" si="27"/>
        <v>1.0900000000000001</v>
      </c>
      <c r="Q25" s="15">
        <f t="shared" si="27"/>
        <v>3.49</v>
      </c>
      <c r="R25" s="15">
        <f t="shared" si="27"/>
        <v>3.96</v>
      </c>
    </row>
    <row r="26" spans="1:18" ht="24.6" customHeight="1" x14ac:dyDescent="0.45">
      <c r="A26" s="13" t="s">
        <v>15</v>
      </c>
      <c r="B26" s="13" t="s">
        <v>37</v>
      </c>
      <c r="C26" s="26">
        <v>43</v>
      </c>
      <c r="D26" s="26">
        <v>39</v>
      </c>
      <c r="E26" s="26">
        <v>37</v>
      </c>
      <c r="F26" s="26">
        <v>35</v>
      </c>
      <c r="G26" s="15">
        <v>6290</v>
      </c>
      <c r="H26" s="15">
        <v>1083</v>
      </c>
      <c r="I26" s="19">
        <v>870</v>
      </c>
      <c r="J26" s="15">
        <v>256.27</v>
      </c>
      <c r="K26" s="15">
        <v>153.81</v>
      </c>
      <c r="L26" s="15">
        <v>138.44</v>
      </c>
      <c r="M26" s="15">
        <f t="shared" si="26"/>
        <v>65.709999999999994</v>
      </c>
      <c r="N26" s="15">
        <f t="shared" si="26"/>
        <v>41.57</v>
      </c>
      <c r="O26" s="15">
        <f t="shared" si="26"/>
        <v>39.549999999999997</v>
      </c>
      <c r="P26" s="15">
        <f t="shared" si="27"/>
        <v>4.07</v>
      </c>
      <c r="Q26" s="15">
        <f t="shared" si="27"/>
        <v>14.2</v>
      </c>
      <c r="R26" s="15">
        <f t="shared" si="27"/>
        <v>15.91</v>
      </c>
    </row>
    <row r="27" spans="1:18" ht="24.6" customHeight="1" x14ac:dyDescent="0.45">
      <c r="A27" s="13" t="s">
        <v>15</v>
      </c>
      <c r="B27" s="13" t="s">
        <v>38</v>
      </c>
      <c r="C27" s="26">
        <v>38</v>
      </c>
      <c r="D27" s="26">
        <v>37</v>
      </c>
      <c r="E27" s="26">
        <v>36</v>
      </c>
      <c r="F27" s="26">
        <v>26</v>
      </c>
      <c r="G27" s="15">
        <v>7442</v>
      </c>
      <c r="H27" s="15">
        <v>1627</v>
      </c>
      <c r="I27" s="19">
        <v>974</v>
      </c>
      <c r="J27" s="15">
        <v>284.92</v>
      </c>
      <c r="K27" s="15">
        <v>221.19</v>
      </c>
      <c r="L27" s="15">
        <v>59.34</v>
      </c>
      <c r="M27" s="15">
        <f t="shared" ref="M27:O27" si="28">IF(D27=0,"-",ROUND((J27*10000)/(D27*1000),2))</f>
        <v>77.010000000000005</v>
      </c>
      <c r="N27" s="15">
        <f t="shared" si="28"/>
        <v>61.44</v>
      </c>
      <c r="O27" s="15">
        <f t="shared" si="28"/>
        <v>22.82</v>
      </c>
      <c r="P27" s="15">
        <f t="shared" ref="P27:R27" si="29">IF(G27=0,"-",ROUND(J27/G27*100,2))</f>
        <v>3.83</v>
      </c>
      <c r="Q27" s="15">
        <f t="shared" si="29"/>
        <v>13.59</v>
      </c>
      <c r="R27" s="15">
        <f t="shared" si="29"/>
        <v>6.09</v>
      </c>
    </row>
    <row r="28" spans="1:18" ht="24.6" customHeight="1" x14ac:dyDescent="0.45">
      <c r="A28" s="13" t="s">
        <v>15</v>
      </c>
      <c r="B28" s="13" t="s">
        <v>39</v>
      </c>
      <c r="C28" s="26">
        <v>32</v>
      </c>
      <c r="D28" s="26">
        <v>31</v>
      </c>
      <c r="E28" s="26">
        <v>29</v>
      </c>
      <c r="F28" s="26">
        <v>27</v>
      </c>
      <c r="G28" s="15">
        <v>3505.8</v>
      </c>
      <c r="H28" s="15">
        <v>1197</v>
      </c>
      <c r="I28" s="19">
        <v>891</v>
      </c>
      <c r="J28" s="15">
        <v>194.79</v>
      </c>
      <c r="K28" s="15">
        <v>47.9</v>
      </c>
      <c r="L28" s="15">
        <v>39.81</v>
      </c>
      <c r="M28" s="15">
        <f t="shared" ref="M28:O30" si="30">IF(D28=0,"-",ROUND((J28*10000)/(D28*1000),2))</f>
        <v>62.84</v>
      </c>
      <c r="N28" s="15">
        <f t="shared" si="30"/>
        <v>16.52</v>
      </c>
      <c r="O28" s="15">
        <f t="shared" si="30"/>
        <v>14.74</v>
      </c>
      <c r="P28" s="15">
        <f t="shared" ref="P28:R30" si="31">IF(G28=0,"-",ROUND(J28/G28*100,2))</f>
        <v>5.56</v>
      </c>
      <c r="Q28" s="15">
        <f t="shared" si="31"/>
        <v>4</v>
      </c>
      <c r="R28" s="15">
        <f t="shared" si="31"/>
        <v>4.47</v>
      </c>
    </row>
    <row r="29" spans="1:18" ht="24.6" customHeight="1" x14ac:dyDescent="0.45">
      <c r="A29" s="13" t="s">
        <v>15</v>
      </c>
      <c r="B29" s="13" t="s">
        <v>41</v>
      </c>
      <c r="C29" s="26">
        <v>32</v>
      </c>
      <c r="D29" s="26">
        <v>31</v>
      </c>
      <c r="E29" s="26">
        <v>25</v>
      </c>
      <c r="F29" s="26">
        <v>21</v>
      </c>
      <c r="G29" s="15">
        <v>11441</v>
      </c>
      <c r="H29" s="15">
        <v>889</v>
      </c>
      <c r="I29" s="19">
        <v>508</v>
      </c>
      <c r="J29" s="15">
        <v>37.36</v>
      </c>
      <c r="K29" s="15">
        <v>27.1</v>
      </c>
      <c r="L29" s="15">
        <v>22.9</v>
      </c>
      <c r="M29" s="15">
        <f t="shared" si="30"/>
        <v>12.05</v>
      </c>
      <c r="N29" s="15">
        <f t="shared" si="30"/>
        <v>10.84</v>
      </c>
      <c r="O29" s="15">
        <f t="shared" si="30"/>
        <v>10.9</v>
      </c>
      <c r="P29" s="15">
        <f t="shared" si="31"/>
        <v>0.33</v>
      </c>
      <c r="Q29" s="15">
        <f t="shared" si="31"/>
        <v>3.05</v>
      </c>
      <c r="R29" s="15">
        <f t="shared" si="31"/>
        <v>4.51</v>
      </c>
    </row>
    <row r="30" spans="1:18" ht="24.6" customHeight="1" x14ac:dyDescent="0.45">
      <c r="A30" s="13" t="s">
        <v>15</v>
      </c>
      <c r="B30" s="13" t="s">
        <v>40</v>
      </c>
      <c r="C30" s="26">
        <v>31</v>
      </c>
      <c r="D30" s="26">
        <v>29</v>
      </c>
      <c r="E30" s="26">
        <v>28</v>
      </c>
      <c r="F30" s="26">
        <v>26</v>
      </c>
      <c r="G30" s="15">
        <v>2779</v>
      </c>
      <c r="H30" s="15">
        <v>1091.0999999999999</v>
      </c>
      <c r="I30" s="19">
        <v>755</v>
      </c>
      <c r="J30" s="15">
        <v>166.53</v>
      </c>
      <c r="K30" s="15">
        <v>26.73</v>
      </c>
      <c r="L30" s="15">
        <v>20.38</v>
      </c>
      <c r="M30" s="15">
        <f t="shared" si="30"/>
        <v>57.42</v>
      </c>
      <c r="N30" s="15">
        <f t="shared" si="30"/>
        <v>9.5500000000000007</v>
      </c>
      <c r="O30" s="15">
        <f t="shared" si="30"/>
        <v>7.84</v>
      </c>
      <c r="P30" s="15">
        <f t="shared" si="31"/>
        <v>5.99</v>
      </c>
      <c r="Q30" s="15">
        <f t="shared" si="31"/>
        <v>2.4500000000000002</v>
      </c>
      <c r="R30" s="15">
        <f t="shared" si="31"/>
        <v>2.7</v>
      </c>
    </row>
    <row r="31" spans="1:18" ht="24.6" customHeight="1" x14ac:dyDescent="0.45">
      <c r="A31" s="13" t="s">
        <v>15</v>
      </c>
      <c r="B31" s="13" t="s">
        <v>42</v>
      </c>
      <c r="C31" s="26">
        <v>29</v>
      </c>
      <c r="D31" s="26">
        <v>24</v>
      </c>
      <c r="E31" s="26">
        <v>18</v>
      </c>
      <c r="F31" s="26">
        <v>13</v>
      </c>
      <c r="G31" s="15">
        <v>3320</v>
      </c>
      <c r="H31" s="15">
        <v>567</v>
      </c>
      <c r="I31" s="19">
        <v>283</v>
      </c>
      <c r="J31" s="15">
        <v>9.68</v>
      </c>
      <c r="K31" s="15">
        <v>3.59</v>
      </c>
      <c r="L31" s="15">
        <v>2.65</v>
      </c>
      <c r="M31" s="15">
        <f t="shared" ref="M31:O31" si="32">IF(D31=0,"-",ROUND((J31*10000)/(D31*1000),2))</f>
        <v>4.03</v>
      </c>
      <c r="N31" s="15">
        <f t="shared" si="32"/>
        <v>1.99</v>
      </c>
      <c r="O31" s="15">
        <f t="shared" si="32"/>
        <v>2.04</v>
      </c>
      <c r="P31" s="15">
        <f t="shared" ref="P31:R31" si="33">IF(G31=0,"-",ROUND(J31/G31*100,2))</f>
        <v>0.28999999999999998</v>
      </c>
      <c r="Q31" s="15">
        <f t="shared" si="33"/>
        <v>0.63</v>
      </c>
      <c r="R31" s="15">
        <f t="shared" si="33"/>
        <v>0.94</v>
      </c>
    </row>
    <row r="32" spans="1:18" ht="24.6" customHeight="1" x14ac:dyDescent="0.45">
      <c r="A32" s="13" t="s">
        <v>15</v>
      </c>
      <c r="B32" s="13" t="s">
        <v>44</v>
      </c>
      <c r="C32" s="26">
        <v>26</v>
      </c>
      <c r="D32" s="26">
        <v>25</v>
      </c>
      <c r="E32" s="26">
        <v>0</v>
      </c>
      <c r="F32" s="26">
        <v>18</v>
      </c>
      <c r="G32" s="15">
        <v>7289</v>
      </c>
      <c r="H32" s="15">
        <v>0</v>
      </c>
      <c r="I32" s="19">
        <v>579</v>
      </c>
      <c r="J32" s="15">
        <v>145.34</v>
      </c>
      <c r="K32" s="15">
        <v>37.07</v>
      </c>
      <c r="L32" s="15">
        <v>13.62</v>
      </c>
      <c r="M32" s="15">
        <f t="shared" ref="M32:O35" si="34">IF(D32=0,"-",ROUND((J32*10000)/(D32*1000),2))</f>
        <v>58.14</v>
      </c>
      <c r="N32" s="15" t="str">
        <f t="shared" si="34"/>
        <v>-</v>
      </c>
      <c r="O32" s="15">
        <f t="shared" si="34"/>
        <v>7.57</v>
      </c>
      <c r="P32" s="15">
        <f t="shared" ref="P32:R35" si="35">IF(G32=0,"-",ROUND(J32/G32*100,2))</f>
        <v>1.99</v>
      </c>
      <c r="Q32" s="15" t="str">
        <f t="shared" si="35"/>
        <v>-</v>
      </c>
      <c r="R32" s="15">
        <f t="shared" si="35"/>
        <v>2.35</v>
      </c>
    </row>
    <row r="33" spans="1:18" ht="24.6" customHeight="1" x14ac:dyDescent="0.45">
      <c r="A33" s="13" t="s">
        <v>15</v>
      </c>
      <c r="B33" s="13" t="s">
        <v>43</v>
      </c>
      <c r="C33" s="26">
        <v>26</v>
      </c>
      <c r="D33" s="26">
        <v>23</v>
      </c>
      <c r="E33" s="26">
        <v>21</v>
      </c>
      <c r="F33" s="26">
        <v>15</v>
      </c>
      <c r="G33" s="15">
        <v>8174</v>
      </c>
      <c r="H33" s="15">
        <v>784</v>
      </c>
      <c r="I33" s="19">
        <v>374</v>
      </c>
      <c r="J33" s="15">
        <v>274.3</v>
      </c>
      <c r="K33" s="15">
        <v>83.31</v>
      </c>
      <c r="L33" s="15">
        <v>10.63</v>
      </c>
      <c r="M33" s="15">
        <f t="shared" si="34"/>
        <v>119.26</v>
      </c>
      <c r="N33" s="15">
        <f t="shared" si="34"/>
        <v>39.67</v>
      </c>
      <c r="O33" s="15">
        <f t="shared" si="34"/>
        <v>7.09</v>
      </c>
      <c r="P33" s="15">
        <f t="shared" si="35"/>
        <v>3.36</v>
      </c>
      <c r="Q33" s="15">
        <f t="shared" si="35"/>
        <v>10.63</v>
      </c>
      <c r="R33" s="15">
        <f t="shared" si="35"/>
        <v>2.84</v>
      </c>
    </row>
    <row r="34" spans="1:18" ht="24.6" customHeight="1" x14ac:dyDescent="0.45">
      <c r="A34" s="13" t="s">
        <v>15</v>
      </c>
      <c r="B34" s="13" t="s">
        <v>45</v>
      </c>
      <c r="C34" s="26">
        <v>23</v>
      </c>
      <c r="D34" s="26">
        <v>19</v>
      </c>
      <c r="E34" s="26">
        <v>19</v>
      </c>
      <c r="F34" s="26">
        <v>14</v>
      </c>
      <c r="G34" s="15">
        <v>3390</v>
      </c>
      <c r="H34" s="15">
        <v>1254.0999999999999</v>
      </c>
      <c r="I34" s="19">
        <v>465</v>
      </c>
      <c r="J34" s="15">
        <v>36.01</v>
      </c>
      <c r="K34" s="15">
        <v>32.979999999999997</v>
      </c>
      <c r="L34" s="15">
        <v>17.52</v>
      </c>
      <c r="M34" s="15">
        <f t="shared" si="34"/>
        <v>18.95</v>
      </c>
      <c r="N34" s="15">
        <f t="shared" si="34"/>
        <v>17.36</v>
      </c>
      <c r="O34" s="15">
        <f t="shared" si="34"/>
        <v>12.51</v>
      </c>
      <c r="P34" s="15">
        <f t="shared" si="35"/>
        <v>1.06</v>
      </c>
      <c r="Q34" s="15">
        <f t="shared" si="35"/>
        <v>2.63</v>
      </c>
      <c r="R34" s="15">
        <f t="shared" si="35"/>
        <v>3.77</v>
      </c>
    </row>
    <row r="35" spans="1:18" ht="24.6" customHeight="1" x14ac:dyDescent="0.45">
      <c r="A35" s="13" t="s">
        <v>15</v>
      </c>
      <c r="B35" s="13" t="s">
        <v>46</v>
      </c>
      <c r="C35" s="26">
        <v>23</v>
      </c>
      <c r="D35" s="26">
        <v>20</v>
      </c>
      <c r="E35" s="26">
        <v>19</v>
      </c>
      <c r="F35" s="26">
        <v>10</v>
      </c>
      <c r="G35" s="15">
        <v>4425</v>
      </c>
      <c r="H35" s="15">
        <v>802.5</v>
      </c>
      <c r="I35" s="19">
        <v>321</v>
      </c>
      <c r="J35" s="15">
        <v>162.22</v>
      </c>
      <c r="K35" s="15">
        <v>0</v>
      </c>
      <c r="L35" s="15">
        <v>21.4</v>
      </c>
      <c r="M35" s="15">
        <f t="shared" si="34"/>
        <v>81.11</v>
      </c>
      <c r="N35" s="15">
        <f t="shared" si="34"/>
        <v>0</v>
      </c>
      <c r="O35" s="15">
        <f t="shared" si="34"/>
        <v>21.4</v>
      </c>
      <c r="P35" s="15">
        <f t="shared" si="35"/>
        <v>3.67</v>
      </c>
      <c r="Q35" s="15">
        <f t="shared" si="35"/>
        <v>0</v>
      </c>
      <c r="R35" s="15">
        <f t="shared" si="35"/>
        <v>6.67</v>
      </c>
    </row>
    <row r="36" spans="1:18" ht="24.6" customHeight="1" x14ac:dyDescent="0.45">
      <c r="A36" s="13" t="s">
        <v>15</v>
      </c>
      <c r="B36" s="13" t="s">
        <v>50</v>
      </c>
      <c r="C36" s="26">
        <v>21</v>
      </c>
      <c r="D36" s="26">
        <v>14</v>
      </c>
      <c r="E36" s="26">
        <v>14</v>
      </c>
      <c r="F36" s="26">
        <v>12</v>
      </c>
      <c r="G36" s="15">
        <v>1577</v>
      </c>
      <c r="H36" s="15">
        <v>555.70000000000005</v>
      </c>
      <c r="I36" s="19">
        <v>346</v>
      </c>
      <c r="J36" s="15">
        <v>73.67</v>
      </c>
      <c r="K36" s="15">
        <v>37.200000000000003</v>
      </c>
      <c r="L36" s="15">
        <v>9.7899999999999991</v>
      </c>
      <c r="M36" s="15">
        <f t="shared" ref="M36:O41" si="36">IF(D36=0,"-",ROUND((J36*10000)/(D36*1000),2))</f>
        <v>52.62</v>
      </c>
      <c r="N36" s="15">
        <f t="shared" si="36"/>
        <v>26.57</v>
      </c>
      <c r="O36" s="15">
        <f t="shared" si="36"/>
        <v>8.16</v>
      </c>
      <c r="P36" s="15">
        <f t="shared" ref="P36:R41" si="37">IF(G36=0,"-",ROUND(J36/G36*100,2))</f>
        <v>4.67</v>
      </c>
      <c r="Q36" s="15">
        <f t="shared" si="37"/>
        <v>6.69</v>
      </c>
      <c r="R36" s="15">
        <f t="shared" si="37"/>
        <v>2.83</v>
      </c>
    </row>
    <row r="37" spans="1:18" ht="24.6" customHeight="1" x14ac:dyDescent="0.45">
      <c r="A37" s="13" t="s">
        <v>15</v>
      </c>
      <c r="B37" s="13" t="s">
        <v>51</v>
      </c>
      <c r="C37" s="26">
        <v>20</v>
      </c>
      <c r="D37" s="26">
        <v>20</v>
      </c>
      <c r="E37" s="26">
        <v>19</v>
      </c>
      <c r="F37" s="26">
        <v>18</v>
      </c>
      <c r="G37" s="15">
        <v>4409.3999999999996</v>
      </c>
      <c r="H37" s="15">
        <v>835.7</v>
      </c>
      <c r="I37" s="19">
        <v>604</v>
      </c>
      <c r="J37" s="15">
        <v>86.03</v>
      </c>
      <c r="K37" s="15">
        <v>28.72</v>
      </c>
      <c r="L37" s="15">
        <v>26</v>
      </c>
      <c r="M37" s="15">
        <f t="shared" si="36"/>
        <v>43.02</v>
      </c>
      <c r="N37" s="15">
        <f t="shared" si="36"/>
        <v>15.12</v>
      </c>
      <c r="O37" s="15">
        <f t="shared" si="36"/>
        <v>14.44</v>
      </c>
      <c r="P37" s="15">
        <f t="shared" si="37"/>
        <v>1.95</v>
      </c>
      <c r="Q37" s="15">
        <f t="shared" si="37"/>
        <v>3.44</v>
      </c>
      <c r="R37" s="15">
        <f t="shared" si="37"/>
        <v>4.3</v>
      </c>
    </row>
    <row r="38" spans="1:18" ht="24.6" customHeight="1" x14ac:dyDescent="0.45">
      <c r="A38" s="13" t="s">
        <v>15</v>
      </c>
      <c r="B38" s="13" t="s">
        <v>47</v>
      </c>
      <c r="C38" s="26">
        <v>20</v>
      </c>
      <c r="D38" s="26">
        <v>19</v>
      </c>
      <c r="E38" s="26">
        <v>14</v>
      </c>
      <c r="F38" s="26">
        <v>10</v>
      </c>
      <c r="G38" s="15">
        <v>11821</v>
      </c>
      <c r="H38" s="15">
        <v>962</v>
      </c>
      <c r="I38" s="19">
        <v>327</v>
      </c>
      <c r="J38" s="15">
        <v>49.01</v>
      </c>
      <c r="K38" s="15">
        <v>11.52</v>
      </c>
      <c r="L38" s="15">
        <v>10.31</v>
      </c>
      <c r="M38" s="15">
        <f t="shared" si="36"/>
        <v>25.79</v>
      </c>
      <c r="N38" s="15">
        <f t="shared" si="36"/>
        <v>8.23</v>
      </c>
      <c r="O38" s="15">
        <f t="shared" si="36"/>
        <v>10.31</v>
      </c>
      <c r="P38" s="15">
        <f t="shared" si="37"/>
        <v>0.41</v>
      </c>
      <c r="Q38" s="15">
        <f t="shared" si="37"/>
        <v>1.2</v>
      </c>
      <c r="R38" s="15">
        <f t="shared" si="37"/>
        <v>3.15</v>
      </c>
    </row>
    <row r="39" spans="1:18" ht="24.6" customHeight="1" x14ac:dyDescent="0.45">
      <c r="A39" s="13" t="s">
        <v>15</v>
      </c>
      <c r="B39" s="13" t="s">
        <v>48</v>
      </c>
      <c r="C39" s="26">
        <v>20</v>
      </c>
      <c r="D39" s="26">
        <v>19</v>
      </c>
      <c r="E39" s="26">
        <v>18</v>
      </c>
      <c r="F39" s="26">
        <v>13</v>
      </c>
      <c r="G39" s="15">
        <v>5267</v>
      </c>
      <c r="H39" s="15">
        <v>1118.2</v>
      </c>
      <c r="I39" s="19">
        <v>543</v>
      </c>
      <c r="J39" s="15">
        <v>114.71</v>
      </c>
      <c r="K39" s="15">
        <v>51.11</v>
      </c>
      <c r="L39" s="15">
        <v>22.78</v>
      </c>
      <c r="M39" s="15">
        <f t="shared" si="36"/>
        <v>60.37</v>
      </c>
      <c r="N39" s="15">
        <f t="shared" si="36"/>
        <v>28.39</v>
      </c>
      <c r="O39" s="15">
        <f t="shared" si="36"/>
        <v>17.52</v>
      </c>
      <c r="P39" s="15">
        <f t="shared" si="37"/>
        <v>2.1800000000000002</v>
      </c>
      <c r="Q39" s="15">
        <f t="shared" si="37"/>
        <v>4.57</v>
      </c>
      <c r="R39" s="15">
        <f t="shared" si="37"/>
        <v>4.2</v>
      </c>
    </row>
    <row r="40" spans="1:18" ht="24.6" customHeight="1" x14ac:dyDescent="0.45">
      <c r="A40" s="13" t="s">
        <v>15</v>
      </c>
      <c r="B40" s="13" t="s">
        <v>49</v>
      </c>
      <c r="C40" s="26">
        <v>20</v>
      </c>
      <c r="D40" s="26">
        <v>16</v>
      </c>
      <c r="E40" s="26">
        <v>16</v>
      </c>
      <c r="F40" s="26">
        <v>13</v>
      </c>
      <c r="G40" s="15">
        <v>2195</v>
      </c>
      <c r="H40" s="15">
        <v>565</v>
      </c>
      <c r="I40" s="19">
        <v>355</v>
      </c>
      <c r="J40" s="15">
        <v>45.5</v>
      </c>
      <c r="K40" s="15">
        <v>26.1</v>
      </c>
      <c r="L40" s="15">
        <v>11.81</v>
      </c>
      <c r="M40" s="15">
        <f t="shared" si="36"/>
        <v>28.44</v>
      </c>
      <c r="N40" s="15">
        <f t="shared" si="36"/>
        <v>16.309999999999999</v>
      </c>
      <c r="O40" s="15">
        <f t="shared" si="36"/>
        <v>9.08</v>
      </c>
      <c r="P40" s="15">
        <f t="shared" si="37"/>
        <v>2.0699999999999998</v>
      </c>
      <c r="Q40" s="15">
        <f t="shared" si="37"/>
        <v>4.62</v>
      </c>
      <c r="R40" s="15">
        <f t="shared" si="37"/>
        <v>3.33</v>
      </c>
    </row>
    <row r="41" spans="1:18" ht="24.6" customHeight="1" x14ac:dyDescent="0.45">
      <c r="A41" s="13" t="s">
        <v>15</v>
      </c>
      <c r="B41" s="13" t="s">
        <v>52</v>
      </c>
      <c r="C41" s="26">
        <v>19</v>
      </c>
      <c r="D41" s="26">
        <v>15</v>
      </c>
      <c r="E41" s="26">
        <v>13</v>
      </c>
      <c r="F41" s="26">
        <v>9</v>
      </c>
      <c r="G41" s="15">
        <v>2249</v>
      </c>
      <c r="H41" s="15">
        <v>681.4</v>
      </c>
      <c r="I41" s="19">
        <v>331</v>
      </c>
      <c r="J41" s="15">
        <v>82.36</v>
      </c>
      <c r="K41" s="15">
        <v>76.77</v>
      </c>
      <c r="L41" s="15">
        <v>59.28</v>
      </c>
      <c r="M41" s="15">
        <f t="shared" si="36"/>
        <v>54.91</v>
      </c>
      <c r="N41" s="15">
        <f t="shared" si="36"/>
        <v>59.05</v>
      </c>
      <c r="O41" s="15">
        <f t="shared" si="36"/>
        <v>65.87</v>
      </c>
      <c r="P41" s="15">
        <f t="shared" si="37"/>
        <v>3.66</v>
      </c>
      <c r="Q41" s="15">
        <f t="shared" si="37"/>
        <v>11.27</v>
      </c>
      <c r="R41" s="15">
        <f t="shared" si="37"/>
        <v>17.91</v>
      </c>
    </row>
    <row r="42" spans="1:18" ht="24.6" customHeight="1" x14ac:dyDescent="0.45">
      <c r="A42" s="13" t="s">
        <v>15</v>
      </c>
      <c r="B42" s="13" t="s">
        <v>53</v>
      </c>
      <c r="C42" s="26">
        <v>18</v>
      </c>
      <c r="D42" s="26">
        <v>14</v>
      </c>
      <c r="E42" s="26">
        <v>0</v>
      </c>
      <c r="F42" s="26">
        <v>10</v>
      </c>
      <c r="G42" s="15">
        <v>1883</v>
      </c>
      <c r="H42" s="15">
        <v>0</v>
      </c>
      <c r="I42" s="19">
        <v>365</v>
      </c>
      <c r="J42" s="15">
        <v>129.19999999999999</v>
      </c>
      <c r="K42" s="15">
        <v>0</v>
      </c>
      <c r="L42" s="15">
        <v>6.54</v>
      </c>
      <c r="M42" s="15">
        <f t="shared" ref="M42:O48" si="38">IF(D42=0,"-",ROUND((J42*10000)/(D42*1000),2))</f>
        <v>92.29</v>
      </c>
      <c r="N42" s="15" t="str">
        <f t="shared" si="38"/>
        <v>-</v>
      </c>
      <c r="O42" s="15">
        <f t="shared" si="38"/>
        <v>6.54</v>
      </c>
      <c r="P42" s="15">
        <f t="shared" ref="P42:R48" si="39">IF(G42=0,"-",ROUND(J42/G42*100,2))</f>
        <v>6.86</v>
      </c>
      <c r="Q42" s="15" t="str">
        <f t="shared" si="39"/>
        <v>-</v>
      </c>
      <c r="R42" s="15">
        <f t="shared" si="39"/>
        <v>1.79</v>
      </c>
    </row>
    <row r="43" spans="1:18" ht="24.6" customHeight="1" x14ac:dyDescent="0.45">
      <c r="A43" s="13" t="s">
        <v>15</v>
      </c>
      <c r="B43" s="13" t="s">
        <v>57</v>
      </c>
      <c r="C43" s="26">
        <v>18</v>
      </c>
      <c r="D43" s="26">
        <v>17</v>
      </c>
      <c r="E43" s="26">
        <v>16</v>
      </c>
      <c r="F43" s="26">
        <v>8</v>
      </c>
      <c r="G43" s="15">
        <v>2187</v>
      </c>
      <c r="H43" s="15">
        <v>660.7</v>
      </c>
      <c r="I43" s="19">
        <v>269</v>
      </c>
      <c r="J43" s="15">
        <v>28.53</v>
      </c>
      <c r="K43" s="15">
        <v>15.1</v>
      </c>
      <c r="L43" s="15">
        <v>13.99</v>
      </c>
      <c r="M43" s="15">
        <f t="shared" si="38"/>
        <v>16.78</v>
      </c>
      <c r="N43" s="15">
        <f t="shared" si="38"/>
        <v>9.44</v>
      </c>
      <c r="O43" s="15">
        <f t="shared" si="38"/>
        <v>17.489999999999998</v>
      </c>
      <c r="P43" s="15">
        <f t="shared" si="39"/>
        <v>1.3</v>
      </c>
      <c r="Q43" s="15">
        <f t="shared" si="39"/>
        <v>2.29</v>
      </c>
      <c r="R43" s="15">
        <f t="shared" si="39"/>
        <v>5.2</v>
      </c>
    </row>
    <row r="44" spans="1:18" ht="24.6" customHeight="1" x14ac:dyDescent="0.45">
      <c r="A44" s="13" t="s">
        <v>15</v>
      </c>
      <c r="B44" s="13" t="s">
        <v>54</v>
      </c>
      <c r="C44" s="26">
        <v>18</v>
      </c>
      <c r="D44" s="26">
        <v>16</v>
      </c>
      <c r="E44" s="26">
        <v>15</v>
      </c>
      <c r="F44" s="26">
        <v>12</v>
      </c>
      <c r="G44" s="15">
        <v>2447</v>
      </c>
      <c r="H44" s="15">
        <v>747</v>
      </c>
      <c r="I44" s="19">
        <v>446</v>
      </c>
      <c r="J44" s="15">
        <v>99.57</v>
      </c>
      <c r="K44" s="15">
        <v>56.57</v>
      </c>
      <c r="L44" s="15">
        <v>92.26</v>
      </c>
      <c r="M44" s="15">
        <f t="shared" si="38"/>
        <v>62.23</v>
      </c>
      <c r="N44" s="15">
        <f t="shared" si="38"/>
        <v>37.71</v>
      </c>
      <c r="O44" s="15">
        <f t="shared" si="38"/>
        <v>76.88</v>
      </c>
      <c r="P44" s="15">
        <f t="shared" si="39"/>
        <v>4.07</v>
      </c>
      <c r="Q44" s="15">
        <f t="shared" si="39"/>
        <v>7.57</v>
      </c>
      <c r="R44" s="15">
        <f t="shared" si="39"/>
        <v>20.69</v>
      </c>
    </row>
    <row r="45" spans="1:18" ht="24.6" customHeight="1" x14ac:dyDescent="0.45">
      <c r="A45" s="13" t="s">
        <v>15</v>
      </c>
      <c r="B45" s="13" t="s">
        <v>55</v>
      </c>
      <c r="C45" s="26">
        <v>18</v>
      </c>
      <c r="D45" s="26">
        <v>15</v>
      </c>
      <c r="E45" s="26">
        <v>14</v>
      </c>
      <c r="F45" s="26">
        <v>8</v>
      </c>
      <c r="G45" s="15">
        <v>2067</v>
      </c>
      <c r="H45" s="15">
        <v>658.6</v>
      </c>
      <c r="I45" s="19">
        <v>254</v>
      </c>
      <c r="J45" s="15">
        <v>101.97</v>
      </c>
      <c r="K45" s="15">
        <v>13.9</v>
      </c>
      <c r="L45" s="15">
        <v>0.96</v>
      </c>
      <c r="M45" s="15">
        <f t="shared" si="38"/>
        <v>67.98</v>
      </c>
      <c r="N45" s="15">
        <f t="shared" si="38"/>
        <v>9.93</v>
      </c>
      <c r="O45" s="15">
        <f t="shared" si="38"/>
        <v>1.2</v>
      </c>
      <c r="P45" s="15">
        <f t="shared" si="39"/>
        <v>4.93</v>
      </c>
      <c r="Q45" s="15">
        <f t="shared" si="39"/>
        <v>2.11</v>
      </c>
      <c r="R45" s="15">
        <f t="shared" si="39"/>
        <v>0.38</v>
      </c>
    </row>
    <row r="46" spans="1:18" ht="24.6" customHeight="1" x14ac:dyDescent="0.45">
      <c r="A46" s="13" t="s">
        <v>15</v>
      </c>
      <c r="B46" s="13" t="s">
        <v>58</v>
      </c>
      <c r="C46" s="26">
        <v>18</v>
      </c>
      <c r="D46" s="26">
        <v>15</v>
      </c>
      <c r="E46" s="26">
        <v>14</v>
      </c>
      <c r="F46" s="26">
        <v>11</v>
      </c>
      <c r="G46" s="15">
        <v>8200</v>
      </c>
      <c r="H46" s="15">
        <v>829.5</v>
      </c>
      <c r="I46" s="19">
        <v>390</v>
      </c>
      <c r="J46" s="15">
        <v>63.16</v>
      </c>
      <c r="K46" s="15">
        <v>55.87</v>
      </c>
      <c r="L46" s="15">
        <v>42.71</v>
      </c>
      <c r="M46" s="15">
        <f t="shared" si="38"/>
        <v>42.11</v>
      </c>
      <c r="N46" s="15">
        <f t="shared" si="38"/>
        <v>39.909999999999997</v>
      </c>
      <c r="O46" s="15">
        <f t="shared" si="38"/>
        <v>38.83</v>
      </c>
      <c r="P46" s="15">
        <f t="shared" si="39"/>
        <v>0.77</v>
      </c>
      <c r="Q46" s="15">
        <f t="shared" si="39"/>
        <v>6.74</v>
      </c>
      <c r="R46" s="15">
        <f t="shared" si="39"/>
        <v>10.95</v>
      </c>
    </row>
    <row r="47" spans="1:18" ht="24.6" customHeight="1" x14ac:dyDescent="0.45">
      <c r="A47" s="13" t="s">
        <v>15</v>
      </c>
      <c r="B47" s="13" t="s">
        <v>56</v>
      </c>
      <c r="C47" s="26">
        <v>18</v>
      </c>
      <c r="D47" s="26">
        <v>17</v>
      </c>
      <c r="E47" s="26">
        <v>17</v>
      </c>
      <c r="F47" s="26">
        <v>9</v>
      </c>
      <c r="G47" s="15">
        <v>12034</v>
      </c>
      <c r="H47" s="15">
        <v>618</v>
      </c>
      <c r="I47" s="19">
        <v>256</v>
      </c>
      <c r="J47" s="15">
        <v>312.51</v>
      </c>
      <c r="K47" s="15">
        <v>23.65</v>
      </c>
      <c r="L47" s="15">
        <v>8.41</v>
      </c>
      <c r="M47" s="15">
        <f t="shared" si="38"/>
        <v>183.83</v>
      </c>
      <c r="N47" s="15">
        <f t="shared" si="38"/>
        <v>13.91</v>
      </c>
      <c r="O47" s="15">
        <f t="shared" si="38"/>
        <v>9.34</v>
      </c>
      <c r="P47" s="15">
        <f t="shared" si="39"/>
        <v>2.6</v>
      </c>
      <c r="Q47" s="15">
        <f t="shared" si="39"/>
        <v>3.83</v>
      </c>
      <c r="R47" s="15">
        <f t="shared" si="39"/>
        <v>3.29</v>
      </c>
    </row>
    <row r="48" spans="1:18" ht="24.6" customHeight="1" x14ac:dyDescent="0.45">
      <c r="A48" s="13" t="s">
        <v>15</v>
      </c>
      <c r="B48" s="13" t="s">
        <v>62</v>
      </c>
      <c r="C48" s="26">
        <v>16</v>
      </c>
      <c r="D48" s="26">
        <v>13</v>
      </c>
      <c r="E48" s="26">
        <v>12</v>
      </c>
      <c r="F48" s="26">
        <v>11</v>
      </c>
      <c r="G48" s="15">
        <v>1142</v>
      </c>
      <c r="H48" s="15">
        <v>407.7</v>
      </c>
      <c r="I48" s="19">
        <v>307</v>
      </c>
      <c r="J48" s="15">
        <v>60.31</v>
      </c>
      <c r="K48" s="15">
        <v>4.5999999999999996</v>
      </c>
      <c r="L48" s="15">
        <v>4.22</v>
      </c>
      <c r="M48" s="15">
        <f t="shared" si="38"/>
        <v>46.39</v>
      </c>
      <c r="N48" s="15">
        <f t="shared" si="38"/>
        <v>3.83</v>
      </c>
      <c r="O48" s="15">
        <f t="shared" si="38"/>
        <v>3.84</v>
      </c>
      <c r="P48" s="15">
        <f t="shared" si="39"/>
        <v>5.28</v>
      </c>
      <c r="Q48" s="15">
        <f t="shared" si="39"/>
        <v>1.1299999999999999</v>
      </c>
      <c r="R48" s="15">
        <f t="shared" si="39"/>
        <v>1.37</v>
      </c>
    </row>
    <row r="49" spans="1:18" ht="24.6" customHeight="1" x14ac:dyDescent="0.45">
      <c r="A49" s="13" t="s">
        <v>15</v>
      </c>
      <c r="B49" s="13" t="s">
        <v>59</v>
      </c>
      <c r="C49" s="26">
        <v>15</v>
      </c>
      <c r="D49" s="26">
        <v>15</v>
      </c>
      <c r="E49" s="26">
        <v>14</v>
      </c>
      <c r="F49" s="26">
        <v>4</v>
      </c>
      <c r="G49" s="15">
        <v>2346</v>
      </c>
      <c r="H49" s="15">
        <v>1159.4000000000001</v>
      </c>
      <c r="I49" s="19">
        <v>288</v>
      </c>
      <c r="J49" s="15">
        <v>363.87</v>
      </c>
      <c r="K49" s="15">
        <v>53.25</v>
      </c>
      <c r="L49" s="15">
        <v>46.07</v>
      </c>
      <c r="M49" s="15">
        <f t="shared" ref="M49:O53" si="40">IF(D49=0,"-",ROUND((J49*10000)/(D49*1000),2))</f>
        <v>242.58</v>
      </c>
      <c r="N49" s="15">
        <f t="shared" si="40"/>
        <v>38.04</v>
      </c>
      <c r="O49" s="15">
        <f t="shared" si="40"/>
        <v>115.18</v>
      </c>
      <c r="P49" s="15">
        <f t="shared" ref="P49:R53" si="41">IF(G49=0,"-",ROUND(J49/G49*100,2))</f>
        <v>15.51</v>
      </c>
      <c r="Q49" s="15">
        <f t="shared" si="41"/>
        <v>4.59</v>
      </c>
      <c r="R49" s="15">
        <f t="shared" si="41"/>
        <v>16</v>
      </c>
    </row>
    <row r="50" spans="1:18" ht="24.6" customHeight="1" x14ac:dyDescent="0.45">
      <c r="A50" s="13" t="s">
        <v>15</v>
      </c>
      <c r="B50" s="13" t="s">
        <v>64</v>
      </c>
      <c r="C50" s="26">
        <v>15</v>
      </c>
      <c r="D50" s="26">
        <v>15</v>
      </c>
      <c r="E50" s="26">
        <v>12</v>
      </c>
      <c r="F50" s="26">
        <v>6</v>
      </c>
      <c r="G50" s="15">
        <v>17969</v>
      </c>
      <c r="H50" s="15">
        <v>542.1</v>
      </c>
      <c r="I50" s="19">
        <v>194</v>
      </c>
      <c r="J50" s="15">
        <v>29.6</v>
      </c>
      <c r="K50" s="15">
        <v>18.37</v>
      </c>
      <c r="L50" s="15">
        <v>18.37</v>
      </c>
      <c r="M50" s="15">
        <f t="shared" si="40"/>
        <v>19.73</v>
      </c>
      <c r="N50" s="15">
        <f t="shared" si="40"/>
        <v>15.31</v>
      </c>
      <c r="O50" s="15">
        <f t="shared" si="40"/>
        <v>30.62</v>
      </c>
      <c r="P50" s="15">
        <f t="shared" si="41"/>
        <v>0.16</v>
      </c>
      <c r="Q50" s="15">
        <f t="shared" si="41"/>
        <v>3.39</v>
      </c>
      <c r="R50" s="15">
        <f t="shared" si="41"/>
        <v>9.4700000000000006</v>
      </c>
    </row>
    <row r="51" spans="1:18" ht="24.6" customHeight="1" x14ac:dyDescent="0.45">
      <c r="A51" s="13" t="s">
        <v>15</v>
      </c>
      <c r="B51" s="13" t="s">
        <v>61</v>
      </c>
      <c r="C51" s="26">
        <v>15</v>
      </c>
      <c r="D51" s="26">
        <v>9</v>
      </c>
      <c r="E51" s="26">
        <v>9</v>
      </c>
      <c r="F51" s="26">
        <v>7</v>
      </c>
      <c r="G51" s="15">
        <v>2075.29</v>
      </c>
      <c r="H51" s="15">
        <v>408</v>
      </c>
      <c r="I51" s="19">
        <v>238</v>
      </c>
      <c r="J51" s="15">
        <v>114.05</v>
      </c>
      <c r="K51" s="15">
        <v>19.27</v>
      </c>
      <c r="L51" s="15">
        <v>11.46</v>
      </c>
      <c r="M51" s="15">
        <f t="shared" si="40"/>
        <v>126.72</v>
      </c>
      <c r="N51" s="15">
        <f t="shared" si="40"/>
        <v>21.41</v>
      </c>
      <c r="O51" s="15">
        <f t="shared" si="40"/>
        <v>16.37</v>
      </c>
      <c r="P51" s="15">
        <f t="shared" si="41"/>
        <v>5.5</v>
      </c>
      <c r="Q51" s="15">
        <f t="shared" si="41"/>
        <v>4.72</v>
      </c>
      <c r="R51" s="15">
        <f t="shared" si="41"/>
        <v>4.82</v>
      </c>
    </row>
    <row r="52" spans="1:18" ht="24.6" customHeight="1" x14ac:dyDescent="0.45">
      <c r="A52" s="13" t="s">
        <v>15</v>
      </c>
      <c r="B52" s="13" t="s">
        <v>63</v>
      </c>
      <c r="C52" s="26">
        <v>15</v>
      </c>
      <c r="D52" s="26">
        <v>15</v>
      </c>
      <c r="E52" s="26">
        <v>12</v>
      </c>
      <c r="F52" s="26">
        <v>0</v>
      </c>
      <c r="G52" s="15">
        <v>9858</v>
      </c>
      <c r="H52" s="15">
        <v>1094</v>
      </c>
      <c r="I52" s="19">
        <v>0</v>
      </c>
      <c r="J52" s="15">
        <v>207.82</v>
      </c>
      <c r="K52" s="15">
        <v>3.55</v>
      </c>
      <c r="L52" s="15">
        <v>0</v>
      </c>
      <c r="M52" s="15">
        <f t="shared" si="40"/>
        <v>138.55000000000001</v>
      </c>
      <c r="N52" s="15">
        <f t="shared" si="40"/>
        <v>2.96</v>
      </c>
      <c r="O52" s="15" t="str">
        <f t="shared" si="40"/>
        <v>-</v>
      </c>
      <c r="P52" s="15">
        <f t="shared" si="41"/>
        <v>2.11</v>
      </c>
      <c r="Q52" s="15">
        <f t="shared" si="41"/>
        <v>0.32</v>
      </c>
      <c r="R52" s="15" t="str">
        <f t="shared" si="41"/>
        <v>-</v>
      </c>
    </row>
    <row r="53" spans="1:18" ht="24.6" customHeight="1" x14ac:dyDescent="0.45">
      <c r="A53" s="13" t="s">
        <v>15</v>
      </c>
      <c r="B53" s="13" t="s">
        <v>60</v>
      </c>
      <c r="C53" s="26">
        <v>14</v>
      </c>
      <c r="D53" s="26">
        <v>9</v>
      </c>
      <c r="E53" s="26">
        <v>8</v>
      </c>
      <c r="F53" s="26">
        <v>0</v>
      </c>
      <c r="G53" s="15">
        <v>865</v>
      </c>
      <c r="H53" s="15">
        <v>437.6</v>
      </c>
      <c r="I53" s="19">
        <v>0</v>
      </c>
      <c r="J53" s="15">
        <v>25.57</v>
      </c>
      <c r="K53" s="15">
        <v>25.57</v>
      </c>
      <c r="L53" s="15">
        <v>0</v>
      </c>
      <c r="M53" s="15">
        <f t="shared" si="40"/>
        <v>28.41</v>
      </c>
      <c r="N53" s="15">
        <f t="shared" si="40"/>
        <v>31.96</v>
      </c>
      <c r="O53" s="15" t="str">
        <f t="shared" si="40"/>
        <v>-</v>
      </c>
      <c r="P53" s="15">
        <f t="shared" si="41"/>
        <v>2.96</v>
      </c>
      <c r="Q53" s="15">
        <f t="shared" si="41"/>
        <v>5.84</v>
      </c>
      <c r="R53" s="15" t="str">
        <f t="shared" si="41"/>
        <v>-</v>
      </c>
    </row>
    <row r="54" spans="1:18" ht="24.6" customHeight="1" x14ac:dyDescent="0.45">
      <c r="A54" s="13" t="s">
        <v>15</v>
      </c>
      <c r="B54" s="13" t="s">
        <v>65</v>
      </c>
      <c r="C54" s="26">
        <v>12</v>
      </c>
      <c r="D54" s="26">
        <v>11</v>
      </c>
      <c r="E54" s="26">
        <v>10</v>
      </c>
      <c r="F54" s="26">
        <v>5</v>
      </c>
      <c r="G54" s="15">
        <v>2337.9299999999998</v>
      </c>
      <c r="H54" s="15">
        <v>692.9</v>
      </c>
      <c r="I54" s="19">
        <v>206</v>
      </c>
      <c r="J54" s="15">
        <v>63.94</v>
      </c>
      <c r="K54" s="15">
        <v>11.14</v>
      </c>
      <c r="L54" s="15">
        <v>6.8</v>
      </c>
      <c r="M54" s="15">
        <f t="shared" ref="M54:O55" si="42">IF(D54=0,"-",ROUND((J54*10000)/(D54*1000),2))</f>
        <v>58.13</v>
      </c>
      <c r="N54" s="15">
        <f t="shared" si="42"/>
        <v>11.14</v>
      </c>
      <c r="O54" s="15">
        <f t="shared" si="42"/>
        <v>13.6</v>
      </c>
      <c r="P54" s="15">
        <f t="shared" ref="P54:R55" si="43">IF(G54=0,"-",ROUND(J54/G54*100,2))</f>
        <v>2.73</v>
      </c>
      <c r="Q54" s="15">
        <f t="shared" si="43"/>
        <v>1.61</v>
      </c>
      <c r="R54" s="15">
        <f t="shared" si="43"/>
        <v>3.3</v>
      </c>
    </row>
    <row r="55" spans="1:18" ht="24.6" customHeight="1" x14ac:dyDescent="0.45">
      <c r="A55" s="13" t="s">
        <v>15</v>
      </c>
      <c r="B55" s="13" t="s">
        <v>69</v>
      </c>
      <c r="C55" s="26">
        <v>12</v>
      </c>
      <c r="D55" s="26">
        <v>7</v>
      </c>
      <c r="E55" s="26">
        <v>7</v>
      </c>
      <c r="F55" s="26">
        <v>0</v>
      </c>
      <c r="G55" s="15">
        <v>1067</v>
      </c>
      <c r="H55" s="15">
        <v>435</v>
      </c>
      <c r="I55" s="19">
        <v>0</v>
      </c>
      <c r="J55" s="15">
        <v>16.239999999999998</v>
      </c>
      <c r="K55" s="15">
        <v>13.42</v>
      </c>
      <c r="L55" s="15">
        <v>0</v>
      </c>
      <c r="M55" s="15">
        <f t="shared" si="42"/>
        <v>23.2</v>
      </c>
      <c r="N55" s="15">
        <f t="shared" si="42"/>
        <v>19.170000000000002</v>
      </c>
      <c r="O55" s="15" t="str">
        <f t="shared" si="42"/>
        <v>-</v>
      </c>
      <c r="P55" s="15">
        <f t="shared" si="43"/>
        <v>1.52</v>
      </c>
      <c r="Q55" s="15">
        <f t="shared" si="43"/>
        <v>3.09</v>
      </c>
      <c r="R55" s="15" t="str">
        <f t="shared" si="43"/>
        <v>-</v>
      </c>
    </row>
    <row r="56" spans="1:18" ht="24.6" customHeight="1" x14ac:dyDescent="0.45">
      <c r="A56" s="13" t="s">
        <v>15</v>
      </c>
      <c r="B56" s="13" t="s">
        <v>66</v>
      </c>
      <c r="C56" s="26">
        <v>11</v>
      </c>
      <c r="D56" s="26">
        <v>11</v>
      </c>
      <c r="E56" s="26">
        <v>11</v>
      </c>
      <c r="F56" s="26">
        <v>10</v>
      </c>
      <c r="G56" s="15">
        <v>2604</v>
      </c>
      <c r="H56" s="15">
        <v>569</v>
      </c>
      <c r="I56" s="19">
        <v>408</v>
      </c>
      <c r="J56" s="15">
        <v>53.16</v>
      </c>
      <c r="K56" s="15">
        <v>22.61</v>
      </c>
      <c r="L56" s="15">
        <v>5.83</v>
      </c>
      <c r="M56" s="15">
        <f t="shared" ref="M56:O62" si="44">IF(D56=0,"-",ROUND((J56*10000)/(D56*1000),2))</f>
        <v>48.33</v>
      </c>
      <c r="N56" s="15">
        <f t="shared" si="44"/>
        <v>20.55</v>
      </c>
      <c r="O56" s="15">
        <f t="shared" si="44"/>
        <v>5.83</v>
      </c>
      <c r="P56" s="15">
        <f t="shared" ref="P56:R62" si="45">IF(G56=0,"-",ROUND(J56/G56*100,2))</f>
        <v>2.04</v>
      </c>
      <c r="Q56" s="15">
        <f t="shared" si="45"/>
        <v>3.97</v>
      </c>
      <c r="R56" s="15">
        <f t="shared" si="45"/>
        <v>1.43</v>
      </c>
    </row>
    <row r="57" spans="1:18" ht="24.6" customHeight="1" x14ac:dyDescent="0.45">
      <c r="A57" s="13" t="s">
        <v>15</v>
      </c>
      <c r="B57" s="13" t="s">
        <v>67</v>
      </c>
      <c r="C57" s="26">
        <v>11</v>
      </c>
      <c r="D57" s="26">
        <v>9</v>
      </c>
      <c r="E57" s="26">
        <v>6</v>
      </c>
      <c r="F57" s="26">
        <v>4</v>
      </c>
      <c r="G57" s="15">
        <v>4017</v>
      </c>
      <c r="H57" s="15">
        <v>520.9</v>
      </c>
      <c r="I57" s="19">
        <v>167</v>
      </c>
      <c r="J57" s="15">
        <v>43.27</v>
      </c>
      <c r="K57" s="15">
        <v>37.450000000000003</v>
      </c>
      <c r="L57" s="15">
        <v>2.2999999999999998</v>
      </c>
      <c r="M57" s="15">
        <f t="shared" si="44"/>
        <v>48.08</v>
      </c>
      <c r="N57" s="15">
        <f t="shared" si="44"/>
        <v>62.42</v>
      </c>
      <c r="O57" s="15">
        <f t="shared" si="44"/>
        <v>5.75</v>
      </c>
      <c r="P57" s="15">
        <f t="shared" si="45"/>
        <v>1.08</v>
      </c>
      <c r="Q57" s="15">
        <f t="shared" si="45"/>
        <v>7.19</v>
      </c>
      <c r="R57" s="15">
        <f t="shared" si="45"/>
        <v>1.38</v>
      </c>
    </row>
    <row r="58" spans="1:18" ht="24.6" customHeight="1" x14ac:dyDescent="0.45">
      <c r="A58" s="13" t="s">
        <v>15</v>
      </c>
      <c r="B58" s="13" t="s">
        <v>68</v>
      </c>
      <c r="C58" s="26">
        <v>11</v>
      </c>
      <c r="D58" s="26">
        <v>9</v>
      </c>
      <c r="E58" s="26">
        <v>8</v>
      </c>
      <c r="F58" s="26">
        <v>0</v>
      </c>
      <c r="G58" s="15">
        <v>1969</v>
      </c>
      <c r="H58" s="15">
        <v>380</v>
      </c>
      <c r="I58" s="19">
        <v>0</v>
      </c>
      <c r="J58" s="15">
        <v>26.82</v>
      </c>
      <c r="K58" s="15">
        <v>25.93</v>
      </c>
      <c r="L58" s="15">
        <v>0</v>
      </c>
      <c r="M58" s="15">
        <f t="shared" si="44"/>
        <v>29.8</v>
      </c>
      <c r="N58" s="15">
        <f t="shared" si="44"/>
        <v>32.409999999999997</v>
      </c>
      <c r="O58" s="15" t="str">
        <f t="shared" si="44"/>
        <v>-</v>
      </c>
      <c r="P58" s="15">
        <f t="shared" si="45"/>
        <v>1.36</v>
      </c>
      <c r="Q58" s="15">
        <f t="shared" si="45"/>
        <v>6.82</v>
      </c>
      <c r="R58" s="15" t="str">
        <f t="shared" si="45"/>
        <v>-</v>
      </c>
    </row>
    <row r="59" spans="1:18" ht="24.6" customHeight="1" x14ac:dyDescent="0.45">
      <c r="A59" s="13" t="s">
        <v>15</v>
      </c>
      <c r="B59" s="13" t="s">
        <v>70</v>
      </c>
      <c r="C59" s="26">
        <v>11</v>
      </c>
      <c r="D59" s="26">
        <v>8</v>
      </c>
      <c r="E59" s="26">
        <v>5</v>
      </c>
      <c r="F59" s="26">
        <v>0</v>
      </c>
      <c r="G59" s="15">
        <v>6306</v>
      </c>
      <c r="H59" s="15">
        <v>336</v>
      </c>
      <c r="I59" s="19">
        <v>0</v>
      </c>
      <c r="J59" s="15">
        <v>0</v>
      </c>
      <c r="K59" s="15">
        <v>0</v>
      </c>
      <c r="L59" s="15">
        <v>0</v>
      </c>
      <c r="M59" s="15">
        <f t="shared" si="44"/>
        <v>0</v>
      </c>
      <c r="N59" s="15">
        <f t="shared" si="44"/>
        <v>0</v>
      </c>
      <c r="O59" s="15" t="str">
        <f t="shared" si="44"/>
        <v>-</v>
      </c>
      <c r="P59" s="15">
        <f t="shared" si="45"/>
        <v>0</v>
      </c>
      <c r="Q59" s="15">
        <f t="shared" si="45"/>
        <v>0</v>
      </c>
      <c r="R59" s="15" t="str">
        <f t="shared" si="45"/>
        <v>-</v>
      </c>
    </row>
    <row r="60" spans="1:18" ht="24.6" customHeight="1" x14ac:dyDescent="0.45">
      <c r="A60" s="13" t="s">
        <v>15</v>
      </c>
      <c r="B60" s="13" t="s">
        <v>72</v>
      </c>
      <c r="C60" s="26">
        <v>10</v>
      </c>
      <c r="D60" s="26">
        <v>7</v>
      </c>
      <c r="E60" s="26">
        <v>6</v>
      </c>
      <c r="F60" s="26">
        <v>0</v>
      </c>
      <c r="G60" s="15">
        <v>2111.8000000000002</v>
      </c>
      <c r="H60" s="15">
        <v>321</v>
      </c>
      <c r="I60" s="19">
        <v>0</v>
      </c>
      <c r="J60" s="15">
        <v>19.41</v>
      </c>
      <c r="K60" s="15">
        <v>19.350000000000001</v>
      </c>
      <c r="L60" s="15">
        <v>0</v>
      </c>
      <c r="M60" s="15">
        <f t="shared" si="44"/>
        <v>27.73</v>
      </c>
      <c r="N60" s="15">
        <f t="shared" si="44"/>
        <v>32.25</v>
      </c>
      <c r="O60" s="15" t="str">
        <f t="shared" si="44"/>
        <v>-</v>
      </c>
      <c r="P60" s="15">
        <f t="shared" si="45"/>
        <v>0.92</v>
      </c>
      <c r="Q60" s="15">
        <f t="shared" si="45"/>
        <v>6.03</v>
      </c>
      <c r="R60" s="15" t="str">
        <f t="shared" si="45"/>
        <v>-</v>
      </c>
    </row>
    <row r="61" spans="1:18" ht="24.6" customHeight="1" x14ac:dyDescent="0.45">
      <c r="A61" s="13" t="s">
        <v>15</v>
      </c>
      <c r="B61" s="13" t="s">
        <v>73</v>
      </c>
      <c r="C61" s="26">
        <v>10</v>
      </c>
      <c r="D61" s="26">
        <v>10</v>
      </c>
      <c r="E61" s="26">
        <v>9</v>
      </c>
      <c r="F61" s="26">
        <v>0</v>
      </c>
      <c r="G61" s="15">
        <v>2600</v>
      </c>
      <c r="H61" s="15">
        <v>256</v>
      </c>
      <c r="I61" s="19">
        <v>0</v>
      </c>
      <c r="J61" s="15">
        <v>11.67</v>
      </c>
      <c r="K61" s="15">
        <v>11.4</v>
      </c>
      <c r="L61" s="15">
        <v>0</v>
      </c>
      <c r="M61" s="15">
        <f t="shared" si="44"/>
        <v>11.67</v>
      </c>
      <c r="N61" s="15">
        <f t="shared" si="44"/>
        <v>12.67</v>
      </c>
      <c r="O61" s="15" t="str">
        <f t="shared" si="44"/>
        <v>-</v>
      </c>
      <c r="P61" s="15">
        <f t="shared" si="45"/>
        <v>0.45</v>
      </c>
      <c r="Q61" s="15">
        <f t="shared" si="45"/>
        <v>4.45</v>
      </c>
      <c r="R61" s="15" t="str">
        <f t="shared" si="45"/>
        <v>-</v>
      </c>
    </row>
    <row r="62" spans="1:18" ht="24.6" customHeight="1" x14ac:dyDescent="0.45">
      <c r="A62" s="13" t="s">
        <v>15</v>
      </c>
      <c r="B62" s="13" t="s">
        <v>75</v>
      </c>
      <c r="C62" s="26">
        <v>10</v>
      </c>
      <c r="D62" s="26">
        <v>9</v>
      </c>
      <c r="E62" s="26">
        <v>0</v>
      </c>
      <c r="F62" s="26">
        <v>7</v>
      </c>
      <c r="G62" s="15">
        <v>1254</v>
      </c>
      <c r="H62" s="15">
        <v>0</v>
      </c>
      <c r="I62" s="19">
        <v>218</v>
      </c>
      <c r="J62" s="15">
        <v>25.82</v>
      </c>
      <c r="K62" s="15">
        <v>0</v>
      </c>
      <c r="L62" s="15">
        <v>1.49</v>
      </c>
      <c r="M62" s="15">
        <f t="shared" si="44"/>
        <v>28.69</v>
      </c>
      <c r="N62" s="15" t="str">
        <f t="shared" si="44"/>
        <v>-</v>
      </c>
      <c r="O62" s="15">
        <f t="shared" si="44"/>
        <v>2.13</v>
      </c>
      <c r="P62" s="15">
        <f t="shared" si="45"/>
        <v>2.06</v>
      </c>
      <c r="Q62" s="15" t="str">
        <f t="shared" si="45"/>
        <v>-</v>
      </c>
      <c r="R62" s="15">
        <f t="shared" si="45"/>
        <v>0.68</v>
      </c>
    </row>
    <row r="63" spans="1:18" ht="24.6" customHeight="1" x14ac:dyDescent="0.45">
      <c r="A63" s="13" t="s">
        <v>15</v>
      </c>
      <c r="B63" s="13" t="s">
        <v>71</v>
      </c>
      <c r="C63" s="26">
        <v>9</v>
      </c>
      <c r="D63" s="26">
        <v>9</v>
      </c>
      <c r="E63" s="26">
        <v>9</v>
      </c>
      <c r="F63" s="26">
        <v>0</v>
      </c>
      <c r="G63" s="15">
        <v>5265</v>
      </c>
      <c r="H63" s="15">
        <v>704.1</v>
      </c>
      <c r="I63" s="19">
        <v>0</v>
      </c>
      <c r="J63" s="15">
        <v>41.68</v>
      </c>
      <c r="K63" s="15">
        <v>21.56</v>
      </c>
      <c r="L63" s="15">
        <v>0</v>
      </c>
      <c r="M63" s="15">
        <f t="shared" ref="M63:M65" si="46">IF(D63=0,"-",ROUND((J63*10000)/(D63*1000),2))</f>
        <v>46.31</v>
      </c>
      <c r="N63" s="15">
        <f t="shared" ref="N63:N65" si="47">IF(E63=0,"-",ROUND((K63*10000)/(E63*1000),2))</f>
        <v>23.96</v>
      </c>
      <c r="O63" s="15" t="str">
        <f t="shared" ref="O63:O65" si="48">IF(F63=0,"-",ROUND((L63*10000)/(F63*1000),2))</f>
        <v>-</v>
      </c>
      <c r="P63" s="15">
        <f t="shared" ref="P63:P65" si="49">IF(G63=0,"-",ROUND(J63/G63*100,2))</f>
        <v>0.79</v>
      </c>
      <c r="Q63" s="15">
        <f t="shared" ref="Q63:Q65" si="50">IF(H63=0,"-",ROUND(K63/H63*100,2))</f>
        <v>3.06</v>
      </c>
      <c r="R63" s="15" t="str">
        <f t="shared" ref="R63:R65" si="51">IF(I63=0,"-",ROUND(L63/I63*100,2))</f>
        <v>-</v>
      </c>
    </row>
    <row r="64" spans="1:18" ht="24.6" customHeight="1" x14ac:dyDescent="0.45">
      <c r="A64" s="13" t="s">
        <v>15</v>
      </c>
      <c r="B64" s="13" t="s">
        <v>74</v>
      </c>
      <c r="C64" s="26">
        <v>9</v>
      </c>
      <c r="D64" s="26">
        <v>7</v>
      </c>
      <c r="E64" s="26">
        <v>0</v>
      </c>
      <c r="F64" s="26">
        <v>0</v>
      </c>
      <c r="G64" s="15">
        <v>5430</v>
      </c>
      <c r="H64" s="15">
        <v>0</v>
      </c>
      <c r="I64" s="19">
        <v>0</v>
      </c>
      <c r="J64" s="15">
        <v>54.8</v>
      </c>
      <c r="K64" s="15">
        <v>0</v>
      </c>
      <c r="L64" s="15">
        <v>0</v>
      </c>
      <c r="M64" s="15">
        <f t="shared" si="46"/>
        <v>78.290000000000006</v>
      </c>
      <c r="N64" s="15" t="str">
        <f t="shared" si="47"/>
        <v>-</v>
      </c>
      <c r="O64" s="15" t="str">
        <f t="shared" si="48"/>
        <v>-</v>
      </c>
      <c r="P64" s="15">
        <f t="shared" si="49"/>
        <v>1.01</v>
      </c>
      <c r="Q64" s="15" t="str">
        <f t="shared" si="50"/>
        <v>-</v>
      </c>
      <c r="R64" s="15" t="str">
        <f t="shared" si="51"/>
        <v>-</v>
      </c>
    </row>
    <row r="65" spans="1:18" ht="24.6" customHeight="1" x14ac:dyDescent="0.45">
      <c r="A65" s="13" t="s">
        <v>15</v>
      </c>
      <c r="B65" s="13" t="s">
        <v>78</v>
      </c>
      <c r="C65" s="26">
        <v>9</v>
      </c>
      <c r="D65" s="26">
        <v>5</v>
      </c>
      <c r="E65" s="26">
        <v>5</v>
      </c>
      <c r="F65" s="26">
        <v>0</v>
      </c>
      <c r="G65" s="15">
        <v>1597.2</v>
      </c>
      <c r="H65" s="15">
        <v>422.3</v>
      </c>
      <c r="I65" s="19">
        <v>0</v>
      </c>
      <c r="J65" s="15">
        <v>47.42</v>
      </c>
      <c r="K65" s="15">
        <v>5.92</v>
      </c>
      <c r="L65" s="15">
        <v>0</v>
      </c>
      <c r="M65" s="15">
        <f t="shared" si="46"/>
        <v>94.84</v>
      </c>
      <c r="N65" s="15">
        <f t="shared" si="47"/>
        <v>11.84</v>
      </c>
      <c r="O65" s="15" t="str">
        <f t="shared" si="48"/>
        <v>-</v>
      </c>
      <c r="P65" s="15">
        <f t="shared" si="49"/>
        <v>2.97</v>
      </c>
      <c r="Q65" s="15">
        <f t="shared" si="50"/>
        <v>1.4</v>
      </c>
      <c r="R65" s="15" t="str">
        <f t="shared" si="51"/>
        <v>-</v>
      </c>
    </row>
    <row r="66" spans="1:18" ht="24.6" customHeight="1" x14ac:dyDescent="0.45">
      <c r="A66" s="13" t="s">
        <v>15</v>
      </c>
      <c r="B66" s="13" t="s">
        <v>79</v>
      </c>
      <c r="C66" s="26">
        <v>8</v>
      </c>
      <c r="D66" s="26">
        <v>7</v>
      </c>
      <c r="E66" s="26">
        <v>7</v>
      </c>
      <c r="F66" s="26">
        <v>0</v>
      </c>
      <c r="G66" s="15">
        <v>4756</v>
      </c>
      <c r="H66" s="15">
        <v>957</v>
      </c>
      <c r="I66" s="19">
        <v>0</v>
      </c>
      <c r="J66" s="15">
        <v>47.21</v>
      </c>
      <c r="K66" s="15">
        <v>41.67</v>
      </c>
      <c r="L66" s="15">
        <v>0</v>
      </c>
      <c r="M66" s="15">
        <f t="shared" ref="M66:M82" si="52">IF(D66=0,"-",ROUND((J66*10000)/(D66*1000),2))</f>
        <v>67.44</v>
      </c>
      <c r="N66" s="15">
        <f t="shared" ref="N66:N82" si="53">IF(E66=0,"-",ROUND((K66*10000)/(E66*1000),2))</f>
        <v>59.53</v>
      </c>
      <c r="O66" s="15" t="str">
        <f t="shared" ref="O66:O82" si="54">IF(F66=0,"-",ROUND((L66*10000)/(F66*1000),2))</f>
        <v>-</v>
      </c>
      <c r="P66" s="15">
        <f t="shared" ref="P66:P82" si="55">IF(G66=0,"-",ROUND(J66/G66*100,2))</f>
        <v>0.99</v>
      </c>
      <c r="Q66" s="15">
        <f t="shared" ref="Q66:Q82" si="56">IF(H66=0,"-",ROUND(K66/H66*100,2))</f>
        <v>4.3499999999999996</v>
      </c>
      <c r="R66" s="15" t="str">
        <f t="shared" ref="R66:R82" si="57">IF(I66=0,"-",ROUND(L66/I66*100,2))</f>
        <v>-</v>
      </c>
    </row>
    <row r="67" spans="1:18" ht="24.6" customHeight="1" x14ac:dyDescent="0.45">
      <c r="A67" s="13" t="s">
        <v>15</v>
      </c>
      <c r="B67" s="13" t="s">
        <v>89</v>
      </c>
      <c r="C67" s="26">
        <v>8</v>
      </c>
      <c r="D67" s="26">
        <v>8</v>
      </c>
      <c r="E67" s="26">
        <v>6</v>
      </c>
      <c r="F67" s="26">
        <v>0</v>
      </c>
      <c r="G67" s="15">
        <v>8136</v>
      </c>
      <c r="H67" s="15">
        <v>413.6</v>
      </c>
      <c r="I67" s="19">
        <v>0</v>
      </c>
      <c r="J67" s="15">
        <v>84.29</v>
      </c>
      <c r="K67" s="15">
        <v>16.39</v>
      </c>
      <c r="L67" s="15">
        <v>0</v>
      </c>
      <c r="M67" s="15">
        <f t="shared" si="52"/>
        <v>105.36</v>
      </c>
      <c r="N67" s="15">
        <f t="shared" si="53"/>
        <v>27.32</v>
      </c>
      <c r="O67" s="15" t="str">
        <f t="shared" si="54"/>
        <v>-</v>
      </c>
      <c r="P67" s="15">
        <f t="shared" si="55"/>
        <v>1.04</v>
      </c>
      <c r="Q67" s="15">
        <f t="shared" si="56"/>
        <v>3.96</v>
      </c>
      <c r="R67" s="15" t="str">
        <f t="shared" si="57"/>
        <v>-</v>
      </c>
    </row>
    <row r="68" spans="1:18" ht="24.6" customHeight="1" x14ac:dyDescent="0.45">
      <c r="A68" s="13" t="s">
        <v>15</v>
      </c>
      <c r="B68" s="13" t="s">
        <v>80</v>
      </c>
      <c r="C68" s="26">
        <v>8</v>
      </c>
      <c r="D68" s="26">
        <v>0</v>
      </c>
      <c r="E68" s="26">
        <v>0</v>
      </c>
      <c r="F68" s="26">
        <v>0</v>
      </c>
      <c r="G68" s="15">
        <v>0</v>
      </c>
      <c r="H68" s="15">
        <v>0</v>
      </c>
      <c r="I68" s="19">
        <v>0</v>
      </c>
      <c r="J68" s="15">
        <v>0</v>
      </c>
      <c r="K68" s="15">
        <v>0</v>
      </c>
      <c r="L68" s="15">
        <v>0</v>
      </c>
      <c r="M68" s="15" t="str">
        <f t="shared" si="52"/>
        <v>-</v>
      </c>
      <c r="N68" s="15" t="str">
        <f t="shared" si="53"/>
        <v>-</v>
      </c>
      <c r="O68" s="15" t="str">
        <f t="shared" si="54"/>
        <v>-</v>
      </c>
      <c r="P68" s="15" t="str">
        <f t="shared" si="55"/>
        <v>-</v>
      </c>
      <c r="Q68" s="15" t="str">
        <f t="shared" si="56"/>
        <v>-</v>
      </c>
      <c r="R68" s="15" t="str">
        <f t="shared" si="57"/>
        <v>-</v>
      </c>
    </row>
    <row r="69" spans="1:18" ht="24.6" customHeight="1" x14ac:dyDescent="0.45">
      <c r="A69" s="13" t="s">
        <v>15</v>
      </c>
      <c r="B69" s="13" t="s">
        <v>82</v>
      </c>
      <c r="C69" s="26">
        <v>8</v>
      </c>
      <c r="D69" s="26">
        <v>6</v>
      </c>
      <c r="E69" s="26">
        <v>6</v>
      </c>
      <c r="F69" s="26">
        <v>0</v>
      </c>
      <c r="G69" s="15">
        <v>1235</v>
      </c>
      <c r="H69" s="15">
        <v>386</v>
      </c>
      <c r="I69" s="19">
        <v>0</v>
      </c>
      <c r="J69" s="15">
        <v>46.38</v>
      </c>
      <c r="K69" s="15">
        <v>14.79</v>
      </c>
      <c r="L69" s="15">
        <v>0</v>
      </c>
      <c r="M69" s="15">
        <f t="shared" si="52"/>
        <v>77.3</v>
      </c>
      <c r="N69" s="15">
        <f t="shared" si="53"/>
        <v>24.65</v>
      </c>
      <c r="O69" s="15" t="str">
        <f t="shared" si="54"/>
        <v>-</v>
      </c>
      <c r="P69" s="15">
        <f t="shared" si="55"/>
        <v>3.76</v>
      </c>
      <c r="Q69" s="15">
        <f t="shared" si="56"/>
        <v>3.83</v>
      </c>
      <c r="R69" s="15" t="str">
        <f t="shared" si="57"/>
        <v>-</v>
      </c>
    </row>
    <row r="70" spans="1:18" ht="24.6" customHeight="1" x14ac:dyDescent="0.45">
      <c r="A70" s="13" t="s">
        <v>15</v>
      </c>
      <c r="B70" s="13" t="s">
        <v>77</v>
      </c>
      <c r="C70" s="26">
        <v>8</v>
      </c>
      <c r="D70" s="26">
        <v>5</v>
      </c>
      <c r="E70" s="26">
        <v>3</v>
      </c>
      <c r="F70" s="26">
        <v>0</v>
      </c>
      <c r="G70" s="15">
        <v>10575</v>
      </c>
      <c r="H70" s="15">
        <v>289.60000000000002</v>
      </c>
      <c r="I70" s="19">
        <v>0</v>
      </c>
      <c r="J70" s="15">
        <v>57.72</v>
      </c>
      <c r="K70" s="15">
        <v>2.2599999999999998</v>
      </c>
      <c r="L70" s="15">
        <v>0</v>
      </c>
      <c r="M70" s="15">
        <f t="shared" si="52"/>
        <v>115.44</v>
      </c>
      <c r="N70" s="15">
        <f t="shared" si="53"/>
        <v>7.53</v>
      </c>
      <c r="O70" s="15" t="str">
        <f t="shared" si="54"/>
        <v>-</v>
      </c>
      <c r="P70" s="15">
        <f t="shared" si="55"/>
        <v>0.55000000000000004</v>
      </c>
      <c r="Q70" s="15">
        <f t="shared" si="56"/>
        <v>0.78</v>
      </c>
      <c r="R70" s="15" t="str">
        <f t="shared" si="57"/>
        <v>-</v>
      </c>
    </row>
    <row r="71" spans="1:18" ht="24.6" customHeight="1" x14ac:dyDescent="0.45">
      <c r="A71" s="13" t="s">
        <v>15</v>
      </c>
      <c r="B71" s="13" t="s">
        <v>76</v>
      </c>
      <c r="C71" s="26">
        <v>8</v>
      </c>
      <c r="D71" s="26">
        <v>8</v>
      </c>
      <c r="E71" s="26">
        <v>8</v>
      </c>
      <c r="F71" s="26">
        <v>0</v>
      </c>
      <c r="G71" s="15">
        <v>1490.8</v>
      </c>
      <c r="H71" s="15">
        <v>518</v>
      </c>
      <c r="I71" s="19">
        <v>0</v>
      </c>
      <c r="J71" s="15">
        <v>43.03</v>
      </c>
      <c r="K71" s="15">
        <v>5.42</v>
      </c>
      <c r="L71" s="15">
        <v>0</v>
      </c>
      <c r="M71" s="15">
        <f t="shared" si="52"/>
        <v>53.79</v>
      </c>
      <c r="N71" s="15">
        <f t="shared" si="53"/>
        <v>6.78</v>
      </c>
      <c r="O71" s="15" t="str">
        <f t="shared" si="54"/>
        <v>-</v>
      </c>
      <c r="P71" s="15">
        <f t="shared" si="55"/>
        <v>2.89</v>
      </c>
      <c r="Q71" s="15">
        <f t="shared" si="56"/>
        <v>1.05</v>
      </c>
      <c r="R71" s="15" t="str">
        <f t="shared" si="57"/>
        <v>-</v>
      </c>
    </row>
    <row r="72" spans="1:18" ht="24.6" customHeight="1" x14ac:dyDescent="0.45">
      <c r="A72" s="13" t="s">
        <v>15</v>
      </c>
      <c r="B72" s="13" t="s">
        <v>84</v>
      </c>
      <c r="C72" s="26">
        <v>8</v>
      </c>
      <c r="D72" s="26">
        <v>5</v>
      </c>
      <c r="E72" s="26">
        <v>5</v>
      </c>
      <c r="F72" s="26">
        <v>0</v>
      </c>
      <c r="G72" s="15">
        <v>627</v>
      </c>
      <c r="H72" s="15">
        <v>261.3</v>
      </c>
      <c r="I72" s="19">
        <v>0</v>
      </c>
      <c r="J72" s="15">
        <v>65.150000000000006</v>
      </c>
      <c r="K72" s="15">
        <v>0</v>
      </c>
      <c r="L72" s="15">
        <v>0</v>
      </c>
      <c r="M72" s="15">
        <f t="shared" si="52"/>
        <v>130.30000000000001</v>
      </c>
      <c r="N72" s="15">
        <f t="shared" si="53"/>
        <v>0</v>
      </c>
      <c r="O72" s="15" t="str">
        <f t="shared" si="54"/>
        <v>-</v>
      </c>
      <c r="P72" s="15">
        <f t="shared" si="55"/>
        <v>10.39</v>
      </c>
      <c r="Q72" s="15">
        <f t="shared" si="56"/>
        <v>0</v>
      </c>
      <c r="R72" s="15" t="str">
        <f t="shared" si="57"/>
        <v>-</v>
      </c>
    </row>
    <row r="73" spans="1:18" ht="24.6" customHeight="1" x14ac:dyDescent="0.45">
      <c r="A73" s="13" t="s">
        <v>15</v>
      </c>
      <c r="B73" s="13" t="s">
        <v>85</v>
      </c>
      <c r="C73" s="26">
        <v>7</v>
      </c>
      <c r="D73" s="26">
        <v>6</v>
      </c>
      <c r="E73" s="26">
        <v>5</v>
      </c>
      <c r="F73" s="26">
        <v>0</v>
      </c>
      <c r="G73" s="15">
        <v>9109</v>
      </c>
      <c r="H73" s="15">
        <v>1033</v>
      </c>
      <c r="I73" s="19">
        <v>0</v>
      </c>
      <c r="J73" s="15">
        <v>87.39</v>
      </c>
      <c r="K73" s="15">
        <v>60.42</v>
      </c>
      <c r="L73" s="15">
        <v>0</v>
      </c>
      <c r="M73" s="15">
        <f t="shared" si="52"/>
        <v>145.65</v>
      </c>
      <c r="N73" s="15">
        <f t="shared" si="53"/>
        <v>120.84</v>
      </c>
      <c r="O73" s="15" t="str">
        <f t="shared" si="54"/>
        <v>-</v>
      </c>
      <c r="P73" s="15">
        <f t="shared" si="55"/>
        <v>0.96</v>
      </c>
      <c r="Q73" s="15">
        <f t="shared" si="56"/>
        <v>5.85</v>
      </c>
      <c r="R73" s="15" t="str">
        <f t="shared" si="57"/>
        <v>-</v>
      </c>
    </row>
    <row r="74" spans="1:18" ht="24.6" customHeight="1" x14ac:dyDescent="0.45">
      <c r="A74" s="13" t="s">
        <v>15</v>
      </c>
      <c r="B74" s="13" t="s">
        <v>87</v>
      </c>
      <c r="C74" s="26">
        <v>7</v>
      </c>
      <c r="D74" s="26">
        <v>6</v>
      </c>
      <c r="E74" s="26">
        <v>0</v>
      </c>
      <c r="F74" s="26">
        <v>0</v>
      </c>
      <c r="G74" s="15">
        <v>1352</v>
      </c>
      <c r="H74" s="15">
        <v>0</v>
      </c>
      <c r="I74" s="19">
        <v>0</v>
      </c>
      <c r="J74" s="15">
        <v>21.28</v>
      </c>
      <c r="K74" s="15">
        <v>0</v>
      </c>
      <c r="L74" s="15">
        <v>0</v>
      </c>
      <c r="M74" s="15">
        <f t="shared" si="52"/>
        <v>35.47</v>
      </c>
      <c r="N74" s="15" t="str">
        <f t="shared" si="53"/>
        <v>-</v>
      </c>
      <c r="O74" s="15" t="str">
        <f t="shared" si="54"/>
        <v>-</v>
      </c>
      <c r="P74" s="15">
        <f t="shared" si="55"/>
        <v>1.57</v>
      </c>
      <c r="Q74" s="15" t="str">
        <f t="shared" si="56"/>
        <v>-</v>
      </c>
      <c r="R74" s="15" t="str">
        <f t="shared" si="57"/>
        <v>-</v>
      </c>
    </row>
    <row r="75" spans="1:18" ht="24.6" customHeight="1" x14ac:dyDescent="0.45">
      <c r="A75" s="13" t="s">
        <v>15</v>
      </c>
      <c r="B75" s="13" t="s">
        <v>88</v>
      </c>
      <c r="C75" s="26">
        <v>7</v>
      </c>
      <c r="D75" s="26">
        <v>3</v>
      </c>
      <c r="E75" s="26">
        <v>3</v>
      </c>
      <c r="F75" s="26">
        <v>0</v>
      </c>
      <c r="G75" s="15">
        <v>589</v>
      </c>
      <c r="H75" s="15">
        <v>117.5</v>
      </c>
      <c r="I75" s="19">
        <v>0</v>
      </c>
      <c r="J75" s="15">
        <v>0</v>
      </c>
      <c r="K75" s="15">
        <v>0</v>
      </c>
      <c r="L75" s="15">
        <v>0</v>
      </c>
      <c r="M75" s="15">
        <f t="shared" si="52"/>
        <v>0</v>
      </c>
      <c r="N75" s="15">
        <f t="shared" si="53"/>
        <v>0</v>
      </c>
      <c r="O75" s="15" t="str">
        <f t="shared" si="54"/>
        <v>-</v>
      </c>
      <c r="P75" s="15">
        <f t="shared" si="55"/>
        <v>0</v>
      </c>
      <c r="Q75" s="15">
        <f t="shared" si="56"/>
        <v>0</v>
      </c>
      <c r="R75" s="15" t="str">
        <f t="shared" si="57"/>
        <v>-</v>
      </c>
    </row>
    <row r="76" spans="1:18" ht="24.6" customHeight="1" x14ac:dyDescent="0.45">
      <c r="A76" s="13" t="s">
        <v>15</v>
      </c>
      <c r="B76" s="13" t="s">
        <v>91</v>
      </c>
      <c r="C76" s="26">
        <v>7</v>
      </c>
      <c r="D76" s="26">
        <v>6</v>
      </c>
      <c r="E76" s="26">
        <v>5</v>
      </c>
      <c r="F76" s="26">
        <v>0</v>
      </c>
      <c r="G76" s="15">
        <v>2950</v>
      </c>
      <c r="H76" s="15">
        <v>162.9</v>
      </c>
      <c r="I76" s="19">
        <v>0</v>
      </c>
      <c r="J76" s="15">
        <v>80.34</v>
      </c>
      <c r="K76" s="15">
        <v>3.98</v>
      </c>
      <c r="L76" s="15">
        <v>0</v>
      </c>
      <c r="M76" s="15">
        <f t="shared" si="52"/>
        <v>133.9</v>
      </c>
      <c r="N76" s="15">
        <f t="shared" si="53"/>
        <v>7.96</v>
      </c>
      <c r="O76" s="15" t="str">
        <f t="shared" si="54"/>
        <v>-</v>
      </c>
      <c r="P76" s="15">
        <f t="shared" si="55"/>
        <v>2.72</v>
      </c>
      <c r="Q76" s="15">
        <f t="shared" si="56"/>
        <v>2.44</v>
      </c>
      <c r="R76" s="15" t="str">
        <f t="shared" si="57"/>
        <v>-</v>
      </c>
    </row>
    <row r="77" spans="1:18" ht="24.6" customHeight="1" x14ac:dyDescent="0.45">
      <c r="A77" s="13" t="s">
        <v>15</v>
      </c>
      <c r="B77" s="13" t="s">
        <v>92</v>
      </c>
      <c r="C77" s="26">
        <v>7</v>
      </c>
      <c r="D77" s="26">
        <v>6</v>
      </c>
      <c r="E77" s="26">
        <v>6</v>
      </c>
      <c r="F77" s="26">
        <v>0</v>
      </c>
      <c r="G77" s="15">
        <v>1800</v>
      </c>
      <c r="H77" s="15">
        <v>314.8</v>
      </c>
      <c r="I77" s="19">
        <v>0</v>
      </c>
      <c r="J77" s="15">
        <v>30.86</v>
      </c>
      <c r="K77" s="15">
        <v>1.26</v>
      </c>
      <c r="L77" s="15">
        <v>0</v>
      </c>
      <c r="M77" s="15">
        <f t="shared" si="52"/>
        <v>51.43</v>
      </c>
      <c r="N77" s="15">
        <f t="shared" si="53"/>
        <v>2.1</v>
      </c>
      <c r="O77" s="15" t="str">
        <f t="shared" si="54"/>
        <v>-</v>
      </c>
      <c r="P77" s="15">
        <f t="shared" si="55"/>
        <v>1.71</v>
      </c>
      <c r="Q77" s="15">
        <f t="shared" si="56"/>
        <v>0.4</v>
      </c>
      <c r="R77" s="15" t="str">
        <f t="shared" si="57"/>
        <v>-</v>
      </c>
    </row>
    <row r="78" spans="1:18" ht="24.6" customHeight="1" x14ac:dyDescent="0.45">
      <c r="A78" s="13" t="s">
        <v>15</v>
      </c>
      <c r="B78" s="13" t="s">
        <v>81</v>
      </c>
      <c r="C78" s="26">
        <v>7</v>
      </c>
      <c r="D78" s="26">
        <v>4</v>
      </c>
      <c r="E78" s="26">
        <v>4</v>
      </c>
      <c r="F78" s="26">
        <v>0</v>
      </c>
      <c r="G78" s="15">
        <v>702</v>
      </c>
      <c r="H78" s="15">
        <v>347.2</v>
      </c>
      <c r="I78" s="19">
        <v>0</v>
      </c>
      <c r="J78" s="15">
        <v>22.89</v>
      </c>
      <c r="K78" s="15">
        <v>21.15</v>
      </c>
      <c r="L78" s="15">
        <v>0</v>
      </c>
      <c r="M78" s="15">
        <f t="shared" si="52"/>
        <v>57.23</v>
      </c>
      <c r="N78" s="15">
        <f t="shared" si="53"/>
        <v>52.88</v>
      </c>
      <c r="O78" s="15" t="str">
        <f t="shared" si="54"/>
        <v>-</v>
      </c>
      <c r="P78" s="15">
        <f t="shared" si="55"/>
        <v>3.26</v>
      </c>
      <c r="Q78" s="15">
        <f t="shared" si="56"/>
        <v>6.09</v>
      </c>
      <c r="R78" s="15" t="str">
        <f t="shared" si="57"/>
        <v>-</v>
      </c>
    </row>
    <row r="79" spans="1:18" ht="24.6" customHeight="1" x14ac:dyDescent="0.45">
      <c r="A79" s="13" t="s">
        <v>15</v>
      </c>
      <c r="B79" s="13" t="s">
        <v>93</v>
      </c>
      <c r="C79" s="26">
        <v>7</v>
      </c>
      <c r="D79" s="26">
        <v>4</v>
      </c>
      <c r="E79" s="26">
        <v>4</v>
      </c>
      <c r="F79" s="26">
        <v>0</v>
      </c>
      <c r="G79" s="15">
        <v>3891</v>
      </c>
      <c r="H79" s="15">
        <v>346</v>
      </c>
      <c r="I79" s="19">
        <v>0</v>
      </c>
      <c r="J79" s="15">
        <v>16.54</v>
      </c>
      <c r="K79" s="15">
        <v>16.54</v>
      </c>
      <c r="L79" s="15">
        <v>0</v>
      </c>
      <c r="M79" s="15">
        <f t="shared" si="52"/>
        <v>41.35</v>
      </c>
      <c r="N79" s="15">
        <f t="shared" si="53"/>
        <v>41.35</v>
      </c>
      <c r="O79" s="15" t="str">
        <f t="shared" si="54"/>
        <v>-</v>
      </c>
      <c r="P79" s="15">
        <f t="shared" si="55"/>
        <v>0.43</v>
      </c>
      <c r="Q79" s="15">
        <f t="shared" si="56"/>
        <v>4.78</v>
      </c>
      <c r="R79" s="15" t="str">
        <f t="shared" si="57"/>
        <v>-</v>
      </c>
    </row>
    <row r="80" spans="1:18" ht="24.6" customHeight="1" x14ac:dyDescent="0.45">
      <c r="A80" s="13" t="s">
        <v>15</v>
      </c>
      <c r="B80" s="13" t="s">
        <v>83</v>
      </c>
      <c r="C80" s="26">
        <v>7</v>
      </c>
      <c r="D80" s="26">
        <v>4</v>
      </c>
      <c r="E80" s="26">
        <v>3</v>
      </c>
      <c r="F80" s="26">
        <v>0</v>
      </c>
      <c r="G80" s="15">
        <v>13784</v>
      </c>
      <c r="H80" s="15">
        <v>1353</v>
      </c>
      <c r="I80" s="19">
        <v>0</v>
      </c>
      <c r="J80" s="15">
        <v>59.68</v>
      </c>
      <c r="K80" s="15">
        <v>13.37</v>
      </c>
      <c r="L80" s="15">
        <v>0</v>
      </c>
      <c r="M80" s="15">
        <f t="shared" si="52"/>
        <v>149.19999999999999</v>
      </c>
      <c r="N80" s="15">
        <f t="shared" si="53"/>
        <v>44.57</v>
      </c>
      <c r="O80" s="15" t="str">
        <f t="shared" si="54"/>
        <v>-</v>
      </c>
      <c r="P80" s="15">
        <f t="shared" si="55"/>
        <v>0.43</v>
      </c>
      <c r="Q80" s="15">
        <f t="shared" si="56"/>
        <v>0.99</v>
      </c>
      <c r="R80" s="15" t="str">
        <f t="shared" si="57"/>
        <v>-</v>
      </c>
    </row>
    <row r="81" spans="1:18" ht="24.6" customHeight="1" x14ac:dyDescent="0.45">
      <c r="A81" s="13" t="s">
        <v>15</v>
      </c>
      <c r="B81" s="13" t="s">
        <v>96</v>
      </c>
      <c r="C81" s="26">
        <v>7</v>
      </c>
      <c r="D81" s="26">
        <v>4</v>
      </c>
      <c r="E81" s="26">
        <v>4</v>
      </c>
      <c r="F81" s="26">
        <v>0</v>
      </c>
      <c r="G81" s="15">
        <v>3192</v>
      </c>
      <c r="H81" s="15">
        <v>302.3</v>
      </c>
      <c r="I81" s="19">
        <v>0</v>
      </c>
      <c r="J81" s="15">
        <v>8.25</v>
      </c>
      <c r="K81" s="15">
        <v>7.54</v>
      </c>
      <c r="L81" s="15">
        <v>0</v>
      </c>
      <c r="M81" s="15">
        <f t="shared" si="52"/>
        <v>20.63</v>
      </c>
      <c r="N81" s="15">
        <f t="shared" si="53"/>
        <v>18.850000000000001</v>
      </c>
      <c r="O81" s="15" t="str">
        <f t="shared" si="54"/>
        <v>-</v>
      </c>
      <c r="P81" s="15">
        <f t="shared" si="55"/>
        <v>0.26</v>
      </c>
      <c r="Q81" s="15">
        <f t="shared" si="56"/>
        <v>2.4900000000000002</v>
      </c>
      <c r="R81" s="15" t="str">
        <f t="shared" si="57"/>
        <v>-</v>
      </c>
    </row>
    <row r="82" spans="1:18" ht="24.6" customHeight="1" x14ac:dyDescent="0.45">
      <c r="A82" s="13" t="s">
        <v>15</v>
      </c>
      <c r="B82" s="13" t="s">
        <v>97</v>
      </c>
      <c r="C82" s="26">
        <v>7</v>
      </c>
      <c r="D82" s="26">
        <v>7</v>
      </c>
      <c r="E82" s="26">
        <v>7</v>
      </c>
      <c r="F82" s="26">
        <v>0</v>
      </c>
      <c r="G82" s="15">
        <v>11019</v>
      </c>
      <c r="H82" s="15">
        <v>896.5</v>
      </c>
      <c r="I82" s="19">
        <v>0</v>
      </c>
      <c r="J82" s="15">
        <v>84.46</v>
      </c>
      <c r="K82" s="15">
        <v>37.909999999999997</v>
      </c>
      <c r="L82" s="15">
        <v>0</v>
      </c>
      <c r="M82" s="15">
        <f t="shared" si="52"/>
        <v>120.66</v>
      </c>
      <c r="N82" s="15">
        <f t="shared" si="53"/>
        <v>54.16</v>
      </c>
      <c r="O82" s="15" t="str">
        <f t="shared" si="54"/>
        <v>-</v>
      </c>
      <c r="P82" s="15">
        <f t="shared" si="55"/>
        <v>0.77</v>
      </c>
      <c r="Q82" s="15">
        <f t="shared" si="56"/>
        <v>4.2300000000000004</v>
      </c>
      <c r="R82" s="15" t="str">
        <f t="shared" si="57"/>
        <v>-</v>
      </c>
    </row>
    <row r="83" spans="1:18" ht="24.6" customHeight="1" x14ac:dyDescent="0.45">
      <c r="A83" s="13" t="s">
        <v>15</v>
      </c>
      <c r="B83" s="13" t="s">
        <v>86</v>
      </c>
      <c r="C83" s="26">
        <v>6</v>
      </c>
      <c r="D83" s="26">
        <v>0</v>
      </c>
      <c r="E83" s="26">
        <v>0</v>
      </c>
      <c r="F83" s="26">
        <v>0</v>
      </c>
      <c r="G83" s="15">
        <v>0</v>
      </c>
      <c r="H83" s="15">
        <v>0</v>
      </c>
      <c r="I83" s="19">
        <v>0</v>
      </c>
      <c r="J83" s="15">
        <v>0</v>
      </c>
      <c r="K83" s="15">
        <v>0</v>
      </c>
      <c r="L83" s="15">
        <v>0</v>
      </c>
      <c r="M83" s="15" t="str">
        <f t="shared" ref="M83:M89" si="58">IF(D83=0,"-",ROUND((J83*10000)/(D83*1000),2))</f>
        <v>-</v>
      </c>
      <c r="N83" s="15" t="str">
        <f t="shared" ref="N83:N89" si="59">IF(E83=0,"-",ROUND((K83*10000)/(E83*1000),2))</f>
        <v>-</v>
      </c>
      <c r="O83" s="15" t="str">
        <f t="shared" ref="O83:O89" si="60">IF(F83=0,"-",ROUND((L83*10000)/(F83*1000),2))</f>
        <v>-</v>
      </c>
      <c r="P83" s="15" t="str">
        <f t="shared" ref="P83:P89" si="61">IF(G83=0,"-",ROUND(J83/G83*100,2))</f>
        <v>-</v>
      </c>
      <c r="Q83" s="15" t="str">
        <f t="shared" ref="Q83:Q89" si="62">IF(H83=0,"-",ROUND(K83/H83*100,2))</f>
        <v>-</v>
      </c>
      <c r="R83" s="15" t="str">
        <f t="shared" ref="R83:R89" si="63">IF(I83=0,"-",ROUND(L83/I83*100,2))</f>
        <v>-</v>
      </c>
    </row>
    <row r="84" spans="1:18" ht="24.6" customHeight="1" x14ac:dyDescent="0.45">
      <c r="A84" s="13" t="s">
        <v>15</v>
      </c>
      <c r="B84" s="13" t="s">
        <v>90</v>
      </c>
      <c r="C84" s="26">
        <v>6</v>
      </c>
      <c r="D84" s="26">
        <v>5</v>
      </c>
      <c r="E84" s="26">
        <v>4</v>
      </c>
      <c r="F84" s="26">
        <v>0</v>
      </c>
      <c r="G84" s="15">
        <v>1361</v>
      </c>
      <c r="H84" s="15">
        <v>252.6</v>
      </c>
      <c r="I84" s="19">
        <v>0</v>
      </c>
      <c r="J84" s="15">
        <v>26.04</v>
      </c>
      <c r="K84" s="15">
        <v>26.04</v>
      </c>
      <c r="L84" s="15">
        <v>0</v>
      </c>
      <c r="M84" s="15">
        <f t="shared" si="58"/>
        <v>52.08</v>
      </c>
      <c r="N84" s="15">
        <f t="shared" si="59"/>
        <v>65.099999999999994</v>
      </c>
      <c r="O84" s="15" t="str">
        <f t="shared" si="60"/>
        <v>-</v>
      </c>
      <c r="P84" s="15">
        <f t="shared" si="61"/>
        <v>1.91</v>
      </c>
      <c r="Q84" s="15">
        <f t="shared" si="62"/>
        <v>10.31</v>
      </c>
      <c r="R84" s="15" t="str">
        <f t="shared" si="63"/>
        <v>-</v>
      </c>
    </row>
    <row r="85" spans="1:18" ht="24.6" customHeight="1" x14ac:dyDescent="0.45">
      <c r="A85" s="13" t="s">
        <v>15</v>
      </c>
      <c r="B85" s="13" t="s">
        <v>100</v>
      </c>
      <c r="C85" s="26">
        <v>6</v>
      </c>
      <c r="D85" s="26">
        <v>5</v>
      </c>
      <c r="E85" s="26">
        <v>0</v>
      </c>
      <c r="F85" s="26">
        <v>0</v>
      </c>
      <c r="G85" s="15">
        <v>727</v>
      </c>
      <c r="H85" s="15">
        <v>0</v>
      </c>
      <c r="I85" s="19">
        <v>0</v>
      </c>
      <c r="J85" s="15">
        <v>16.23</v>
      </c>
      <c r="K85" s="15">
        <v>0</v>
      </c>
      <c r="L85" s="15">
        <v>0</v>
      </c>
      <c r="M85" s="15">
        <f t="shared" si="58"/>
        <v>32.46</v>
      </c>
      <c r="N85" s="15" t="str">
        <f t="shared" si="59"/>
        <v>-</v>
      </c>
      <c r="O85" s="15" t="str">
        <f t="shared" si="60"/>
        <v>-</v>
      </c>
      <c r="P85" s="15">
        <f t="shared" si="61"/>
        <v>2.23</v>
      </c>
      <c r="Q85" s="15" t="str">
        <f t="shared" si="62"/>
        <v>-</v>
      </c>
      <c r="R85" s="15" t="str">
        <f t="shared" si="63"/>
        <v>-</v>
      </c>
    </row>
    <row r="86" spans="1:18" ht="24.6" customHeight="1" x14ac:dyDescent="0.45">
      <c r="A86" s="13" t="s">
        <v>15</v>
      </c>
      <c r="B86" s="13" t="s">
        <v>102</v>
      </c>
      <c r="C86" s="26">
        <v>6</v>
      </c>
      <c r="D86" s="26">
        <v>5</v>
      </c>
      <c r="E86" s="26">
        <v>6</v>
      </c>
      <c r="F86" s="26">
        <v>0</v>
      </c>
      <c r="G86" s="15">
        <v>3081</v>
      </c>
      <c r="H86" s="15">
        <v>553.9</v>
      </c>
      <c r="I86" s="19">
        <v>0</v>
      </c>
      <c r="J86" s="15">
        <v>50.11</v>
      </c>
      <c r="K86" s="15">
        <v>0</v>
      </c>
      <c r="L86" s="15">
        <v>0</v>
      </c>
      <c r="M86" s="15">
        <f t="shared" si="58"/>
        <v>100.22</v>
      </c>
      <c r="N86" s="15">
        <f t="shared" si="59"/>
        <v>0</v>
      </c>
      <c r="O86" s="15" t="str">
        <f t="shared" si="60"/>
        <v>-</v>
      </c>
      <c r="P86" s="15">
        <f t="shared" si="61"/>
        <v>1.63</v>
      </c>
      <c r="Q86" s="15">
        <f t="shared" si="62"/>
        <v>0</v>
      </c>
      <c r="R86" s="15" t="str">
        <f t="shared" si="63"/>
        <v>-</v>
      </c>
    </row>
    <row r="87" spans="1:18" ht="24.6" customHeight="1" x14ac:dyDescent="0.45">
      <c r="A87" s="13" t="s">
        <v>15</v>
      </c>
      <c r="B87" s="13" t="s">
        <v>94</v>
      </c>
      <c r="C87" s="26">
        <v>6</v>
      </c>
      <c r="D87" s="26">
        <v>5</v>
      </c>
      <c r="E87" s="26">
        <v>5</v>
      </c>
      <c r="F87" s="26">
        <v>0</v>
      </c>
      <c r="G87" s="15">
        <v>1835</v>
      </c>
      <c r="H87" s="15">
        <v>358.2</v>
      </c>
      <c r="I87" s="19">
        <v>0</v>
      </c>
      <c r="J87" s="15">
        <v>64.72</v>
      </c>
      <c r="K87" s="15">
        <v>29.23</v>
      </c>
      <c r="L87" s="15">
        <v>0</v>
      </c>
      <c r="M87" s="15">
        <f t="shared" si="58"/>
        <v>129.44</v>
      </c>
      <c r="N87" s="15">
        <f t="shared" si="59"/>
        <v>58.46</v>
      </c>
      <c r="O87" s="15" t="str">
        <f t="shared" si="60"/>
        <v>-</v>
      </c>
      <c r="P87" s="15">
        <f t="shared" si="61"/>
        <v>3.53</v>
      </c>
      <c r="Q87" s="15">
        <f t="shared" si="62"/>
        <v>8.16</v>
      </c>
      <c r="R87" s="15" t="str">
        <f t="shared" si="63"/>
        <v>-</v>
      </c>
    </row>
    <row r="88" spans="1:18" ht="24.6" customHeight="1" x14ac:dyDescent="0.45">
      <c r="A88" s="13" t="s">
        <v>15</v>
      </c>
      <c r="B88" s="13" t="s">
        <v>95</v>
      </c>
      <c r="C88" s="26">
        <v>6</v>
      </c>
      <c r="D88" s="26">
        <v>4</v>
      </c>
      <c r="E88" s="26">
        <v>4</v>
      </c>
      <c r="F88" s="26">
        <v>0</v>
      </c>
      <c r="G88" s="15">
        <v>1305</v>
      </c>
      <c r="H88" s="15">
        <v>316.89999999999998</v>
      </c>
      <c r="I88" s="19">
        <v>0</v>
      </c>
      <c r="J88" s="15">
        <v>59.09</v>
      </c>
      <c r="K88" s="15">
        <v>11.34</v>
      </c>
      <c r="L88" s="15">
        <v>0</v>
      </c>
      <c r="M88" s="15">
        <f t="shared" si="58"/>
        <v>147.72999999999999</v>
      </c>
      <c r="N88" s="15">
        <f t="shared" si="59"/>
        <v>28.35</v>
      </c>
      <c r="O88" s="15" t="str">
        <f t="shared" si="60"/>
        <v>-</v>
      </c>
      <c r="P88" s="15">
        <f t="shared" si="61"/>
        <v>4.53</v>
      </c>
      <c r="Q88" s="15">
        <f t="shared" si="62"/>
        <v>3.58</v>
      </c>
      <c r="R88" s="15" t="str">
        <f t="shared" si="63"/>
        <v>-</v>
      </c>
    </row>
    <row r="89" spans="1:18" ht="24.6" customHeight="1" x14ac:dyDescent="0.45">
      <c r="A89" s="13" t="s">
        <v>15</v>
      </c>
      <c r="B89" s="13" t="s">
        <v>103</v>
      </c>
      <c r="C89" s="26">
        <v>6</v>
      </c>
      <c r="D89" s="26">
        <v>6</v>
      </c>
      <c r="E89" s="26">
        <v>6</v>
      </c>
      <c r="F89" s="26">
        <v>0</v>
      </c>
      <c r="G89" s="15">
        <v>2170</v>
      </c>
      <c r="H89" s="15">
        <v>312.3</v>
      </c>
      <c r="I89" s="19">
        <v>0</v>
      </c>
      <c r="J89" s="15">
        <v>121.42</v>
      </c>
      <c r="K89" s="15">
        <v>0</v>
      </c>
      <c r="L89" s="15">
        <v>0</v>
      </c>
      <c r="M89" s="15">
        <f t="shared" si="58"/>
        <v>202.37</v>
      </c>
      <c r="N89" s="15">
        <f t="shared" si="59"/>
        <v>0</v>
      </c>
      <c r="O89" s="15" t="str">
        <f t="shared" si="60"/>
        <v>-</v>
      </c>
      <c r="P89" s="15">
        <f t="shared" si="61"/>
        <v>5.6</v>
      </c>
      <c r="Q89" s="15">
        <f t="shared" si="62"/>
        <v>0</v>
      </c>
      <c r="R89" s="15" t="str">
        <f t="shared" si="63"/>
        <v>-</v>
      </c>
    </row>
    <row r="90" spans="1:18" ht="24.6" customHeight="1" x14ac:dyDescent="0.45">
      <c r="A90" s="13" t="s">
        <v>15</v>
      </c>
      <c r="B90" s="13" t="s">
        <v>104</v>
      </c>
      <c r="C90" s="26">
        <v>5</v>
      </c>
      <c r="D90" s="26">
        <v>5</v>
      </c>
      <c r="E90" s="26">
        <v>5</v>
      </c>
      <c r="F90" s="26">
        <v>0</v>
      </c>
      <c r="G90" s="15">
        <v>4200</v>
      </c>
      <c r="H90" s="15">
        <v>362.4</v>
      </c>
      <c r="I90" s="19">
        <v>0</v>
      </c>
      <c r="J90" s="15">
        <v>27.79</v>
      </c>
      <c r="K90" s="15">
        <v>3.09</v>
      </c>
      <c r="L90" s="15">
        <v>0</v>
      </c>
      <c r="M90" s="15">
        <f t="shared" ref="M90:M104" si="64">IF(D90=0,"-",ROUND((J90*10000)/(D90*1000),2))</f>
        <v>55.58</v>
      </c>
      <c r="N90" s="15">
        <f t="shared" ref="N90:N104" si="65">IF(E90=0,"-",ROUND((K90*10000)/(E90*1000),2))</f>
        <v>6.18</v>
      </c>
      <c r="O90" s="15" t="str">
        <f t="shared" ref="O90:O104" si="66">IF(F90=0,"-",ROUND((L90*10000)/(F90*1000),2))</f>
        <v>-</v>
      </c>
      <c r="P90" s="15">
        <f t="shared" ref="P90:P104" si="67">IF(G90=0,"-",ROUND(J90/G90*100,2))</f>
        <v>0.66</v>
      </c>
      <c r="Q90" s="15">
        <f t="shared" ref="Q90:Q104" si="68">IF(H90=0,"-",ROUND(K90/H90*100,2))</f>
        <v>0.85</v>
      </c>
      <c r="R90" s="15" t="str">
        <f t="shared" ref="R90:R104" si="69">IF(I90=0,"-",ROUND(L90/I90*100,2))</f>
        <v>-</v>
      </c>
    </row>
    <row r="91" spans="1:18" ht="24.6" customHeight="1" x14ac:dyDescent="0.45">
      <c r="A91" s="13" t="s">
        <v>15</v>
      </c>
      <c r="B91" s="13" t="s">
        <v>98</v>
      </c>
      <c r="C91" s="26">
        <v>5</v>
      </c>
      <c r="D91" s="26">
        <v>4</v>
      </c>
      <c r="E91" s="26">
        <v>4</v>
      </c>
      <c r="F91" s="26">
        <v>0</v>
      </c>
      <c r="G91" s="15">
        <v>440</v>
      </c>
      <c r="H91" s="15">
        <v>179.8</v>
      </c>
      <c r="I91" s="19">
        <v>0</v>
      </c>
      <c r="J91" s="15">
        <v>21.4</v>
      </c>
      <c r="K91" s="15">
        <v>0</v>
      </c>
      <c r="L91" s="15">
        <v>0</v>
      </c>
      <c r="M91" s="15">
        <f t="shared" si="64"/>
        <v>53.5</v>
      </c>
      <c r="N91" s="15">
        <f t="shared" si="65"/>
        <v>0</v>
      </c>
      <c r="O91" s="15" t="str">
        <f t="shared" si="66"/>
        <v>-</v>
      </c>
      <c r="P91" s="15">
        <f t="shared" si="67"/>
        <v>4.8600000000000003</v>
      </c>
      <c r="Q91" s="15">
        <f t="shared" si="68"/>
        <v>0</v>
      </c>
      <c r="R91" s="15" t="str">
        <f t="shared" si="69"/>
        <v>-</v>
      </c>
    </row>
    <row r="92" spans="1:18" ht="24.6" customHeight="1" x14ac:dyDescent="0.45">
      <c r="A92" s="13" t="s">
        <v>15</v>
      </c>
      <c r="B92" s="13" t="s">
        <v>106</v>
      </c>
      <c r="C92" s="26">
        <v>5</v>
      </c>
      <c r="D92" s="26">
        <v>1</v>
      </c>
      <c r="E92" s="26">
        <v>0</v>
      </c>
      <c r="F92" s="26">
        <v>0</v>
      </c>
      <c r="G92" s="15">
        <v>1206</v>
      </c>
      <c r="H92" s="15">
        <v>0</v>
      </c>
      <c r="I92" s="19">
        <v>0</v>
      </c>
      <c r="J92" s="15">
        <v>0</v>
      </c>
      <c r="K92" s="15">
        <v>0</v>
      </c>
      <c r="L92" s="15">
        <v>0</v>
      </c>
      <c r="M92" s="15">
        <f t="shared" si="64"/>
        <v>0</v>
      </c>
      <c r="N92" s="15" t="str">
        <f t="shared" si="65"/>
        <v>-</v>
      </c>
      <c r="O92" s="15" t="str">
        <f t="shared" si="66"/>
        <v>-</v>
      </c>
      <c r="P92" s="15">
        <f t="shared" si="67"/>
        <v>0</v>
      </c>
      <c r="Q92" s="15" t="str">
        <f t="shared" si="68"/>
        <v>-</v>
      </c>
      <c r="R92" s="15" t="str">
        <f t="shared" si="69"/>
        <v>-</v>
      </c>
    </row>
    <row r="93" spans="1:18" ht="24.6" customHeight="1" x14ac:dyDescent="0.45">
      <c r="A93" s="13" t="s">
        <v>15</v>
      </c>
      <c r="B93" s="13" t="s">
        <v>99</v>
      </c>
      <c r="C93" s="26">
        <v>5</v>
      </c>
      <c r="D93" s="26">
        <v>2</v>
      </c>
      <c r="E93" s="26">
        <v>1</v>
      </c>
      <c r="F93" s="26">
        <v>0</v>
      </c>
      <c r="G93" s="15">
        <v>740.1</v>
      </c>
      <c r="H93" s="15">
        <v>92.6</v>
      </c>
      <c r="I93" s="19">
        <v>0</v>
      </c>
      <c r="J93" s="15">
        <v>0.24</v>
      </c>
      <c r="K93" s="15">
        <v>0.24</v>
      </c>
      <c r="L93" s="15">
        <v>0</v>
      </c>
      <c r="M93" s="15">
        <f t="shared" si="64"/>
        <v>1.2</v>
      </c>
      <c r="N93" s="15">
        <f t="shared" si="65"/>
        <v>2.4</v>
      </c>
      <c r="O93" s="15" t="str">
        <f t="shared" si="66"/>
        <v>-</v>
      </c>
      <c r="P93" s="15">
        <f t="shared" si="67"/>
        <v>0.03</v>
      </c>
      <c r="Q93" s="15">
        <f t="shared" si="68"/>
        <v>0.26</v>
      </c>
      <c r="R93" s="15" t="str">
        <f t="shared" si="69"/>
        <v>-</v>
      </c>
    </row>
    <row r="94" spans="1:18" ht="24.6" customHeight="1" x14ac:dyDescent="0.45">
      <c r="A94" s="13" t="s">
        <v>15</v>
      </c>
      <c r="B94" s="13" t="s">
        <v>107</v>
      </c>
      <c r="C94" s="26">
        <v>5</v>
      </c>
      <c r="D94" s="26">
        <v>5</v>
      </c>
      <c r="E94" s="26">
        <v>4</v>
      </c>
      <c r="F94" s="26">
        <v>0</v>
      </c>
      <c r="G94" s="15">
        <v>5248</v>
      </c>
      <c r="H94" s="15">
        <v>527</v>
      </c>
      <c r="I94" s="19">
        <v>0</v>
      </c>
      <c r="J94" s="15">
        <v>18.079999999999998</v>
      </c>
      <c r="K94" s="15">
        <v>18.079999999999998</v>
      </c>
      <c r="L94" s="15">
        <v>0</v>
      </c>
      <c r="M94" s="15">
        <f t="shared" si="64"/>
        <v>36.159999999999997</v>
      </c>
      <c r="N94" s="15">
        <f t="shared" si="65"/>
        <v>45.2</v>
      </c>
      <c r="O94" s="15" t="str">
        <f t="shared" si="66"/>
        <v>-</v>
      </c>
      <c r="P94" s="15">
        <f t="shared" si="67"/>
        <v>0.34</v>
      </c>
      <c r="Q94" s="15">
        <f t="shared" si="68"/>
        <v>3.43</v>
      </c>
      <c r="R94" s="15" t="str">
        <f t="shared" si="69"/>
        <v>-</v>
      </c>
    </row>
    <row r="95" spans="1:18" ht="24.6" customHeight="1" x14ac:dyDescent="0.45">
      <c r="A95" s="13" t="s">
        <v>15</v>
      </c>
      <c r="B95" s="13" t="s">
        <v>108</v>
      </c>
      <c r="C95" s="26">
        <v>5</v>
      </c>
      <c r="D95" s="26">
        <v>0</v>
      </c>
      <c r="E95" s="26">
        <v>0</v>
      </c>
      <c r="F95" s="26">
        <v>0</v>
      </c>
      <c r="G95" s="15">
        <v>0</v>
      </c>
      <c r="H95" s="15">
        <v>0</v>
      </c>
      <c r="I95" s="19">
        <v>0</v>
      </c>
      <c r="J95" s="15">
        <v>0</v>
      </c>
      <c r="K95" s="15">
        <v>0</v>
      </c>
      <c r="L95" s="15">
        <v>0</v>
      </c>
      <c r="M95" s="15" t="str">
        <f t="shared" si="64"/>
        <v>-</v>
      </c>
      <c r="N95" s="15" t="str">
        <f t="shared" si="65"/>
        <v>-</v>
      </c>
      <c r="O95" s="15" t="str">
        <f t="shared" si="66"/>
        <v>-</v>
      </c>
      <c r="P95" s="15" t="str">
        <f t="shared" si="67"/>
        <v>-</v>
      </c>
      <c r="Q95" s="15" t="str">
        <f t="shared" si="68"/>
        <v>-</v>
      </c>
      <c r="R95" s="15" t="str">
        <f t="shared" si="69"/>
        <v>-</v>
      </c>
    </row>
    <row r="96" spans="1:18" ht="24.6" customHeight="1" x14ac:dyDescent="0.45">
      <c r="A96" s="13" t="s">
        <v>15</v>
      </c>
      <c r="B96" s="13" t="s">
        <v>109</v>
      </c>
      <c r="C96" s="26">
        <v>5</v>
      </c>
      <c r="D96" s="26">
        <v>0</v>
      </c>
      <c r="E96" s="26">
        <v>0</v>
      </c>
      <c r="F96" s="26">
        <v>0</v>
      </c>
      <c r="G96" s="15">
        <v>0</v>
      </c>
      <c r="H96" s="15">
        <v>0</v>
      </c>
      <c r="I96" s="19">
        <v>0</v>
      </c>
      <c r="J96" s="15">
        <v>0</v>
      </c>
      <c r="K96" s="15">
        <v>0</v>
      </c>
      <c r="L96" s="15">
        <v>0</v>
      </c>
      <c r="M96" s="15" t="str">
        <f t="shared" si="64"/>
        <v>-</v>
      </c>
      <c r="N96" s="15" t="str">
        <f t="shared" si="65"/>
        <v>-</v>
      </c>
      <c r="O96" s="15" t="str">
        <f t="shared" si="66"/>
        <v>-</v>
      </c>
      <c r="P96" s="15" t="str">
        <f t="shared" si="67"/>
        <v>-</v>
      </c>
      <c r="Q96" s="15" t="str">
        <f t="shared" si="68"/>
        <v>-</v>
      </c>
      <c r="R96" s="15" t="str">
        <f t="shared" si="69"/>
        <v>-</v>
      </c>
    </row>
    <row r="97" spans="1:18" ht="24.6" customHeight="1" x14ac:dyDescent="0.45">
      <c r="A97" s="13" t="s">
        <v>15</v>
      </c>
      <c r="B97" s="13" t="s">
        <v>110</v>
      </c>
      <c r="C97" s="26">
        <v>5</v>
      </c>
      <c r="D97" s="26">
        <v>0</v>
      </c>
      <c r="E97" s="26">
        <v>0</v>
      </c>
      <c r="F97" s="26">
        <v>0</v>
      </c>
      <c r="G97" s="15">
        <v>0</v>
      </c>
      <c r="H97" s="15">
        <v>0</v>
      </c>
      <c r="I97" s="19">
        <v>0</v>
      </c>
      <c r="J97" s="15">
        <v>0</v>
      </c>
      <c r="K97" s="15">
        <v>0</v>
      </c>
      <c r="L97" s="15">
        <v>0</v>
      </c>
      <c r="M97" s="15" t="str">
        <f t="shared" si="64"/>
        <v>-</v>
      </c>
      <c r="N97" s="15" t="str">
        <f t="shared" si="65"/>
        <v>-</v>
      </c>
      <c r="O97" s="15" t="str">
        <f t="shared" si="66"/>
        <v>-</v>
      </c>
      <c r="P97" s="15" t="str">
        <f t="shared" si="67"/>
        <v>-</v>
      </c>
      <c r="Q97" s="15" t="str">
        <f t="shared" si="68"/>
        <v>-</v>
      </c>
      <c r="R97" s="15" t="str">
        <f t="shared" si="69"/>
        <v>-</v>
      </c>
    </row>
    <row r="98" spans="1:18" ht="24.6" customHeight="1" x14ac:dyDescent="0.45">
      <c r="A98" s="13" t="s">
        <v>15</v>
      </c>
      <c r="B98" s="13" t="s">
        <v>111</v>
      </c>
      <c r="C98" s="26">
        <v>5</v>
      </c>
      <c r="D98" s="26">
        <v>0</v>
      </c>
      <c r="E98" s="26">
        <v>0</v>
      </c>
      <c r="F98" s="26">
        <v>0</v>
      </c>
      <c r="G98" s="15">
        <v>0</v>
      </c>
      <c r="H98" s="15">
        <v>0</v>
      </c>
      <c r="I98" s="19">
        <v>0</v>
      </c>
      <c r="J98" s="15">
        <v>0</v>
      </c>
      <c r="K98" s="15">
        <v>0</v>
      </c>
      <c r="L98" s="15">
        <v>0</v>
      </c>
      <c r="M98" s="15" t="str">
        <f t="shared" si="64"/>
        <v>-</v>
      </c>
      <c r="N98" s="15" t="str">
        <f t="shared" si="65"/>
        <v>-</v>
      </c>
      <c r="O98" s="15" t="str">
        <f t="shared" si="66"/>
        <v>-</v>
      </c>
      <c r="P98" s="15" t="str">
        <f t="shared" si="67"/>
        <v>-</v>
      </c>
      <c r="Q98" s="15" t="str">
        <f t="shared" si="68"/>
        <v>-</v>
      </c>
      <c r="R98" s="15" t="str">
        <f t="shared" si="69"/>
        <v>-</v>
      </c>
    </row>
    <row r="99" spans="1:18" ht="24.6" customHeight="1" x14ac:dyDescent="0.45">
      <c r="A99" s="13" t="s">
        <v>15</v>
      </c>
      <c r="B99" s="13" t="s">
        <v>112</v>
      </c>
      <c r="C99" s="26">
        <v>5</v>
      </c>
      <c r="D99" s="26">
        <v>5</v>
      </c>
      <c r="E99" s="26">
        <v>3</v>
      </c>
      <c r="F99" s="26">
        <v>0</v>
      </c>
      <c r="G99" s="15">
        <v>21449</v>
      </c>
      <c r="H99" s="15">
        <v>2225</v>
      </c>
      <c r="I99" s="19">
        <v>0</v>
      </c>
      <c r="J99" s="15">
        <v>83.46</v>
      </c>
      <c r="K99" s="15">
        <v>47.23</v>
      </c>
      <c r="L99" s="15">
        <v>0</v>
      </c>
      <c r="M99" s="15">
        <f t="shared" si="64"/>
        <v>166.92</v>
      </c>
      <c r="N99" s="15">
        <f t="shared" si="65"/>
        <v>157.43</v>
      </c>
      <c r="O99" s="15" t="str">
        <f t="shared" si="66"/>
        <v>-</v>
      </c>
      <c r="P99" s="15">
        <f t="shared" si="67"/>
        <v>0.39</v>
      </c>
      <c r="Q99" s="15">
        <f t="shared" si="68"/>
        <v>2.12</v>
      </c>
      <c r="R99" s="15" t="str">
        <f t="shared" si="69"/>
        <v>-</v>
      </c>
    </row>
    <row r="100" spans="1:18" ht="24.6" customHeight="1" x14ac:dyDescent="0.45">
      <c r="A100" s="13" t="s">
        <v>15</v>
      </c>
      <c r="B100" s="13" t="s">
        <v>101</v>
      </c>
      <c r="C100" s="26">
        <v>5</v>
      </c>
      <c r="D100" s="26">
        <v>4</v>
      </c>
      <c r="E100" s="26">
        <v>0</v>
      </c>
      <c r="F100" s="26">
        <v>0</v>
      </c>
      <c r="G100" s="15">
        <v>1227</v>
      </c>
      <c r="H100" s="15">
        <v>0</v>
      </c>
      <c r="I100" s="19">
        <v>0</v>
      </c>
      <c r="J100" s="15">
        <v>88.63</v>
      </c>
      <c r="K100" s="15">
        <v>0</v>
      </c>
      <c r="L100" s="15">
        <v>0</v>
      </c>
      <c r="M100" s="15">
        <f t="shared" si="64"/>
        <v>221.58</v>
      </c>
      <c r="N100" s="15" t="str">
        <f t="shared" si="65"/>
        <v>-</v>
      </c>
      <c r="O100" s="15" t="str">
        <f t="shared" si="66"/>
        <v>-</v>
      </c>
      <c r="P100" s="15">
        <f t="shared" si="67"/>
        <v>7.22</v>
      </c>
      <c r="Q100" s="15" t="str">
        <f t="shared" si="68"/>
        <v>-</v>
      </c>
      <c r="R100" s="15" t="str">
        <f t="shared" si="69"/>
        <v>-</v>
      </c>
    </row>
    <row r="101" spans="1:18" ht="24.6" customHeight="1" x14ac:dyDescent="0.45">
      <c r="A101" s="13" t="s">
        <v>15</v>
      </c>
      <c r="B101" s="13" t="s">
        <v>113</v>
      </c>
      <c r="C101" s="26">
        <v>4</v>
      </c>
      <c r="D101" s="26">
        <v>2</v>
      </c>
      <c r="E101" s="26">
        <v>0</v>
      </c>
      <c r="F101" s="26">
        <v>0</v>
      </c>
      <c r="G101" s="15">
        <v>503</v>
      </c>
      <c r="H101" s="15">
        <v>0</v>
      </c>
      <c r="I101" s="19">
        <v>0</v>
      </c>
      <c r="J101" s="15">
        <v>14.16</v>
      </c>
      <c r="K101" s="15">
        <v>0</v>
      </c>
      <c r="L101" s="15">
        <v>0</v>
      </c>
      <c r="M101" s="15">
        <f t="shared" si="64"/>
        <v>70.8</v>
      </c>
      <c r="N101" s="15" t="str">
        <f t="shared" si="65"/>
        <v>-</v>
      </c>
      <c r="O101" s="15" t="str">
        <f t="shared" si="66"/>
        <v>-</v>
      </c>
      <c r="P101" s="15">
        <f t="shared" si="67"/>
        <v>2.82</v>
      </c>
      <c r="Q101" s="15" t="str">
        <f t="shared" si="68"/>
        <v>-</v>
      </c>
      <c r="R101" s="15" t="str">
        <f t="shared" si="69"/>
        <v>-</v>
      </c>
    </row>
    <row r="102" spans="1:18" ht="24.6" customHeight="1" x14ac:dyDescent="0.45">
      <c r="A102" s="13" t="s">
        <v>15</v>
      </c>
      <c r="B102" s="13" t="s">
        <v>114</v>
      </c>
      <c r="C102" s="26">
        <v>4</v>
      </c>
      <c r="D102" s="26">
        <v>3</v>
      </c>
      <c r="E102" s="26">
        <v>3</v>
      </c>
      <c r="F102" s="26">
        <v>0</v>
      </c>
      <c r="G102" s="15">
        <v>790</v>
      </c>
      <c r="H102" s="15">
        <v>152.19999999999999</v>
      </c>
      <c r="I102" s="19">
        <v>0</v>
      </c>
      <c r="J102" s="15">
        <v>0</v>
      </c>
      <c r="K102" s="15">
        <v>0</v>
      </c>
      <c r="L102" s="15">
        <v>0</v>
      </c>
      <c r="M102" s="15">
        <f t="shared" si="64"/>
        <v>0</v>
      </c>
      <c r="N102" s="15">
        <f t="shared" si="65"/>
        <v>0</v>
      </c>
      <c r="O102" s="15" t="str">
        <f t="shared" si="66"/>
        <v>-</v>
      </c>
      <c r="P102" s="15">
        <f t="shared" si="67"/>
        <v>0</v>
      </c>
      <c r="Q102" s="15">
        <f t="shared" si="68"/>
        <v>0</v>
      </c>
      <c r="R102" s="15" t="str">
        <f t="shared" si="69"/>
        <v>-</v>
      </c>
    </row>
    <row r="103" spans="1:18" ht="24.6" customHeight="1" x14ac:dyDescent="0.45">
      <c r="A103" s="13" t="s">
        <v>15</v>
      </c>
      <c r="B103" s="13" t="s">
        <v>115</v>
      </c>
      <c r="C103" s="26">
        <v>4</v>
      </c>
      <c r="D103" s="26">
        <v>0</v>
      </c>
      <c r="E103" s="26">
        <v>0</v>
      </c>
      <c r="F103" s="26">
        <v>0</v>
      </c>
      <c r="G103" s="15">
        <v>0</v>
      </c>
      <c r="H103" s="15">
        <v>0</v>
      </c>
      <c r="I103" s="19">
        <v>0</v>
      </c>
      <c r="J103" s="15">
        <v>0</v>
      </c>
      <c r="K103" s="15">
        <v>0</v>
      </c>
      <c r="L103" s="15">
        <v>0</v>
      </c>
      <c r="M103" s="15" t="str">
        <f t="shared" si="64"/>
        <v>-</v>
      </c>
      <c r="N103" s="15" t="str">
        <f t="shared" si="65"/>
        <v>-</v>
      </c>
      <c r="O103" s="15" t="str">
        <f t="shared" si="66"/>
        <v>-</v>
      </c>
      <c r="P103" s="15" t="str">
        <f t="shared" si="67"/>
        <v>-</v>
      </c>
      <c r="Q103" s="15" t="str">
        <f t="shared" si="68"/>
        <v>-</v>
      </c>
      <c r="R103" s="15" t="str">
        <f t="shared" si="69"/>
        <v>-</v>
      </c>
    </row>
    <row r="104" spans="1:18" ht="24.6" customHeight="1" x14ac:dyDescent="0.45">
      <c r="A104" s="13" t="s">
        <v>15</v>
      </c>
      <c r="B104" s="13" t="s">
        <v>105</v>
      </c>
      <c r="C104" s="26">
        <v>4</v>
      </c>
      <c r="D104" s="26">
        <v>0</v>
      </c>
      <c r="E104" s="26">
        <v>0</v>
      </c>
      <c r="F104" s="26">
        <v>0</v>
      </c>
      <c r="G104" s="15">
        <v>0</v>
      </c>
      <c r="H104" s="15">
        <v>0</v>
      </c>
      <c r="I104" s="19">
        <v>0</v>
      </c>
      <c r="J104" s="15">
        <v>0</v>
      </c>
      <c r="K104" s="15">
        <v>0</v>
      </c>
      <c r="L104" s="15">
        <v>0</v>
      </c>
      <c r="M104" s="15" t="str">
        <f t="shared" si="64"/>
        <v>-</v>
      </c>
      <c r="N104" s="15" t="str">
        <f t="shared" si="65"/>
        <v>-</v>
      </c>
      <c r="O104" s="15" t="str">
        <f t="shared" si="66"/>
        <v>-</v>
      </c>
      <c r="P104" s="15" t="str">
        <f t="shared" si="67"/>
        <v>-</v>
      </c>
      <c r="Q104" s="15" t="str">
        <f t="shared" si="68"/>
        <v>-</v>
      </c>
      <c r="R104" s="15" t="str">
        <f t="shared" si="69"/>
        <v>-</v>
      </c>
    </row>
    <row r="105" spans="1:18" ht="24.6" customHeight="1" x14ac:dyDescent="0.45">
      <c r="A105" s="13" t="s">
        <v>15</v>
      </c>
      <c r="B105" s="13" t="s">
        <v>116</v>
      </c>
      <c r="C105" s="26">
        <v>4</v>
      </c>
      <c r="D105" s="26">
        <v>0</v>
      </c>
      <c r="E105" s="26">
        <v>0</v>
      </c>
      <c r="F105" s="26">
        <v>0</v>
      </c>
      <c r="G105" s="15">
        <v>0</v>
      </c>
      <c r="H105" s="15">
        <v>0</v>
      </c>
      <c r="I105" s="19">
        <v>0</v>
      </c>
      <c r="J105" s="15">
        <v>0</v>
      </c>
      <c r="K105" s="15">
        <v>0</v>
      </c>
      <c r="L105" s="15">
        <v>0</v>
      </c>
      <c r="M105" s="15" t="str">
        <f t="shared" ref="M105:M110" si="70">IF(D105=0,"-",ROUND((J105*10000)/(D105*1000),2))</f>
        <v>-</v>
      </c>
      <c r="N105" s="15" t="str">
        <f t="shared" ref="N105:N110" si="71">IF(E105=0,"-",ROUND((K105*10000)/(E105*1000),2))</f>
        <v>-</v>
      </c>
      <c r="O105" s="15" t="str">
        <f t="shared" ref="O105:O110" si="72">IF(F105=0,"-",ROUND((L105*10000)/(F105*1000),2))</f>
        <v>-</v>
      </c>
      <c r="P105" s="15" t="str">
        <f t="shared" ref="P105:P110" si="73">IF(G105=0,"-",ROUND(J105/G105*100,2))</f>
        <v>-</v>
      </c>
      <c r="Q105" s="15" t="str">
        <f t="shared" ref="Q105:Q110" si="74">IF(H105=0,"-",ROUND(K105/H105*100,2))</f>
        <v>-</v>
      </c>
      <c r="R105" s="15" t="str">
        <f t="shared" ref="R105:R110" si="75">IF(I105=0,"-",ROUND(L105/I105*100,2))</f>
        <v>-</v>
      </c>
    </row>
    <row r="106" spans="1:18" ht="24.6" customHeight="1" x14ac:dyDescent="0.45">
      <c r="A106" s="13" t="s">
        <v>15</v>
      </c>
      <c r="B106" s="13" t="s">
        <v>117</v>
      </c>
      <c r="C106" s="26">
        <v>4</v>
      </c>
      <c r="D106" s="26">
        <v>4</v>
      </c>
      <c r="E106" s="26">
        <v>4</v>
      </c>
      <c r="F106" s="26">
        <v>0</v>
      </c>
      <c r="G106" s="15">
        <v>470</v>
      </c>
      <c r="H106" s="15">
        <v>227.9</v>
      </c>
      <c r="I106" s="19">
        <v>0</v>
      </c>
      <c r="J106" s="15">
        <v>4.21</v>
      </c>
      <c r="K106" s="15">
        <v>4.21</v>
      </c>
      <c r="L106" s="15">
        <v>0</v>
      </c>
      <c r="M106" s="15">
        <f t="shared" si="70"/>
        <v>10.53</v>
      </c>
      <c r="N106" s="15">
        <f t="shared" si="71"/>
        <v>10.53</v>
      </c>
      <c r="O106" s="15" t="str">
        <f t="shared" si="72"/>
        <v>-</v>
      </c>
      <c r="P106" s="15">
        <f t="shared" si="73"/>
        <v>0.9</v>
      </c>
      <c r="Q106" s="15">
        <f t="shared" si="74"/>
        <v>1.85</v>
      </c>
      <c r="R106" s="15" t="str">
        <f t="shared" si="75"/>
        <v>-</v>
      </c>
    </row>
    <row r="107" spans="1:18" ht="24.6" customHeight="1" x14ac:dyDescent="0.45">
      <c r="A107" s="13" t="s">
        <v>15</v>
      </c>
      <c r="B107" s="13" t="s">
        <v>118</v>
      </c>
      <c r="C107" s="26">
        <v>4</v>
      </c>
      <c r="D107" s="26">
        <v>3</v>
      </c>
      <c r="E107" s="26">
        <v>3</v>
      </c>
      <c r="F107" s="26">
        <v>0</v>
      </c>
      <c r="G107" s="15">
        <v>1359</v>
      </c>
      <c r="H107" s="15">
        <v>125</v>
      </c>
      <c r="I107" s="19">
        <v>0</v>
      </c>
      <c r="J107" s="15">
        <v>20.68</v>
      </c>
      <c r="K107" s="15">
        <v>0.27</v>
      </c>
      <c r="L107" s="15">
        <v>0</v>
      </c>
      <c r="M107" s="15">
        <f t="shared" si="70"/>
        <v>68.930000000000007</v>
      </c>
      <c r="N107" s="15">
        <f t="shared" si="71"/>
        <v>0.9</v>
      </c>
      <c r="O107" s="15" t="str">
        <f t="shared" si="72"/>
        <v>-</v>
      </c>
      <c r="P107" s="15">
        <f t="shared" si="73"/>
        <v>1.52</v>
      </c>
      <c r="Q107" s="15">
        <f t="shared" si="74"/>
        <v>0.22</v>
      </c>
      <c r="R107" s="15" t="str">
        <f t="shared" si="75"/>
        <v>-</v>
      </c>
    </row>
    <row r="108" spans="1:18" ht="24.6" customHeight="1" x14ac:dyDescent="0.45">
      <c r="A108" s="13" t="s">
        <v>15</v>
      </c>
      <c r="B108" s="13" t="s">
        <v>120</v>
      </c>
      <c r="C108" s="26">
        <v>4</v>
      </c>
      <c r="D108" s="26">
        <v>3</v>
      </c>
      <c r="E108" s="26">
        <v>2</v>
      </c>
      <c r="F108" s="26">
        <v>0</v>
      </c>
      <c r="G108" s="15">
        <v>1357</v>
      </c>
      <c r="H108" s="15">
        <v>184.9</v>
      </c>
      <c r="I108" s="19">
        <v>0</v>
      </c>
      <c r="J108" s="15">
        <v>18.059999999999999</v>
      </c>
      <c r="K108" s="15">
        <v>2.12</v>
      </c>
      <c r="L108" s="15">
        <v>0</v>
      </c>
      <c r="M108" s="15">
        <f t="shared" si="70"/>
        <v>60.2</v>
      </c>
      <c r="N108" s="15">
        <f t="shared" si="71"/>
        <v>10.6</v>
      </c>
      <c r="O108" s="15" t="str">
        <f t="shared" si="72"/>
        <v>-</v>
      </c>
      <c r="P108" s="15">
        <f t="shared" si="73"/>
        <v>1.33</v>
      </c>
      <c r="Q108" s="15">
        <f t="shared" si="74"/>
        <v>1.1499999999999999</v>
      </c>
      <c r="R108" s="15" t="str">
        <f t="shared" si="75"/>
        <v>-</v>
      </c>
    </row>
    <row r="109" spans="1:18" ht="24.6" customHeight="1" x14ac:dyDescent="0.45">
      <c r="A109" s="13" t="s">
        <v>15</v>
      </c>
      <c r="B109" s="13" t="s">
        <v>121</v>
      </c>
      <c r="C109" s="26">
        <v>4</v>
      </c>
      <c r="D109" s="26">
        <v>3</v>
      </c>
      <c r="E109" s="26">
        <v>3</v>
      </c>
      <c r="F109" s="26">
        <v>0</v>
      </c>
      <c r="G109" s="15">
        <v>555.4</v>
      </c>
      <c r="H109" s="15">
        <v>191.7</v>
      </c>
      <c r="I109" s="19">
        <v>0</v>
      </c>
      <c r="J109" s="15">
        <v>12.95</v>
      </c>
      <c r="K109" s="15">
        <v>1.45</v>
      </c>
      <c r="L109" s="15">
        <v>0</v>
      </c>
      <c r="M109" s="15">
        <f t="shared" si="70"/>
        <v>43.17</v>
      </c>
      <c r="N109" s="15">
        <f t="shared" si="71"/>
        <v>4.83</v>
      </c>
      <c r="O109" s="15" t="str">
        <f t="shared" si="72"/>
        <v>-</v>
      </c>
      <c r="P109" s="15">
        <f t="shared" si="73"/>
        <v>2.33</v>
      </c>
      <c r="Q109" s="15">
        <f t="shared" si="74"/>
        <v>0.76</v>
      </c>
      <c r="R109" s="15" t="str">
        <f t="shared" si="75"/>
        <v>-</v>
      </c>
    </row>
    <row r="110" spans="1:18" ht="24.6" customHeight="1" x14ac:dyDescent="0.45">
      <c r="A110" s="13" t="s">
        <v>15</v>
      </c>
      <c r="B110" s="13" t="s">
        <v>122</v>
      </c>
      <c r="C110" s="26">
        <v>4</v>
      </c>
      <c r="D110" s="26">
        <v>3</v>
      </c>
      <c r="E110" s="26">
        <v>3</v>
      </c>
      <c r="F110" s="26">
        <v>0</v>
      </c>
      <c r="G110" s="15">
        <v>710</v>
      </c>
      <c r="H110" s="15">
        <v>238.1</v>
      </c>
      <c r="I110" s="19">
        <v>0</v>
      </c>
      <c r="J110" s="15">
        <v>5.1100000000000003</v>
      </c>
      <c r="K110" s="15">
        <v>5.1100000000000003</v>
      </c>
      <c r="L110" s="15">
        <v>0</v>
      </c>
      <c r="M110" s="15">
        <f t="shared" si="70"/>
        <v>17.03</v>
      </c>
      <c r="N110" s="15">
        <f t="shared" si="71"/>
        <v>17.03</v>
      </c>
      <c r="O110" s="15" t="str">
        <f t="shared" si="72"/>
        <v>-</v>
      </c>
      <c r="P110" s="15">
        <f t="shared" si="73"/>
        <v>0.72</v>
      </c>
      <c r="Q110" s="15">
        <f t="shared" si="74"/>
        <v>2.15</v>
      </c>
      <c r="R110" s="15" t="str">
        <f t="shared" si="75"/>
        <v>-</v>
      </c>
    </row>
    <row r="111" spans="1:18" ht="24.6" customHeight="1" x14ac:dyDescent="0.45">
      <c r="A111" s="13" t="s">
        <v>15</v>
      </c>
      <c r="B111" s="13" t="s">
        <v>123</v>
      </c>
      <c r="C111" s="26">
        <v>3</v>
      </c>
      <c r="D111" s="26">
        <v>3</v>
      </c>
      <c r="E111" s="26">
        <v>3</v>
      </c>
      <c r="F111" s="26">
        <v>0</v>
      </c>
      <c r="G111" s="15">
        <v>3844</v>
      </c>
      <c r="H111" s="15">
        <v>352</v>
      </c>
      <c r="I111" s="19">
        <v>0</v>
      </c>
      <c r="J111" s="15">
        <v>35.36</v>
      </c>
      <c r="K111" s="15">
        <v>33.64</v>
      </c>
      <c r="L111" s="15">
        <v>0</v>
      </c>
      <c r="M111" s="15">
        <f t="shared" ref="M111:O126" si="76">IF(D111=0,"-",ROUND((J111*10000)/(D111*1000),2))</f>
        <v>117.87</v>
      </c>
      <c r="N111" s="15">
        <f t="shared" si="76"/>
        <v>112.13</v>
      </c>
      <c r="O111" s="15" t="str">
        <f t="shared" si="76"/>
        <v>-</v>
      </c>
      <c r="P111" s="15">
        <f t="shared" ref="P111:R126" si="77">IF(G111=0,"-",ROUND(J111/G111*100,2))</f>
        <v>0.92</v>
      </c>
      <c r="Q111" s="15">
        <f t="shared" si="77"/>
        <v>9.56</v>
      </c>
      <c r="R111" s="15" t="str">
        <f t="shared" si="77"/>
        <v>-</v>
      </c>
    </row>
    <row r="112" spans="1:18" ht="24.6" customHeight="1" x14ac:dyDescent="0.45">
      <c r="A112" s="13" t="s">
        <v>15</v>
      </c>
      <c r="B112" s="13" t="s">
        <v>124</v>
      </c>
      <c r="C112" s="26">
        <v>3</v>
      </c>
      <c r="D112" s="26">
        <v>0</v>
      </c>
      <c r="E112" s="26">
        <v>0</v>
      </c>
      <c r="F112" s="26">
        <v>0</v>
      </c>
      <c r="G112" s="15">
        <v>0</v>
      </c>
      <c r="H112" s="15">
        <v>0</v>
      </c>
      <c r="I112" s="19">
        <v>0</v>
      </c>
      <c r="J112" s="15">
        <v>0</v>
      </c>
      <c r="K112" s="15">
        <v>0</v>
      </c>
      <c r="L112" s="15">
        <v>0</v>
      </c>
      <c r="M112" s="15" t="str">
        <f t="shared" si="76"/>
        <v>-</v>
      </c>
      <c r="N112" s="15" t="str">
        <f t="shared" si="76"/>
        <v>-</v>
      </c>
      <c r="O112" s="15" t="str">
        <f t="shared" si="76"/>
        <v>-</v>
      </c>
      <c r="P112" s="15" t="str">
        <f t="shared" si="77"/>
        <v>-</v>
      </c>
      <c r="Q112" s="15" t="str">
        <f t="shared" si="77"/>
        <v>-</v>
      </c>
      <c r="R112" s="15" t="str">
        <f t="shared" si="77"/>
        <v>-</v>
      </c>
    </row>
    <row r="113" spans="1:18" ht="24.6" customHeight="1" x14ac:dyDescent="0.45">
      <c r="A113" s="13" t="s">
        <v>15</v>
      </c>
      <c r="B113" s="13" t="s">
        <v>125</v>
      </c>
      <c r="C113" s="26">
        <v>3</v>
      </c>
      <c r="D113" s="26">
        <v>3</v>
      </c>
      <c r="E113" s="26">
        <v>3</v>
      </c>
      <c r="F113" s="26">
        <v>0</v>
      </c>
      <c r="G113" s="15">
        <v>682</v>
      </c>
      <c r="H113" s="15">
        <v>142.80000000000001</v>
      </c>
      <c r="I113" s="19">
        <v>0</v>
      </c>
      <c r="J113" s="15">
        <v>4.4800000000000004</v>
      </c>
      <c r="K113" s="15">
        <v>4.4800000000000004</v>
      </c>
      <c r="L113" s="15">
        <v>0</v>
      </c>
      <c r="M113" s="15">
        <f t="shared" si="76"/>
        <v>14.93</v>
      </c>
      <c r="N113" s="15">
        <f t="shared" si="76"/>
        <v>14.93</v>
      </c>
      <c r="O113" s="15" t="str">
        <f t="shared" si="76"/>
        <v>-</v>
      </c>
      <c r="P113" s="15">
        <f t="shared" si="77"/>
        <v>0.66</v>
      </c>
      <c r="Q113" s="15">
        <f t="shared" si="77"/>
        <v>3.14</v>
      </c>
      <c r="R113" s="15" t="str">
        <f t="shared" si="77"/>
        <v>-</v>
      </c>
    </row>
    <row r="114" spans="1:18" ht="24.6" customHeight="1" x14ac:dyDescent="0.45">
      <c r="A114" s="13" t="s">
        <v>15</v>
      </c>
      <c r="B114" s="13" t="s">
        <v>126</v>
      </c>
      <c r="C114" s="26">
        <v>3</v>
      </c>
      <c r="D114" s="26">
        <v>0</v>
      </c>
      <c r="E114" s="26">
        <v>0</v>
      </c>
      <c r="F114" s="26">
        <v>0</v>
      </c>
      <c r="G114" s="15">
        <v>0</v>
      </c>
      <c r="H114" s="15">
        <v>0</v>
      </c>
      <c r="I114" s="19">
        <v>0</v>
      </c>
      <c r="J114" s="15">
        <v>0</v>
      </c>
      <c r="K114" s="15">
        <v>0</v>
      </c>
      <c r="L114" s="15">
        <v>0</v>
      </c>
      <c r="M114" s="15" t="str">
        <f t="shared" si="76"/>
        <v>-</v>
      </c>
      <c r="N114" s="15" t="str">
        <f t="shared" si="76"/>
        <v>-</v>
      </c>
      <c r="O114" s="15" t="str">
        <f t="shared" si="76"/>
        <v>-</v>
      </c>
      <c r="P114" s="15" t="str">
        <f t="shared" si="77"/>
        <v>-</v>
      </c>
      <c r="Q114" s="15" t="str">
        <f t="shared" si="77"/>
        <v>-</v>
      </c>
      <c r="R114" s="15" t="str">
        <f t="shared" si="77"/>
        <v>-</v>
      </c>
    </row>
    <row r="115" spans="1:18" ht="24.6" customHeight="1" x14ac:dyDescent="0.45">
      <c r="A115" s="13" t="s">
        <v>15</v>
      </c>
      <c r="B115" s="13" t="s">
        <v>127</v>
      </c>
      <c r="C115" s="26">
        <v>3</v>
      </c>
      <c r="D115" s="26">
        <v>0</v>
      </c>
      <c r="E115" s="26">
        <v>0</v>
      </c>
      <c r="F115" s="26">
        <v>0</v>
      </c>
      <c r="G115" s="15">
        <v>0</v>
      </c>
      <c r="H115" s="15">
        <v>0</v>
      </c>
      <c r="I115" s="19">
        <v>0</v>
      </c>
      <c r="J115" s="15">
        <v>0</v>
      </c>
      <c r="K115" s="15">
        <v>0</v>
      </c>
      <c r="L115" s="15">
        <v>0</v>
      </c>
      <c r="M115" s="15" t="str">
        <f t="shared" si="76"/>
        <v>-</v>
      </c>
      <c r="N115" s="15" t="str">
        <f t="shared" si="76"/>
        <v>-</v>
      </c>
      <c r="O115" s="15" t="str">
        <f t="shared" si="76"/>
        <v>-</v>
      </c>
      <c r="P115" s="15" t="str">
        <f t="shared" si="77"/>
        <v>-</v>
      </c>
      <c r="Q115" s="15" t="str">
        <f t="shared" si="77"/>
        <v>-</v>
      </c>
      <c r="R115" s="15" t="str">
        <f t="shared" si="77"/>
        <v>-</v>
      </c>
    </row>
    <row r="116" spans="1:18" ht="24.6" customHeight="1" x14ac:dyDescent="0.45">
      <c r="A116" s="13" t="s">
        <v>15</v>
      </c>
      <c r="B116" s="13" t="s">
        <v>128</v>
      </c>
      <c r="C116" s="26">
        <v>3</v>
      </c>
      <c r="D116" s="26">
        <v>3</v>
      </c>
      <c r="E116" s="26">
        <v>3</v>
      </c>
      <c r="F116" s="26">
        <v>0</v>
      </c>
      <c r="G116" s="15">
        <v>716</v>
      </c>
      <c r="H116" s="15">
        <v>264</v>
      </c>
      <c r="I116" s="19">
        <v>0</v>
      </c>
      <c r="J116" s="15">
        <v>31.08</v>
      </c>
      <c r="K116" s="15">
        <v>31.08</v>
      </c>
      <c r="L116" s="15">
        <v>0</v>
      </c>
      <c r="M116" s="15">
        <f t="shared" si="76"/>
        <v>103.6</v>
      </c>
      <c r="N116" s="15">
        <f t="shared" si="76"/>
        <v>103.6</v>
      </c>
      <c r="O116" s="15" t="str">
        <f t="shared" si="76"/>
        <v>-</v>
      </c>
      <c r="P116" s="15">
        <f t="shared" si="77"/>
        <v>4.34</v>
      </c>
      <c r="Q116" s="15">
        <f t="shared" si="77"/>
        <v>11.77</v>
      </c>
      <c r="R116" s="15" t="str">
        <f t="shared" si="77"/>
        <v>-</v>
      </c>
    </row>
    <row r="117" spans="1:18" ht="24.6" customHeight="1" x14ac:dyDescent="0.45">
      <c r="A117" s="13" t="s">
        <v>15</v>
      </c>
      <c r="B117" s="13" t="s">
        <v>129</v>
      </c>
      <c r="C117" s="26">
        <v>3</v>
      </c>
      <c r="D117" s="26">
        <v>2</v>
      </c>
      <c r="E117" s="26">
        <v>1</v>
      </c>
      <c r="F117" s="26">
        <v>0</v>
      </c>
      <c r="G117" s="15">
        <v>545.1</v>
      </c>
      <c r="H117" s="15">
        <v>156</v>
      </c>
      <c r="I117" s="19">
        <v>0</v>
      </c>
      <c r="J117" s="15">
        <v>24.45</v>
      </c>
      <c r="K117" s="15">
        <v>0</v>
      </c>
      <c r="L117" s="15">
        <v>0</v>
      </c>
      <c r="M117" s="15">
        <f t="shared" si="76"/>
        <v>122.25</v>
      </c>
      <c r="N117" s="15">
        <f t="shared" si="76"/>
        <v>0</v>
      </c>
      <c r="O117" s="15" t="str">
        <f t="shared" si="76"/>
        <v>-</v>
      </c>
      <c r="P117" s="15">
        <f t="shared" si="77"/>
        <v>4.49</v>
      </c>
      <c r="Q117" s="15">
        <f t="shared" si="77"/>
        <v>0</v>
      </c>
      <c r="R117" s="15" t="str">
        <f t="shared" si="77"/>
        <v>-</v>
      </c>
    </row>
    <row r="118" spans="1:18" ht="24.6" customHeight="1" x14ac:dyDescent="0.45">
      <c r="A118" s="13" t="s">
        <v>15</v>
      </c>
      <c r="B118" s="13" t="s">
        <v>119</v>
      </c>
      <c r="C118" s="26">
        <v>3</v>
      </c>
      <c r="D118" s="26">
        <v>3</v>
      </c>
      <c r="E118" s="26">
        <v>3</v>
      </c>
      <c r="F118" s="26">
        <v>0</v>
      </c>
      <c r="G118" s="15">
        <v>860</v>
      </c>
      <c r="H118" s="15">
        <v>270.60000000000002</v>
      </c>
      <c r="I118" s="19">
        <v>0</v>
      </c>
      <c r="J118" s="15">
        <v>9.3000000000000007</v>
      </c>
      <c r="K118" s="15">
        <v>9.3000000000000007</v>
      </c>
      <c r="L118" s="15">
        <v>0</v>
      </c>
      <c r="M118" s="15">
        <f t="shared" si="76"/>
        <v>31</v>
      </c>
      <c r="N118" s="15">
        <f t="shared" si="76"/>
        <v>31</v>
      </c>
      <c r="O118" s="15" t="str">
        <f t="shared" si="76"/>
        <v>-</v>
      </c>
      <c r="P118" s="15">
        <f t="shared" si="77"/>
        <v>1.08</v>
      </c>
      <c r="Q118" s="15">
        <f t="shared" si="77"/>
        <v>3.44</v>
      </c>
      <c r="R118" s="15" t="str">
        <f t="shared" si="77"/>
        <v>-</v>
      </c>
    </row>
    <row r="119" spans="1:18" ht="24.6" customHeight="1" x14ac:dyDescent="0.45">
      <c r="A119" s="13" t="s">
        <v>15</v>
      </c>
      <c r="B119" s="13" t="s">
        <v>130</v>
      </c>
      <c r="C119" s="26">
        <v>3</v>
      </c>
      <c r="D119" s="26">
        <v>0</v>
      </c>
      <c r="E119" s="26">
        <v>0</v>
      </c>
      <c r="F119" s="26">
        <v>0</v>
      </c>
      <c r="G119" s="15">
        <v>0</v>
      </c>
      <c r="H119" s="15">
        <v>0</v>
      </c>
      <c r="I119" s="19">
        <v>0</v>
      </c>
      <c r="J119" s="15">
        <v>0</v>
      </c>
      <c r="K119" s="15">
        <v>0</v>
      </c>
      <c r="L119" s="15">
        <v>0</v>
      </c>
      <c r="M119" s="15" t="str">
        <f t="shared" si="76"/>
        <v>-</v>
      </c>
      <c r="N119" s="15" t="str">
        <f t="shared" si="76"/>
        <v>-</v>
      </c>
      <c r="O119" s="15" t="str">
        <f t="shared" si="76"/>
        <v>-</v>
      </c>
      <c r="P119" s="15" t="str">
        <f t="shared" si="77"/>
        <v>-</v>
      </c>
      <c r="Q119" s="15" t="str">
        <f t="shared" si="77"/>
        <v>-</v>
      </c>
      <c r="R119" s="15" t="str">
        <f t="shared" si="77"/>
        <v>-</v>
      </c>
    </row>
    <row r="120" spans="1:18" ht="24.6" customHeight="1" x14ac:dyDescent="0.45">
      <c r="A120" s="13" t="s">
        <v>15</v>
      </c>
      <c r="B120" s="13" t="s">
        <v>132</v>
      </c>
      <c r="C120" s="26">
        <v>3</v>
      </c>
      <c r="D120" s="26">
        <v>2</v>
      </c>
      <c r="E120" s="26">
        <v>2</v>
      </c>
      <c r="F120" s="26">
        <v>0</v>
      </c>
      <c r="G120" s="15">
        <v>1466</v>
      </c>
      <c r="H120" s="15">
        <v>1466</v>
      </c>
      <c r="I120" s="19">
        <v>0</v>
      </c>
      <c r="J120" s="15">
        <v>19.87</v>
      </c>
      <c r="K120" s="15">
        <v>0</v>
      </c>
      <c r="L120" s="15">
        <v>0</v>
      </c>
      <c r="M120" s="15">
        <f t="shared" si="76"/>
        <v>99.35</v>
      </c>
      <c r="N120" s="15">
        <f t="shared" si="76"/>
        <v>0</v>
      </c>
      <c r="O120" s="15" t="str">
        <f t="shared" si="76"/>
        <v>-</v>
      </c>
      <c r="P120" s="15">
        <f t="shared" si="77"/>
        <v>1.36</v>
      </c>
      <c r="Q120" s="15">
        <f t="shared" si="77"/>
        <v>0</v>
      </c>
      <c r="R120" s="15" t="str">
        <f t="shared" si="77"/>
        <v>-</v>
      </c>
    </row>
    <row r="121" spans="1:18" ht="24.6" customHeight="1" x14ac:dyDescent="0.45">
      <c r="A121" s="13" t="s">
        <v>15</v>
      </c>
      <c r="B121" s="13" t="s">
        <v>133</v>
      </c>
      <c r="C121" s="26">
        <v>3</v>
      </c>
      <c r="D121" s="26">
        <v>1</v>
      </c>
      <c r="E121" s="26">
        <v>1</v>
      </c>
      <c r="F121" s="26">
        <v>0</v>
      </c>
      <c r="G121" s="15">
        <v>370</v>
      </c>
      <c r="H121" s="15">
        <v>29.2</v>
      </c>
      <c r="I121" s="19">
        <v>0</v>
      </c>
      <c r="J121" s="15">
        <v>1.1399999999999999</v>
      </c>
      <c r="K121" s="15">
        <v>0</v>
      </c>
      <c r="L121" s="15">
        <v>0</v>
      </c>
      <c r="M121" s="15">
        <f t="shared" si="76"/>
        <v>11.4</v>
      </c>
      <c r="N121" s="15">
        <f t="shared" si="76"/>
        <v>0</v>
      </c>
      <c r="O121" s="15" t="str">
        <f t="shared" si="76"/>
        <v>-</v>
      </c>
      <c r="P121" s="15">
        <f t="shared" si="77"/>
        <v>0.31</v>
      </c>
      <c r="Q121" s="15">
        <f t="shared" si="77"/>
        <v>0</v>
      </c>
      <c r="R121" s="15" t="str">
        <f t="shared" si="77"/>
        <v>-</v>
      </c>
    </row>
    <row r="122" spans="1:18" ht="24.6" customHeight="1" x14ac:dyDescent="0.45">
      <c r="A122" s="13" t="s">
        <v>15</v>
      </c>
      <c r="B122" s="13" t="s">
        <v>134</v>
      </c>
      <c r="C122" s="26">
        <v>3</v>
      </c>
      <c r="D122" s="26">
        <v>0</v>
      </c>
      <c r="E122" s="26">
        <v>0</v>
      </c>
      <c r="F122" s="26">
        <v>0</v>
      </c>
      <c r="G122" s="15">
        <v>0</v>
      </c>
      <c r="H122" s="15">
        <v>0</v>
      </c>
      <c r="I122" s="19">
        <v>0</v>
      </c>
      <c r="J122" s="15">
        <v>0</v>
      </c>
      <c r="K122" s="15">
        <v>0</v>
      </c>
      <c r="L122" s="15">
        <v>0</v>
      </c>
      <c r="M122" s="15" t="str">
        <f t="shared" si="76"/>
        <v>-</v>
      </c>
      <c r="N122" s="15" t="str">
        <f t="shared" si="76"/>
        <v>-</v>
      </c>
      <c r="O122" s="15" t="str">
        <f t="shared" si="76"/>
        <v>-</v>
      </c>
      <c r="P122" s="15" t="str">
        <f t="shared" si="77"/>
        <v>-</v>
      </c>
      <c r="Q122" s="15" t="str">
        <f t="shared" si="77"/>
        <v>-</v>
      </c>
      <c r="R122" s="15" t="str">
        <f t="shared" si="77"/>
        <v>-</v>
      </c>
    </row>
    <row r="123" spans="1:18" ht="24.6" customHeight="1" x14ac:dyDescent="0.45">
      <c r="A123" s="22" t="s">
        <v>15</v>
      </c>
      <c r="B123" s="22" t="s">
        <v>135</v>
      </c>
      <c r="C123" s="28">
        <v>2</v>
      </c>
      <c r="D123" s="28">
        <v>0</v>
      </c>
      <c r="E123" s="28">
        <v>0</v>
      </c>
      <c r="F123" s="28">
        <v>0</v>
      </c>
      <c r="G123" s="20">
        <v>0</v>
      </c>
      <c r="H123" s="15">
        <v>0</v>
      </c>
      <c r="I123" s="21">
        <v>0</v>
      </c>
      <c r="J123" s="20">
        <v>0</v>
      </c>
      <c r="K123" s="20">
        <v>0</v>
      </c>
      <c r="L123" s="20">
        <v>0</v>
      </c>
      <c r="M123" s="15" t="str">
        <f t="shared" si="76"/>
        <v>-</v>
      </c>
      <c r="N123" s="15" t="str">
        <f t="shared" si="76"/>
        <v>-</v>
      </c>
      <c r="O123" s="15" t="str">
        <f t="shared" si="76"/>
        <v>-</v>
      </c>
      <c r="P123" s="15" t="str">
        <f t="shared" si="77"/>
        <v>-</v>
      </c>
      <c r="Q123" s="15" t="str">
        <f t="shared" si="77"/>
        <v>-</v>
      </c>
      <c r="R123" s="15" t="str">
        <f t="shared" si="77"/>
        <v>-</v>
      </c>
    </row>
    <row r="124" spans="1:18" ht="24.6" customHeight="1" x14ac:dyDescent="0.45">
      <c r="A124" s="13" t="s">
        <v>15</v>
      </c>
      <c r="B124" s="13" t="s">
        <v>136</v>
      </c>
      <c r="C124" s="26">
        <v>2</v>
      </c>
      <c r="D124" s="26">
        <v>0</v>
      </c>
      <c r="E124" s="26">
        <v>0</v>
      </c>
      <c r="F124" s="26">
        <v>0</v>
      </c>
      <c r="G124" s="15">
        <v>0</v>
      </c>
      <c r="H124" s="15">
        <v>0</v>
      </c>
      <c r="I124" s="19">
        <v>0</v>
      </c>
      <c r="J124" s="15">
        <v>0</v>
      </c>
      <c r="K124" s="15">
        <v>0</v>
      </c>
      <c r="L124" s="15">
        <v>0</v>
      </c>
      <c r="M124" s="15" t="str">
        <f t="shared" si="76"/>
        <v>-</v>
      </c>
      <c r="N124" s="15" t="str">
        <f t="shared" si="76"/>
        <v>-</v>
      </c>
      <c r="O124" s="15" t="str">
        <f t="shared" si="76"/>
        <v>-</v>
      </c>
      <c r="P124" s="15" t="str">
        <f t="shared" si="77"/>
        <v>-</v>
      </c>
      <c r="Q124" s="15" t="str">
        <f t="shared" si="77"/>
        <v>-</v>
      </c>
      <c r="R124" s="15" t="str">
        <f t="shared" si="77"/>
        <v>-</v>
      </c>
    </row>
    <row r="125" spans="1:18" ht="24.6" customHeight="1" x14ac:dyDescent="0.45">
      <c r="A125" s="13" t="s">
        <v>15</v>
      </c>
      <c r="B125" s="13" t="s">
        <v>137</v>
      </c>
      <c r="C125" s="26">
        <v>2</v>
      </c>
      <c r="D125" s="26">
        <v>0</v>
      </c>
      <c r="E125" s="26">
        <v>0</v>
      </c>
      <c r="F125" s="26">
        <v>0</v>
      </c>
      <c r="G125" s="15">
        <v>0</v>
      </c>
      <c r="H125" s="15">
        <v>0</v>
      </c>
      <c r="I125" s="19">
        <v>0</v>
      </c>
      <c r="J125" s="15">
        <v>0</v>
      </c>
      <c r="K125" s="15">
        <v>0</v>
      </c>
      <c r="L125" s="15">
        <v>0</v>
      </c>
      <c r="M125" s="15" t="str">
        <f t="shared" si="76"/>
        <v>-</v>
      </c>
      <c r="N125" s="15" t="str">
        <f t="shared" si="76"/>
        <v>-</v>
      </c>
      <c r="O125" s="15" t="str">
        <f t="shared" si="76"/>
        <v>-</v>
      </c>
      <c r="P125" s="15" t="str">
        <f t="shared" si="77"/>
        <v>-</v>
      </c>
      <c r="Q125" s="15" t="str">
        <f t="shared" si="77"/>
        <v>-</v>
      </c>
      <c r="R125" s="15" t="str">
        <f t="shared" si="77"/>
        <v>-</v>
      </c>
    </row>
    <row r="126" spans="1:18" ht="24.6" customHeight="1" x14ac:dyDescent="0.45">
      <c r="A126" s="13" t="s">
        <v>15</v>
      </c>
      <c r="B126" s="13" t="s">
        <v>131</v>
      </c>
      <c r="C126" s="26">
        <v>2</v>
      </c>
      <c r="D126" s="26">
        <v>0</v>
      </c>
      <c r="E126" s="26">
        <v>0</v>
      </c>
      <c r="F126" s="26">
        <v>0</v>
      </c>
      <c r="G126" s="15">
        <v>0</v>
      </c>
      <c r="H126" s="15">
        <v>0</v>
      </c>
      <c r="I126" s="19">
        <v>0</v>
      </c>
      <c r="J126" s="15">
        <v>0</v>
      </c>
      <c r="K126" s="15">
        <v>0</v>
      </c>
      <c r="L126" s="15">
        <v>0</v>
      </c>
      <c r="M126" s="15" t="str">
        <f t="shared" si="76"/>
        <v>-</v>
      </c>
      <c r="N126" s="15" t="str">
        <f t="shared" si="76"/>
        <v>-</v>
      </c>
      <c r="O126" s="15" t="str">
        <f t="shared" si="76"/>
        <v>-</v>
      </c>
      <c r="P126" s="15" t="str">
        <f t="shared" si="77"/>
        <v>-</v>
      </c>
      <c r="Q126" s="15" t="str">
        <f t="shared" si="77"/>
        <v>-</v>
      </c>
      <c r="R126" s="15" t="str">
        <f t="shared" si="77"/>
        <v>-</v>
      </c>
    </row>
    <row r="127" spans="1:18" ht="24.6" customHeight="1" thickBot="1" x14ac:dyDescent="0.5">
      <c r="A127" s="13" t="s">
        <v>15</v>
      </c>
      <c r="B127" s="13" t="s">
        <v>138</v>
      </c>
      <c r="C127" s="26">
        <v>1</v>
      </c>
      <c r="D127" s="26">
        <v>0</v>
      </c>
      <c r="E127" s="26">
        <v>0</v>
      </c>
      <c r="F127" s="26">
        <v>0</v>
      </c>
      <c r="G127" s="15">
        <v>0</v>
      </c>
      <c r="H127" s="15">
        <v>0</v>
      </c>
      <c r="I127" s="19">
        <v>0</v>
      </c>
      <c r="J127" s="15">
        <v>0</v>
      </c>
      <c r="K127" s="15">
        <v>0</v>
      </c>
      <c r="L127" s="15">
        <v>0</v>
      </c>
      <c r="M127" s="15" t="str">
        <f t="shared" ref="M127:O127" si="78">IF(D127=0,"-",ROUND((J127*10000)/(D127*1000),2))</f>
        <v>-</v>
      </c>
      <c r="N127" s="15" t="str">
        <f t="shared" si="78"/>
        <v>-</v>
      </c>
      <c r="O127" s="15" t="str">
        <f t="shared" si="78"/>
        <v>-</v>
      </c>
      <c r="P127" s="15" t="str">
        <f t="shared" ref="P127:R127" si="79">IF(G127=0,"-",ROUND(J127/G127*100,2))</f>
        <v>-</v>
      </c>
      <c r="Q127" s="15" t="str">
        <f t="shared" si="79"/>
        <v>-</v>
      </c>
      <c r="R127" s="15" t="str">
        <f t="shared" si="79"/>
        <v>-</v>
      </c>
    </row>
    <row r="128" spans="1:18" ht="24.6" customHeight="1" thickBot="1" x14ac:dyDescent="0.5">
      <c r="A128" s="16" t="s">
        <v>139</v>
      </c>
      <c r="B128" s="17">
        <f>COUNTA(B18:B127)</f>
        <v>110</v>
      </c>
      <c r="C128" s="27">
        <f t="shared" ref="C128:L128" si="80">SUM(C18:C127)</f>
        <v>1579</v>
      </c>
      <c r="D128" s="27">
        <f t="shared" si="80"/>
        <v>1353</v>
      </c>
      <c r="E128" s="27">
        <f t="shared" si="80"/>
        <v>1193</v>
      </c>
      <c r="F128" s="27">
        <f t="shared" si="80"/>
        <v>808</v>
      </c>
      <c r="G128" s="23">
        <f t="shared" si="80"/>
        <v>423162.81999999995</v>
      </c>
      <c r="H128" s="23">
        <f t="shared" si="80"/>
        <v>61864.299999999996</v>
      </c>
      <c r="I128" s="23">
        <f t="shared" si="80"/>
        <v>24860</v>
      </c>
      <c r="J128" s="23">
        <f t="shared" si="80"/>
        <v>7394.93</v>
      </c>
      <c r="K128" s="23">
        <f t="shared" si="80"/>
        <v>3079.7</v>
      </c>
      <c r="L128" s="23">
        <f t="shared" si="80"/>
        <v>1640.6299999999999</v>
      </c>
      <c r="M128" s="23">
        <f t="shared" ref="M128:O129" si="81">IF(D128=0,"-",ROUND((J128*10000)/(D128*1000),2))</f>
        <v>54.66</v>
      </c>
      <c r="N128" s="23">
        <f t="shared" si="81"/>
        <v>25.81</v>
      </c>
      <c r="O128" s="23">
        <f t="shared" si="81"/>
        <v>20.3</v>
      </c>
      <c r="P128" s="23">
        <f t="shared" ref="P128:R129" si="82">IF(G128=0,"-",ROUND(J128/G128*100,2))</f>
        <v>1.75</v>
      </c>
      <c r="Q128" s="23">
        <f t="shared" si="82"/>
        <v>4.9800000000000004</v>
      </c>
      <c r="R128" s="23">
        <f t="shared" si="82"/>
        <v>6.6</v>
      </c>
    </row>
    <row r="129" spans="1:18" ht="24.6" customHeight="1" thickBot="1" x14ac:dyDescent="0.5">
      <c r="A129" s="24" t="s">
        <v>140</v>
      </c>
      <c r="B129" s="17">
        <f t="shared" ref="B129:L129" si="83">B6+B8+B10+B17+B128</f>
        <v>119</v>
      </c>
      <c r="C129" s="29">
        <f t="shared" si="83"/>
        <v>4944</v>
      </c>
      <c r="D129" s="29">
        <f t="shared" si="83"/>
        <v>4693</v>
      </c>
      <c r="E129" s="29">
        <f t="shared" si="83"/>
        <v>4471</v>
      </c>
      <c r="F129" s="29">
        <f t="shared" si="83"/>
        <v>3964</v>
      </c>
      <c r="G129" s="25">
        <f t="shared" si="83"/>
        <v>644406.81999999995</v>
      </c>
      <c r="H129" s="25">
        <f t="shared" si="83"/>
        <v>135540.29999999999</v>
      </c>
      <c r="I129" s="25">
        <f t="shared" si="83"/>
        <v>79646</v>
      </c>
      <c r="J129" s="25">
        <f t="shared" si="83"/>
        <v>14165.98</v>
      </c>
      <c r="K129" s="25">
        <f t="shared" si="83"/>
        <v>7564.5899999999992</v>
      </c>
      <c r="L129" s="25">
        <f t="shared" si="83"/>
        <v>5335.89</v>
      </c>
      <c r="M129" s="25">
        <f>IF(D129=0,"-",ROUND((J129*10000)/(D129*1000),2))</f>
        <v>30.19</v>
      </c>
      <c r="N129" s="25">
        <f t="shared" si="81"/>
        <v>16.920000000000002</v>
      </c>
      <c r="O129" s="25">
        <f t="shared" si="81"/>
        <v>13.46</v>
      </c>
      <c r="P129" s="25">
        <f t="shared" si="82"/>
        <v>2.2000000000000002</v>
      </c>
      <c r="Q129" s="25">
        <f t="shared" si="82"/>
        <v>5.58</v>
      </c>
      <c r="R129" s="30">
        <f t="shared" si="82"/>
        <v>6.7</v>
      </c>
    </row>
  </sheetData>
  <autoFilter ref="A4:R129"/>
  <mergeCells count="6">
    <mergeCell ref="A3:B3"/>
    <mergeCell ref="P3:R3"/>
    <mergeCell ref="D3:F3"/>
    <mergeCell ref="G3:I3"/>
    <mergeCell ref="J3:L3"/>
    <mergeCell ref="M3:O3"/>
  </mergeCells>
  <phoneticPr fontId="3"/>
  <pageMargins left="0.70866141732283472" right="0.70866141732283472" top="0.74803149606299213" bottom="0.74803149606299213" header="0.31496062992125984" footer="0.31496062992125984"/>
  <pageSetup paperSize="9" scale="33" fitToHeight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都市規模別公園整備水準</vt:lpstr>
      <vt:lpstr>都市規模別公園整備水準!Print_Titles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PFS</dc:creator>
  <cp:lastModifiedBy>hokkaido</cp:lastModifiedBy>
  <cp:lastPrinted>2024-07-04T01:44:14Z</cp:lastPrinted>
  <dcterms:created xsi:type="dcterms:W3CDTF">2022-02-25T10:34:07Z</dcterms:created>
  <dcterms:modified xsi:type="dcterms:W3CDTF">2024-07-04T01:44:47Z</dcterms:modified>
</cp:coreProperties>
</file>