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99_その他共有フォルダから移行\下水道計画係\02_各種データ\01_普及率\R05末\02_公表用元ネタ\令和６年度\★公表用資料\"/>
    </mc:Choice>
  </mc:AlternateContent>
  <bookViews>
    <workbookView xWindow="0" yWindow="0" windowWidth="28800" windowHeight="11460" tabRatio="839" activeTab="2"/>
  </bookViews>
  <sheets>
    <sheet name="R5末汚水普及率(道)" sheetId="25" r:id="rId1"/>
    <sheet name="(全国)階段グラフ" sheetId="45" r:id="rId2"/>
    <sheet name="市町村別普及率(人口規模別)" sheetId="44" r:id="rId3"/>
  </sheets>
  <definedNames>
    <definedName name="_Fill" hidden="1">#REF!</definedName>
    <definedName name="_xlnm.Print_Area" localSheetId="1">'(全国)階段グラフ'!$A$1:$P$224</definedName>
    <definedName name="_xlnm.Print_Area" localSheetId="0">'R5末汚水普及率(道)'!$A$1:$L$64</definedName>
    <definedName name="_xlnm.Print_Area" localSheetId="2">'市町村別普及率(人口規模別)'!$A$1:$G$198</definedName>
    <definedName name="_xlnm.Print_Area">#REF!</definedName>
    <definedName name="PRINT_AREA_MI">#REF!</definedName>
    <definedName name="_xlnm.Print_Titles" localSheetId="2">'市町村別普及率(人口規模別)'!$1:$3</definedName>
  </definedNames>
  <calcPr calcId="162913"/>
</workbook>
</file>

<file path=xl/calcChain.xml><?xml version="1.0" encoding="utf-8"?>
<calcChain xmlns="http://schemas.openxmlformats.org/spreadsheetml/2006/main">
  <c r="Y227" i="45" l="1"/>
  <c r="P190" i="44"/>
  <c r="Q190" i="44"/>
  <c r="X227" i="45"/>
  <c r="W227" i="45"/>
  <c r="V227" i="45"/>
  <c r="T227" i="45"/>
  <c r="S227" i="45"/>
  <c r="F1" i="45" l="1"/>
  <c r="Y210" i="45"/>
  <c r="Y211" i="45"/>
  <c r="Y213" i="45" s="1"/>
  <c r="Y212" i="45"/>
  <c r="S213" i="45"/>
  <c r="T213" i="45"/>
  <c r="U213" i="45"/>
  <c r="V213" i="45"/>
  <c r="W213" i="45"/>
  <c r="X213" i="45"/>
  <c r="S221" i="45"/>
  <c r="T221" i="45"/>
  <c r="U221" i="45"/>
  <c r="V221" i="45"/>
  <c r="W221" i="45"/>
  <c r="X221" i="45"/>
  <c r="Y221" i="45"/>
  <c r="F1" i="44"/>
  <c r="J5" i="44"/>
  <c r="L5" i="44"/>
  <c r="M5" i="44"/>
  <c r="J7" i="44"/>
  <c r="L7" i="44"/>
  <c r="M7" i="44"/>
  <c r="J15" i="44"/>
  <c r="L15" i="44"/>
  <c r="M15" i="44"/>
  <c r="J22" i="44"/>
  <c r="L22" i="44"/>
  <c r="M22" i="44"/>
  <c r="J30" i="44"/>
  <c r="L30" i="44"/>
  <c r="M30" i="44"/>
  <c r="J62" i="44"/>
  <c r="L62" i="44"/>
  <c r="M62" i="44"/>
  <c r="I91" i="44"/>
  <c r="J91" i="44"/>
  <c r="J100" i="44" s="1"/>
  <c r="I111" i="44"/>
  <c r="J111" i="44"/>
  <c r="J190" i="44" s="1"/>
  <c r="I115" i="44"/>
  <c r="J115" i="44"/>
  <c r="I129" i="44"/>
  <c r="J129" i="44"/>
  <c r="I133" i="44"/>
  <c r="J133" i="44"/>
  <c r="I139" i="44"/>
  <c r="J139" i="44"/>
  <c r="I184" i="44"/>
  <c r="J184" i="44"/>
  <c r="I188" i="44"/>
  <c r="J188" i="44"/>
  <c r="J192" i="44" l="1"/>
  <c r="M188" i="44"/>
  <c r="M184" i="44"/>
  <c r="M115" i="44"/>
  <c r="M129" i="44"/>
  <c r="M111" i="44"/>
  <c r="M190" i="44" s="1"/>
  <c r="M133" i="44"/>
  <c r="M91" i="44"/>
  <c r="M100" i="44" s="1"/>
  <c r="M139" i="44"/>
  <c r="L111" i="44" l="1"/>
  <c r="L190" i="44" s="1"/>
  <c r="K190" i="44" s="1"/>
  <c r="L129" i="44"/>
  <c r="L188" i="44"/>
  <c r="L91" i="44"/>
  <c r="L100" i="44" s="1"/>
  <c r="L192" i="44" s="1"/>
  <c r="L193" i="44" s="1"/>
  <c r="K111" i="44"/>
  <c r="K129" i="44"/>
  <c r="L139" i="44"/>
  <c r="L133" i="44"/>
  <c r="L184" i="44"/>
  <c r="L115" i="44" l="1"/>
  <c r="K188" i="44"/>
  <c r="K139" i="44"/>
  <c r="K91" i="44"/>
  <c r="K184" i="44"/>
  <c r="K133" i="44"/>
  <c r="K115" i="44" l="1"/>
  <c r="K100" i="44" l="1"/>
  <c r="M192" i="44"/>
  <c r="M193" i="44" s="1"/>
  <c r="J193" i="44"/>
</calcChain>
</file>

<file path=xl/sharedStrings.xml><?xml version="1.0" encoding="utf-8"?>
<sst xmlns="http://schemas.openxmlformats.org/spreadsheetml/2006/main" count="418" uniqueCount="317">
  <si>
    <t>長万部町</t>
  </si>
  <si>
    <t>根室市</t>
  </si>
  <si>
    <t>江別市</t>
  </si>
  <si>
    <t>根室</t>
  </si>
  <si>
    <t>厚沢部町</t>
  </si>
  <si>
    <t>十勝</t>
  </si>
  <si>
    <t>合併処理</t>
  </si>
  <si>
    <t>浦河町</t>
  </si>
  <si>
    <t>鹿部町</t>
  </si>
  <si>
    <t>新篠津村</t>
  </si>
  <si>
    <t>厚真町</t>
  </si>
  <si>
    <t>石狩市</t>
  </si>
  <si>
    <t>木古内町</t>
  </si>
  <si>
    <t>当別町</t>
  </si>
  <si>
    <t>処理人口</t>
  </si>
  <si>
    <t>赤井川村</t>
  </si>
  <si>
    <t>福島町</t>
  </si>
  <si>
    <t>札幌市</t>
  </si>
  <si>
    <t>初山別村</t>
  </si>
  <si>
    <t>幌延町</t>
  </si>
  <si>
    <t>市町村名</t>
  </si>
  <si>
    <t>沼田町</t>
  </si>
  <si>
    <t>合　計</t>
    <rPh sb="0" eb="1">
      <t>ゴウ</t>
    </rPh>
    <rPh sb="2" eb="3">
      <t>ケイ</t>
    </rPh>
    <phoneticPr fontId="39"/>
  </si>
  <si>
    <t>漁業集落</t>
  </si>
  <si>
    <t>北広島市</t>
  </si>
  <si>
    <t>農業集落</t>
  </si>
  <si>
    <t>人口</t>
    <rPh sb="0" eb="2">
      <t>ジンコウ</t>
    </rPh>
    <phoneticPr fontId="40"/>
  </si>
  <si>
    <t>行政人口</t>
  </si>
  <si>
    <t>本表には合併処理浄化槽を含む。</t>
    <rPh sb="0" eb="2">
      <t>ホンピョウ</t>
    </rPh>
    <rPh sb="4" eb="6">
      <t>ガッペイ</t>
    </rPh>
    <rPh sb="6" eb="8">
      <t>ショリ</t>
    </rPh>
    <rPh sb="8" eb="11">
      <t>ジョウカソウ</t>
    </rPh>
    <rPh sb="12" eb="13">
      <t>フク</t>
    </rPh>
    <phoneticPr fontId="40"/>
  </si>
  <si>
    <t>下水道</t>
  </si>
  <si>
    <t>江差町</t>
  </si>
  <si>
    <t>和寒町</t>
  </si>
  <si>
    <t>排水施設</t>
  </si>
  <si>
    <t>浄化槽</t>
  </si>
  <si>
    <t>表 1</t>
  </si>
  <si>
    <t>興部町</t>
  </si>
  <si>
    <t xml:space="preserve"> </t>
  </si>
  <si>
    <t>千歳市</t>
  </si>
  <si>
    <t>比布町</t>
  </si>
  <si>
    <t>5～10万人</t>
    <rPh sb="4" eb="5">
      <t>マン</t>
    </rPh>
    <rPh sb="5" eb="6">
      <t>ニン</t>
    </rPh>
    <phoneticPr fontId="40"/>
  </si>
  <si>
    <t>恵庭市</t>
  </si>
  <si>
    <t>陸別町</t>
  </si>
  <si>
    <t>函館市</t>
  </si>
  <si>
    <t>鷹栖町</t>
  </si>
  <si>
    <t>都市ｺｰﾄﾞ</t>
    <rPh sb="0" eb="2">
      <t>トシ</t>
    </rPh>
    <phoneticPr fontId="39"/>
  </si>
  <si>
    <t>美深町</t>
  </si>
  <si>
    <t>寿都町</t>
  </si>
  <si>
    <t>松前町</t>
  </si>
  <si>
    <t>岩内町</t>
  </si>
  <si>
    <t>知内町</t>
  </si>
  <si>
    <t>七飯町</t>
  </si>
  <si>
    <t>森町</t>
  </si>
  <si>
    <t>50～100万人</t>
    <phoneticPr fontId="40"/>
  </si>
  <si>
    <t>八雲町</t>
  </si>
  <si>
    <t>釧路市</t>
  </si>
  <si>
    <t>士別市</t>
  </si>
  <si>
    <t>上ノ国町</t>
  </si>
  <si>
    <t>乙部町</t>
  </si>
  <si>
    <t>奥尻町</t>
  </si>
  <si>
    <t>今金町</t>
  </si>
  <si>
    <t>小樽市</t>
  </si>
  <si>
    <t>士幌町</t>
  </si>
  <si>
    <t>島牧村</t>
  </si>
  <si>
    <t>黒松内町</t>
  </si>
  <si>
    <t>R3末全国</t>
    <rPh sb="2" eb="3">
      <t>マツ</t>
    </rPh>
    <rPh sb="3" eb="5">
      <t>ゼンコク</t>
    </rPh>
    <phoneticPr fontId="40"/>
  </si>
  <si>
    <t>蘭越町</t>
  </si>
  <si>
    <t>ニセコ町</t>
  </si>
  <si>
    <t>真狩村</t>
  </si>
  <si>
    <t>留寿都村</t>
  </si>
  <si>
    <t>喜茂別町</t>
  </si>
  <si>
    <t>京極町</t>
  </si>
  <si>
    <t>東川町</t>
  </si>
  <si>
    <t>倶知安町</t>
  </si>
  <si>
    <t>共和町</t>
  </si>
  <si>
    <t>図2</t>
    <rPh sb="0" eb="1">
      <t>ズ</t>
    </rPh>
    <phoneticPr fontId="40"/>
  </si>
  <si>
    <t>泊村</t>
  </si>
  <si>
    <t>剣淵町</t>
  </si>
  <si>
    <t>神恵内村</t>
  </si>
  <si>
    <t>積丹町</t>
  </si>
  <si>
    <t>後　志</t>
    <rPh sb="0" eb="3">
      <t>シリベシ</t>
    </rPh>
    <phoneticPr fontId="39"/>
  </si>
  <si>
    <t>古平町</t>
  </si>
  <si>
    <t>中川町</t>
  </si>
  <si>
    <t>仁木町</t>
  </si>
  <si>
    <t>5万人未満</t>
    <rPh sb="1" eb="2">
      <t>マン</t>
    </rPh>
    <rPh sb="2" eb="3">
      <t>ニン</t>
    </rPh>
    <rPh sb="3" eb="5">
      <t>ミマン</t>
    </rPh>
    <phoneticPr fontId="40"/>
  </si>
  <si>
    <t>余市町</t>
  </si>
  <si>
    <t>夕張市</t>
  </si>
  <si>
    <t>大樹町</t>
  </si>
  <si>
    <t>岩見沢市</t>
  </si>
  <si>
    <t>根　室</t>
    <rPh sb="0" eb="3">
      <t>ネ</t>
    </rPh>
    <phoneticPr fontId="39"/>
  </si>
  <si>
    <t>5万人未満</t>
    <rPh sb="1" eb="2">
      <t>マン</t>
    </rPh>
    <rPh sb="2" eb="5">
      <t>ニンミマン</t>
    </rPh>
    <phoneticPr fontId="40"/>
  </si>
  <si>
    <t>美唄市</t>
  </si>
  <si>
    <t>芦別市</t>
  </si>
  <si>
    <t>渡　島</t>
    <rPh sb="0" eb="3">
      <t>オシマ</t>
    </rPh>
    <phoneticPr fontId="39"/>
  </si>
  <si>
    <t>赤平市</t>
  </si>
  <si>
    <t>普及率</t>
    <rPh sb="0" eb="3">
      <t>フキュウリツ</t>
    </rPh>
    <phoneticPr fontId="39"/>
  </si>
  <si>
    <t>三笠市</t>
  </si>
  <si>
    <t>滝川市</t>
  </si>
  <si>
    <t>オホーツク</t>
    <phoneticPr fontId="39"/>
  </si>
  <si>
    <t>砂川市</t>
  </si>
  <si>
    <t>歌志内市</t>
  </si>
  <si>
    <t>深川市</t>
  </si>
  <si>
    <t>雄武町</t>
  </si>
  <si>
    <t>南幌町</t>
  </si>
  <si>
    <t>檜　山</t>
    <rPh sb="0" eb="1">
      <t>ヒノキ</t>
    </rPh>
    <rPh sb="2" eb="3">
      <t>ヤマ</t>
    </rPh>
    <phoneticPr fontId="39"/>
  </si>
  <si>
    <t>奈井江町</t>
  </si>
  <si>
    <t>利尻町</t>
  </si>
  <si>
    <t>帯広市</t>
  </si>
  <si>
    <t>上砂川町</t>
  </si>
  <si>
    <t>由仁町</t>
  </si>
  <si>
    <t>長沼町</t>
  </si>
  <si>
    <t>栗山町</t>
  </si>
  <si>
    <t>月形町</t>
  </si>
  <si>
    <t>遠別町</t>
  </si>
  <si>
    <t>浦臼町</t>
  </si>
  <si>
    <t>佐呂間町</t>
  </si>
  <si>
    <t>新十津川町</t>
  </si>
  <si>
    <t>妹背牛町</t>
  </si>
  <si>
    <t>秩父別町</t>
  </si>
  <si>
    <t>雨竜町</t>
  </si>
  <si>
    <t>北竜町</t>
  </si>
  <si>
    <t>汚水処理人口普及率（振興局別）</t>
    <rPh sb="0" eb="2">
      <t>オスイ</t>
    </rPh>
    <rPh sb="2" eb="4">
      <t>ショリ</t>
    </rPh>
    <rPh sb="4" eb="6">
      <t>ジンコウ</t>
    </rPh>
    <rPh sb="10" eb="13">
      <t>シンコウキョク</t>
    </rPh>
    <phoneticPr fontId="39"/>
  </si>
  <si>
    <t>小平町</t>
  </si>
  <si>
    <t>旭川市</t>
  </si>
  <si>
    <t>名寄市</t>
  </si>
  <si>
    <t>市町村数</t>
    <rPh sb="0" eb="3">
      <t>シチョウソン</t>
    </rPh>
    <rPh sb="3" eb="4">
      <t>スウ</t>
    </rPh>
    <phoneticPr fontId="38"/>
  </si>
  <si>
    <t>富良野市</t>
  </si>
  <si>
    <t>東神楽町</t>
  </si>
  <si>
    <t>当麻町</t>
  </si>
  <si>
    <t>様似町</t>
  </si>
  <si>
    <t>池田町</t>
  </si>
  <si>
    <t>愛別町</t>
  </si>
  <si>
    <t>上川町</t>
  </si>
  <si>
    <t>天塩町</t>
  </si>
  <si>
    <t>振興局名</t>
    <rPh sb="0" eb="2">
      <t>シンコウ</t>
    </rPh>
    <rPh sb="2" eb="3">
      <t>キョク</t>
    </rPh>
    <rPh sb="3" eb="4">
      <t>メイ</t>
    </rPh>
    <phoneticPr fontId="39"/>
  </si>
  <si>
    <t>美瑛町</t>
  </si>
  <si>
    <t>上富良野町</t>
  </si>
  <si>
    <t>表４　汚水処理人口普及率（人口規模別）</t>
    <rPh sb="13" eb="15">
      <t>ジンコウ</t>
    </rPh>
    <rPh sb="15" eb="17">
      <t>キボ</t>
    </rPh>
    <rPh sb="17" eb="18">
      <t>ベツ</t>
    </rPh>
    <phoneticPr fontId="39"/>
  </si>
  <si>
    <t>総計</t>
    <rPh sb="0" eb="2">
      <t>ソウケイ</t>
    </rPh>
    <phoneticPr fontId="39"/>
  </si>
  <si>
    <t>中富良野町</t>
  </si>
  <si>
    <t>南富良野町</t>
  </si>
  <si>
    <t>占冠村</t>
  </si>
  <si>
    <t>下川町</t>
  </si>
  <si>
    <t>音威子府村</t>
  </si>
  <si>
    <t>浜頓別町</t>
  </si>
  <si>
    <t>幌加内町</t>
  </si>
  <si>
    <t>留萌市</t>
  </si>
  <si>
    <t>増毛町</t>
  </si>
  <si>
    <t>内　　　　訳</t>
    <rPh sb="0" eb="1">
      <t>ウチ</t>
    </rPh>
    <rPh sb="5" eb="6">
      <t>ヤク</t>
    </rPh>
    <phoneticPr fontId="39"/>
  </si>
  <si>
    <t>苫前町</t>
  </si>
  <si>
    <t>羽幌町</t>
  </si>
  <si>
    <t>大空町</t>
  </si>
  <si>
    <t>50～100万人</t>
    <rPh sb="6" eb="7">
      <t>マン</t>
    </rPh>
    <rPh sb="7" eb="8">
      <t>ニン</t>
    </rPh>
    <phoneticPr fontId="40"/>
  </si>
  <si>
    <t>稚内市</t>
  </si>
  <si>
    <t>猿払村</t>
  </si>
  <si>
    <t>中頓別町</t>
  </si>
  <si>
    <t>中標津町</t>
  </si>
  <si>
    <t>枝幸町</t>
  </si>
  <si>
    <t>美幌町</t>
  </si>
  <si>
    <t>上　川</t>
    <rPh sb="0" eb="3">
      <t>カミカワ</t>
    </rPh>
    <phoneticPr fontId="39"/>
  </si>
  <si>
    <t>豊富町</t>
  </si>
  <si>
    <t>礼文町</t>
  </si>
  <si>
    <t>利尻富士町</t>
  </si>
  <si>
    <t>北見市</t>
  </si>
  <si>
    <t>網走市</t>
  </si>
  <si>
    <t>紋別市</t>
  </si>
  <si>
    <t>津別町</t>
  </si>
  <si>
    <t>斜里町</t>
  </si>
  <si>
    <t>清里町</t>
  </si>
  <si>
    <t>小清水町</t>
  </si>
  <si>
    <t>豊浦町</t>
  </si>
  <si>
    <t>汚　水　処　理　人　口　普　及　率</t>
    <rPh sb="0" eb="1">
      <t>オ</t>
    </rPh>
    <rPh sb="2" eb="3">
      <t>ミズ</t>
    </rPh>
    <rPh sb="4" eb="5">
      <t>トコロ</t>
    </rPh>
    <rPh sb="6" eb="7">
      <t>リ</t>
    </rPh>
    <rPh sb="8" eb="9">
      <t>ヒト</t>
    </rPh>
    <rPh sb="10" eb="11">
      <t>クチ</t>
    </rPh>
    <rPh sb="12" eb="13">
      <t>ススム</t>
    </rPh>
    <rPh sb="14" eb="15">
      <t>イタル</t>
    </rPh>
    <rPh sb="16" eb="17">
      <t>リツ</t>
    </rPh>
    <phoneticPr fontId="39"/>
  </si>
  <si>
    <t>1～3万人</t>
    <rPh sb="3" eb="4">
      <t>マン</t>
    </rPh>
    <rPh sb="4" eb="5">
      <t>ニン</t>
    </rPh>
    <phoneticPr fontId="39"/>
  </si>
  <si>
    <t>訓子府町</t>
  </si>
  <si>
    <t>置戸町</t>
  </si>
  <si>
    <t>白糠町</t>
  </si>
  <si>
    <t>遠軽町</t>
  </si>
  <si>
    <t>湧別町</t>
  </si>
  <si>
    <t>（R2末）</t>
    <rPh sb="3" eb="4">
      <t>マツ</t>
    </rPh>
    <phoneticPr fontId="39"/>
  </si>
  <si>
    <t>市  部</t>
  </si>
  <si>
    <t>留　萌</t>
    <rPh sb="0" eb="3">
      <t>ルモイ</t>
    </rPh>
    <phoneticPr fontId="39"/>
  </si>
  <si>
    <t>滝上町</t>
  </si>
  <si>
    <t>西興部村</t>
  </si>
  <si>
    <t>室蘭市</t>
  </si>
  <si>
    <t>苫小牧市</t>
  </si>
  <si>
    <t>登別市</t>
  </si>
  <si>
    <t>伊達市</t>
  </si>
  <si>
    <t>壮瞥町</t>
  </si>
  <si>
    <t>白老町</t>
  </si>
  <si>
    <t>R4末全国</t>
    <rPh sb="2" eb="3">
      <t>マツ</t>
    </rPh>
    <rPh sb="3" eb="5">
      <t>ゼンコク</t>
    </rPh>
    <phoneticPr fontId="40"/>
  </si>
  <si>
    <t>全　国</t>
    <rPh sb="0" eb="1">
      <t>ゼン</t>
    </rPh>
    <rPh sb="2" eb="3">
      <t>コク</t>
    </rPh>
    <phoneticPr fontId="40"/>
  </si>
  <si>
    <t>日高町</t>
  </si>
  <si>
    <t>平取町</t>
  </si>
  <si>
    <t>新冠町</t>
  </si>
  <si>
    <t>鹿追町</t>
  </si>
  <si>
    <t>えりも町</t>
  </si>
  <si>
    <t>処理人口(千人)</t>
    <rPh sb="0" eb="2">
      <t>ショリ</t>
    </rPh>
    <rPh sb="2" eb="4">
      <t>ジンコウ</t>
    </rPh>
    <rPh sb="5" eb="6">
      <t>セン</t>
    </rPh>
    <rPh sb="6" eb="7">
      <t>ニン</t>
    </rPh>
    <phoneticPr fontId="40"/>
  </si>
  <si>
    <t>音更町</t>
  </si>
  <si>
    <t>上士幌町</t>
  </si>
  <si>
    <t>新得町</t>
  </si>
  <si>
    <t>清水町</t>
  </si>
  <si>
    <t>30～100万人</t>
    <rPh sb="6" eb="7">
      <t>マン</t>
    </rPh>
    <rPh sb="7" eb="8">
      <t>ニン</t>
    </rPh>
    <phoneticPr fontId="39"/>
  </si>
  <si>
    <t>芽室町</t>
  </si>
  <si>
    <t>中札内村</t>
  </si>
  <si>
    <t>更別村</t>
  </si>
  <si>
    <t>広尾町</t>
  </si>
  <si>
    <t>幕別町</t>
  </si>
  <si>
    <t>豊頃町</t>
  </si>
  <si>
    <t>本別町</t>
  </si>
  <si>
    <t>足寄町</t>
  </si>
  <si>
    <t>浦幌町</t>
  </si>
  <si>
    <t>全国</t>
    <rPh sb="0" eb="2">
      <t>ゼンコク</t>
    </rPh>
    <phoneticPr fontId="40"/>
  </si>
  <si>
    <t>釧路町</t>
  </si>
  <si>
    <t>区  分</t>
  </si>
  <si>
    <t>厚岸町</t>
  </si>
  <si>
    <t>浜中町</t>
  </si>
  <si>
    <t>標茶町</t>
  </si>
  <si>
    <t>弟子屈町</t>
  </si>
  <si>
    <t>鶴居村</t>
  </si>
  <si>
    <t>種別</t>
    <rPh sb="0" eb="2">
      <t>シュベツ</t>
    </rPh>
    <phoneticPr fontId="38"/>
  </si>
  <si>
    <t>別海町</t>
  </si>
  <si>
    <t>標津町</t>
  </si>
  <si>
    <t>羅臼町</t>
  </si>
  <si>
    <t>町村部</t>
  </si>
  <si>
    <t>10～30万人</t>
    <rPh sb="5" eb="6">
      <t>マン</t>
    </rPh>
    <rPh sb="6" eb="7">
      <t>ニン</t>
    </rPh>
    <phoneticPr fontId="40"/>
  </si>
  <si>
    <t>行政人口</t>
    <rPh sb="0" eb="2">
      <t>ギョウセイ</t>
    </rPh>
    <rPh sb="2" eb="4">
      <t>ジンコウ</t>
    </rPh>
    <phoneticPr fontId="39"/>
  </si>
  <si>
    <t>汚水処理人口普及率（圏域別）</t>
    <rPh sb="0" eb="2">
      <t>オスイ</t>
    </rPh>
    <rPh sb="10" eb="13">
      <t>ケンイキベツ</t>
    </rPh>
    <phoneticPr fontId="39"/>
  </si>
  <si>
    <t>（注）</t>
    <phoneticPr fontId="38"/>
  </si>
  <si>
    <t>(千人)</t>
  </si>
  <si>
    <t>新ひだか町</t>
  </si>
  <si>
    <t>総人口、処理人口は四捨五入を行ったため、合計が合わないことがある。</t>
    <rPh sb="0" eb="3">
      <t>ソウジンコウ</t>
    </rPh>
    <rPh sb="4" eb="6">
      <t>ショリ</t>
    </rPh>
    <rPh sb="6" eb="8">
      <t>ジンコウ</t>
    </rPh>
    <rPh sb="9" eb="13">
      <t>シシャゴニュウ</t>
    </rPh>
    <rPh sb="14" eb="15">
      <t>オコナ</t>
    </rPh>
    <rPh sb="20" eb="22">
      <t>ゴウケイ</t>
    </rPh>
    <rPh sb="23" eb="24">
      <t>ア</t>
    </rPh>
    <phoneticPr fontId="40"/>
  </si>
  <si>
    <t>処理人口</t>
    <rPh sb="0" eb="2">
      <t>ショリ</t>
    </rPh>
    <rPh sb="2" eb="4">
      <t>ジンコウ</t>
    </rPh>
    <phoneticPr fontId="39"/>
  </si>
  <si>
    <t>10～30万人</t>
    <rPh sb="5" eb="6">
      <t>マン</t>
    </rPh>
    <rPh sb="6" eb="7">
      <t>ニン</t>
    </rPh>
    <phoneticPr fontId="39"/>
  </si>
  <si>
    <t>100万人以上</t>
    <rPh sb="3" eb="5">
      <t>マンニン</t>
    </rPh>
    <rPh sb="5" eb="7">
      <t>イジョウ</t>
    </rPh>
    <phoneticPr fontId="39"/>
  </si>
  <si>
    <t>普及率
増減</t>
    <rPh sb="0" eb="2">
      <t>フキュウ</t>
    </rPh>
    <rPh sb="2" eb="3">
      <t>リツ</t>
    </rPh>
    <rPh sb="4" eb="6">
      <t>ゾウゲン</t>
    </rPh>
    <phoneticPr fontId="39"/>
  </si>
  <si>
    <t>30万人以上</t>
    <rPh sb="2" eb="4">
      <t>マンニン</t>
    </rPh>
    <rPh sb="4" eb="6">
      <t>イジョウ</t>
    </rPh>
    <phoneticPr fontId="39"/>
  </si>
  <si>
    <t>普及率</t>
    <rPh sb="0" eb="3">
      <t>フキュウリツ</t>
    </rPh>
    <phoneticPr fontId="40"/>
  </si>
  <si>
    <t>北斗市</t>
  </si>
  <si>
    <t>5万人未満</t>
    <rPh sb="1" eb="3">
      <t>マンニン</t>
    </rPh>
    <rPh sb="3" eb="5">
      <t>ミマン</t>
    </rPh>
    <phoneticPr fontId="39"/>
  </si>
  <si>
    <t>宗谷</t>
  </si>
  <si>
    <t>せたな町</t>
  </si>
  <si>
    <t>洞爺湖町</t>
  </si>
  <si>
    <t>安平町</t>
  </si>
  <si>
    <t>都市数</t>
    <rPh sb="0" eb="3">
      <t>トシスウ</t>
    </rPh>
    <phoneticPr fontId="40"/>
  </si>
  <si>
    <t>むかわ町</t>
  </si>
  <si>
    <t>5千人未満</t>
    <rPh sb="1" eb="2">
      <t>セン</t>
    </rPh>
    <rPh sb="2" eb="3">
      <t>ニン</t>
    </rPh>
    <rPh sb="3" eb="5">
      <t>ミマン</t>
    </rPh>
    <phoneticPr fontId="39"/>
  </si>
  <si>
    <t>汚水処理人口普及率</t>
    <rPh sb="0" eb="2">
      <t>オスイ</t>
    </rPh>
    <rPh sb="2" eb="4">
      <t>ショリ</t>
    </rPh>
    <rPh sb="4" eb="6">
      <t>ジンコウ</t>
    </rPh>
    <phoneticPr fontId="39"/>
  </si>
  <si>
    <t>全  道</t>
  </si>
  <si>
    <t>(除札幌市)</t>
  </si>
  <si>
    <t>表 ２</t>
  </si>
  <si>
    <t>後志</t>
  </si>
  <si>
    <t>石狩</t>
  </si>
  <si>
    <t>渡島</t>
  </si>
  <si>
    <t>桧山</t>
  </si>
  <si>
    <t>空知</t>
  </si>
  <si>
    <t>上川</t>
  </si>
  <si>
    <t>留萌</t>
  </si>
  <si>
    <t>ｵﾎｰﾂｸ</t>
    <phoneticPr fontId="39"/>
  </si>
  <si>
    <t>胆振</t>
  </si>
  <si>
    <t>日高</t>
  </si>
  <si>
    <t>釧路</t>
  </si>
  <si>
    <t>宗　谷</t>
    <rPh sb="0" eb="1">
      <t>ソウ</t>
    </rPh>
    <rPh sb="2" eb="3">
      <t>ヤ</t>
    </rPh>
    <phoneticPr fontId="39"/>
  </si>
  <si>
    <t>圏域名</t>
    <rPh sb="0" eb="1">
      <t>ケン</t>
    </rPh>
    <rPh sb="1" eb="2">
      <t>イキ</t>
    </rPh>
    <rPh sb="2" eb="3">
      <t>メイ</t>
    </rPh>
    <phoneticPr fontId="39"/>
  </si>
  <si>
    <t>道央</t>
    <rPh sb="0" eb="2">
      <t>ドウオウ</t>
    </rPh>
    <phoneticPr fontId="39"/>
  </si>
  <si>
    <t>札幌市</t>
    <rPh sb="0" eb="3">
      <t>サ</t>
    </rPh>
    <phoneticPr fontId="39"/>
  </si>
  <si>
    <t>その他</t>
    <rPh sb="0" eb="3">
      <t>ソノタ</t>
    </rPh>
    <phoneticPr fontId="39"/>
  </si>
  <si>
    <t>着手都市</t>
    <rPh sb="0" eb="2">
      <t>チャクシュ</t>
    </rPh>
    <rPh sb="2" eb="4">
      <t>トシ</t>
    </rPh>
    <phoneticPr fontId="40"/>
  </si>
  <si>
    <t>石　狩</t>
    <rPh sb="0" eb="3">
      <t>イシカリ</t>
    </rPh>
    <phoneticPr fontId="39"/>
  </si>
  <si>
    <t>未着手都市とは、下水道事業または農・漁業集落排水事業の未着手都市とした。</t>
    <rPh sb="0" eb="3">
      <t>ミチャクシュ</t>
    </rPh>
    <rPh sb="3" eb="5">
      <t>トシ</t>
    </rPh>
    <rPh sb="8" eb="11">
      <t>ゲスイドウ</t>
    </rPh>
    <rPh sb="11" eb="13">
      <t>ジギョウ</t>
    </rPh>
    <rPh sb="16" eb="17">
      <t>ノウ</t>
    </rPh>
    <rPh sb="18" eb="19">
      <t>ギョ</t>
    </rPh>
    <rPh sb="19" eb="20">
      <t>ギョウ</t>
    </rPh>
    <rPh sb="20" eb="22">
      <t>シュウラク</t>
    </rPh>
    <rPh sb="22" eb="24">
      <t>ハイスイ</t>
    </rPh>
    <rPh sb="24" eb="26">
      <t>ジギョウ</t>
    </rPh>
    <rPh sb="27" eb="30">
      <t>ミチャクシュ</t>
    </rPh>
    <rPh sb="30" eb="32">
      <t>トシ</t>
    </rPh>
    <phoneticPr fontId="40"/>
  </si>
  <si>
    <t>空　知</t>
    <rPh sb="0" eb="3">
      <t>ソラチ</t>
    </rPh>
    <phoneticPr fontId="39"/>
  </si>
  <si>
    <t>胆　振</t>
    <rPh sb="0" eb="3">
      <t>イブリ</t>
    </rPh>
    <phoneticPr fontId="39"/>
  </si>
  <si>
    <t>日　高</t>
    <rPh sb="0" eb="3">
      <t>ヒダカ</t>
    </rPh>
    <phoneticPr fontId="39"/>
  </si>
  <si>
    <t>道　南</t>
    <rPh sb="0" eb="3">
      <t>ドウナン</t>
    </rPh>
    <phoneticPr fontId="39"/>
  </si>
  <si>
    <t>道　北</t>
    <rPh sb="0" eb="3">
      <t>ドウホク</t>
    </rPh>
    <phoneticPr fontId="39"/>
  </si>
  <si>
    <t>十　勝</t>
    <rPh sb="0" eb="3">
      <t>トカチ</t>
    </rPh>
    <phoneticPr fontId="39"/>
  </si>
  <si>
    <t>釧路・根室</t>
    <rPh sb="0" eb="2">
      <t>クシロ</t>
    </rPh>
    <rPh sb="3" eb="5">
      <t>ネムロ</t>
    </rPh>
    <phoneticPr fontId="39"/>
  </si>
  <si>
    <t>釧　路</t>
    <rPh sb="0" eb="3">
      <t>ク</t>
    </rPh>
    <phoneticPr fontId="39"/>
  </si>
  <si>
    <t>行政人口規模</t>
    <rPh sb="0" eb="2">
      <t>ギョウセイ</t>
    </rPh>
    <rPh sb="2" eb="4">
      <t>ジンコウ</t>
    </rPh>
    <rPh sb="4" eb="6">
      <t>キボ</t>
    </rPh>
    <phoneticPr fontId="40"/>
  </si>
  <si>
    <t>100万人以上</t>
    <rPh sb="3" eb="5">
      <t>マンニン</t>
    </rPh>
    <rPh sb="5" eb="7">
      <t>イジョウ</t>
    </rPh>
    <phoneticPr fontId="40"/>
  </si>
  <si>
    <t>10～30万人</t>
    <rPh sb="5" eb="7">
      <t>マンニン</t>
    </rPh>
    <phoneticPr fontId="40"/>
  </si>
  <si>
    <t>5～10万人</t>
    <rPh sb="4" eb="6">
      <t>マンニン</t>
    </rPh>
    <phoneticPr fontId="40"/>
  </si>
  <si>
    <t>計</t>
    <rPh sb="0" eb="1">
      <t>ケイ</t>
    </rPh>
    <phoneticPr fontId="40"/>
  </si>
  <si>
    <t>未着手都市</t>
    <rPh sb="0" eb="3">
      <t>ミチャクシュ</t>
    </rPh>
    <rPh sb="3" eb="5">
      <t>トシ</t>
    </rPh>
    <phoneticPr fontId="40"/>
  </si>
  <si>
    <t>未着手町村一覧（行政人口順）</t>
    <rPh sb="0" eb="3">
      <t>ミチャクシュ</t>
    </rPh>
    <rPh sb="3" eb="5">
      <t>チョウソン</t>
    </rPh>
    <rPh sb="5" eb="7">
      <t>イチラン</t>
    </rPh>
    <rPh sb="8" eb="10">
      <t>ギョウセイ</t>
    </rPh>
    <rPh sb="10" eb="12">
      <t>ジンコウ</t>
    </rPh>
    <rPh sb="12" eb="13">
      <t>ジュン</t>
    </rPh>
    <phoneticPr fontId="39"/>
  </si>
  <si>
    <t>5万人以上</t>
    <rPh sb="1" eb="3">
      <t>マンニン</t>
    </rPh>
    <rPh sb="3" eb="5">
      <t>イジョウ</t>
    </rPh>
    <phoneticPr fontId="40"/>
  </si>
  <si>
    <t>1万人未満</t>
    <rPh sb="1" eb="3">
      <t>マンニン</t>
    </rPh>
    <rPh sb="3" eb="5">
      <t>ミマン</t>
    </rPh>
    <phoneticPr fontId="39"/>
  </si>
  <si>
    <t>1万人未満</t>
    <rPh sb="1" eb="2">
      <t>マン</t>
    </rPh>
    <rPh sb="2" eb="3">
      <t>ニン</t>
    </rPh>
    <rPh sb="3" eb="5">
      <t>ミマン</t>
    </rPh>
    <phoneticPr fontId="40"/>
  </si>
  <si>
    <t>5千人未満</t>
  </si>
  <si>
    <t>3万人未満</t>
    <rPh sb="1" eb="3">
      <t>バンニン</t>
    </rPh>
    <rPh sb="3" eb="5">
      <t>ミマン</t>
    </rPh>
    <phoneticPr fontId="40"/>
  </si>
  <si>
    <t>北海道</t>
    <rPh sb="0" eb="3">
      <t>ホッカイドウ</t>
    </rPh>
    <phoneticPr fontId="40"/>
  </si>
  <si>
    <t>30～50万人</t>
    <rPh sb="5" eb="7">
      <t>マンニン</t>
    </rPh>
    <phoneticPr fontId="40"/>
  </si>
  <si>
    <t>30～100万人</t>
  </si>
  <si>
    <t>3～5万人</t>
  </si>
  <si>
    <t>1～3万人</t>
  </si>
  <si>
    <t>5千人～1万人</t>
  </si>
  <si>
    <t>100万人～</t>
    <rPh sb="3" eb="5">
      <t>マンニン</t>
    </rPh>
    <phoneticPr fontId="40"/>
  </si>
  <si>
    <t>30～50万人</t>
    <rPh sb="5" eb="6">
      <t>マン</t>
    </rPh>
    <rPh sb="6" eb="7">
      <t>ニン</t>
    </rPh>
    <phoneticPr fontId="40"/>
  </si>
  <si>
    <t>～5万人</t>
    <rPh sb="2" eb="3">
      <t>マン</t>
    </rPh>
    <rPh sb="3" eb="4">
      <t>ニン</t>
    </rPh>
    <phoneticPr fontId="40"/>
  </si>
  <si>
    <t>計(千人)</t>
    <rPh sb="0" eb="1">
      <t>ケイ</t>
    </rPh>
    <rPh sb="2" eb="3">
      <t>セン</t>
    </rPh>
    <rPh sb="3" eb="4">
      <t>ニン</t>
    </rPh>
    <phoneticPr fontId="40"/>
  </si>
  <si>
    <t>総人口</t>
    <rPh sb="0" eb="3">
      <t>ソウジンコウ</t>
    </rPh>
    <phoneticPr fontId="40"/>
  </si>
  <si>
    <t>処理人口</t>
    <rPh sb="0" eb="2">
      <t>ショリ</t>
    </rPh>
    <rPh sb="2" eb="4">
      <t>ジンコウ</t>
    </rPh>
    <phoneticPr fontId="40"/>
  </si>
  <si>
    <t>普及率(％)</t>
    <rPh sb="0" eb="3">
      <t>フキュウリツ</t>
    </rPh>
    <phoneticPr fontId="40"/>
  </si>
  <si>
    <t>都市コード</t>
    <rPh sb="0" eb="2">
      <t>トシ</t>
    </rPh>
    <phoneticPr fontId="39"/>
  </si>
  <si>
    <t>汚水処理人口</t>
    <rPh sb="0" eb="2">
      <t>オスイ</t>
    </rPh>
    <phoneticPr fontId="39"/>
  </si>
  <si>
    <t>5～10万人</t>
    <rPh sb="4" eb="5">
      <t>マン</t>
    </rPh>
    <rPh sb="5" eb="6">
      <t>ニン</t>
    </rPh>
    <phoneticPr fontId="39"/>
  </si>
  <si>
    <t>3～5万人</t>
    <rPh sb="3" eb="4">
      <t>マン</t>
    </rPh>
    <rPh sb="4" eb="5">
      <t>ニン</t>
    </rPh>
    <phoneticPr fontId="39"/>
  </si>
  <si>
    <t>5千～１万人</t>
    <rPh sb="1" eb="2">
      <t>セン</t>
    </rPh>
    <rPh sb="4" eb="5">
      <t>マン</t>
    </rPh>
    <rPh sb="5" eb="6">
      <t>ニン</t>
    </rPh>
    <phoneticPr fontId="39"/>
  </si>
  <si>
    <t>普及率</t>
    <rPh sb="0" eb="2">
      <t>フキュウ</t>
    </rPh>
    <rPh sb="2" eb="3">
      <t>リツ</t>
    </rPh>
    <phoneticPr fontId="38"/>
  </si>
  <si>
    <t>処理人口</t>
    <rPh sb="0" eb="2">
      <t>ショリ</t>
    </rPh>
    <rPh sb="2" eb="4">
      <t>ジンコウ</t>
    </rPh>
    <phoneticPr fontId="38"/>
  </si>
  <si>
    <t>行政人口</t>
    <rPh sb="0" eb="2">
      <t>ギョウセイ</t>
    </rPh>
    <rPh sb="2" eb="4">
      <t>ジンコウ</t>
    </rPh>
    <phoneticPr fontId="38"/>
  </si>
  <si>
    <t>5万人以上</t>
    <rPh sb="1" eb="3">
      <t>マンニン</t>
    </rPh>
    <rPh sb="3" eb="5">
      <t>イジョウ</t>
    </rPh>
    <phoneticPr fontId="39"/>
  </si>
  <si>
    <t>表3</t>
    <rPh sb="0" eb="1">
      <t>ヒョウ</t>
    </rPh>
    <phoneticPr fontId="39"/>
  </si>
  <si>
    <t>汚 水 処 理 人 口 普 及 率（R5年度末）</t>
  </si>
  <si>
    <t>汚 水 処 理 人 口 普 及 率（R4年度末）</t>
  </si>
  <si>
    <t>R5</t>
  </si>
  <si>
    <t>R4</t>
  </si>
  <si>
    <t>R5年度末</t>
  </si>
  <si>
    <t>R4年度末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</si>
</sst>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8" formatCode="#,##0_);[Red]\(#,##0\)"/>
    <numFmt numFmtId="182" formatCode="#,##0_ ;[Red]\-#,##0\ "/>
    <numFmt numFmtId="183" formatCode="#,##0.000;[Red]\-#,##0.000"/>
  </numFmts>
  <fonts count="42" x14ac:knownFonts="1">
    <font>
      <sz val="11"/>
      <name val="ＭＳ 明朝"/>
      <family val="1"/>
      <charset val="128"/>
    </font>
    <font>
      <b/>
      <sz val="11"/>
      <name val="ＭＳ 明朝"/>
      <family val="1"/>
      <charset val="128"/>
    </font>
    <font>
      <sz val="11"/>
      <color indexed="8"/>
      <name val="ＭＳ Ｐゴシック"/>
      <family val="3"/>
      <charset val="128"/>
    </font>
    <font>
      <sz val="11"/>
      <color indexed="9"/>
      <name val="ＭＳ Ｐゴシック"/>
      <family val="3"/>
      <charset val="128"/>
    </font>
    <font>
      <sz val="14"/>
      <name val="ＭＳ 明朝"/>
      <family val="1"/>
      <charset val="128"/>
    </font>
    <font>
      <sz val="11"/>
      <color indexed="19"/>
      <name val="ＭＳ Ｐゴシック"/>
      <family val="3"/>
      <charset val="128"/>
    </font>
    <font>
      <b/>
      <sz val="18"/>
      <color indexed="62"/>
      <name val="ＭＳ Ｐゴシック"/>
      <family val="3"/>
      <charset val="128"/>
    </font>
    <font>
      <b/>
      <sz val="11"/>
      <color indexed="9"/>
      <name val="ＭＳ Ｐゴシック"/>
      <family val="3"/>
      <charset val="128"/>
    </font>
    <font>
      <sz val="11"/>
      <name val="ＭＳ Ｐゴシック"/>
      <family val="3"/>
      <charset val="128"/>
    </font>
    <font>
      <sz val="11"/>
      <color indexed="10"/>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10"/>
      <name val="ＭＳ Ｐゴシック"/>
      <family val="3"/>
      <charset val="128"/>
    </font>
    <font>
      <i/>
      <sz val="11"/>
      <color indexed="23"/>
      <name val="ＭＳ Ｐゴシック"/>
      <family val="3"/>
      <charset val="128"/>
    </font>
    <font>
      <b/>
      <sz val="11"/>
      <color indexed="8"/>
      <name val="ＭＳ Ｐゴシック"/>
      <family val="3"/>
      <charset val="128"/>
    </font>
    <font>
      <sz val="12"/>
      <color indexed="8"/>
      <name val="HG丸ｺﾞｼｯｸM-PRO"/>
      <family val="3"/>
      <charset val="128"/>
    </font>
    <font>
      <sz val="11"/>
      <color indexed="8"/>
      <name val="HG丸ｺﾞｼｯｸM-PRO"/>
      <family val="3"/>
      <charset val="128"/>
    </font>
    <font>
      <sz val="14"/>
      <color indexed="8"/>
      <name val="HG丸ｺﾞｼｯｸM-PRO"/>
      <family val="3"/>
      <charset val="128"/>
    </font>
    <font>
      <sz val="11"/>
      <color indexed="8"/>
      <name val="ＭＳ 明朝"/>
      <family val="1"/>
      <charset val="128"/>
    </font>
    <font>
      <sz val="11"/>
      <name val="HG丸ｺﾞｼｯｸM-PRO"/>
      <family val="3"/>
      <charset val="128"/>
    </font>
    <font>
      <sz val="24"/>
      <color indexed="8"/>
      <name val="HG丸ｺﾞｼｯｸM-PRO"/>
      <family val="3"/>
      <charset val="128"/>
    </font>
    <font>
      <sz val="11"/>
      <name val="ＭＳ ゴシック"/>
      <family val="3"/>
      <charset val="128"/>
    </font>
    <font>
      <sz val="11"/>
      <color indexed="8"/>
      <name val="ＭＳ ゴシック"/>
      <family val="3"/>
      <charset val="128"/>
    </font>
    <font>
      <sz val="16"/>
      <color indexed="8"/>
      <name val="ＭＳ ゴシック"/>
      <family val="3"/>
      <charset val="128"/>
    </font>
    <font>
      <sz val="18"/>
      <color indexed="8"/>
      <name val="HG丸ｺﾞｼｯｸM-PRO"/>
      <family val="3"/>
      <charset val="128"/>
    </font>
    <font>
      <sz val="14"/>
      <color indexed="8"/>
      <name val="ＭＳ ゴシック"/>
      <family val="3"/>
      <charset val="128"/>
    </font>
    <font>
      <sz val="8"/>
      <color indexed="8"/>
      <name val="ＭＳ ゴシック"/>
      <family val="3"/>
      <charset val="128"/>
    </font>
    <font>
      <sz val="11"/>
      <color indexed="10"/>
      <name val="ＭＳ ゴシック"/>
      <family val="3"/>
      <charset val="128"/>
    </font>
    <font>
      <b/>
      <sz val="14"/>
      <color indexed="8"/>
      <name val="HG丸ｺﾞｼｯｸM-PRO"/>
      <family val="3"/>
      <charset val="128"/>
    </font>
    <font>
      <b/>
      <sz val="11"/>
      <color indexed="8"/>
      <name val="ＭＳ ゴシック"/>
      <family val="3"/>
      <charset val="128"/>
    </font>
    <font>
      <sz val="16"/>
      <color indexed="8"/>
      <name val="HG丸ｺﾞｼｯｸM-PRO"/>
      <family val="3"/>
      <charset val="128"/>
    </font>
    <font>
      <sz val="11"/>
      <color indexed="23"/>
      <name val="HG丸ｺﾞｼｯｸM-PRO"/>
      <family val="3"/>
      <charset val="128"/>
    </font>
    <font>
      <sz val="9"/>
      <color indexed="23"/>
      <name val="HG丸ｺﾞｼｯｸM-PRO"/>
      <family val="3"/>
      <charset val="128"/>
    </font>
    <font>
      <sz val="6"/>
      <name val="ＭＳ 明朝"/>
      <family val="1"/>
      <charset val="128"/>
    </font>
    <font>
      <sz val="6"/>
      <name val="ＭＳ Ｐ明朝"/>
      <family val="1"/>
      <charset val="128"/>
    </font>
    <font>
      <sz val="6"/>
      <name val="ＭＳ Ｐゴシック"/>
      <family val="3"/>
      <charset val="128"/>
    </font>
    <font>
      <sz val="11"/>
      <name val="ＭＳ 明朝"/>
      <family val="1"/>
      <charset val="128"/>
    </font>
  </fonts>
  <fills count="33">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9"/>
      </patternFill>
    </fill>
    <fill>
      <patternFill patternType="solid">
        <fgColor indexed="13"/>
        <bgColor indexed="64"/>
      </patternFill>
    </fill>
    <fill>
      <patternFill patternType="solid">
        <fgColor indexed="43"/>
        <bgColor indexed="64"/>
      </patternFill>
    </fill>
    <fill>
      <patternFill patternType="solid">
        <fgColor indexed="9"/>
        <bgColor indexed="64"/>
      </patternFill>
    </fill>
    <fill>
      <patternFill patternType="solid">
        <fgColor indexed="26"/>
        <bgColor indexed="64"/>
      </patternFill>
    </fill>
    <fill>
      <patternFill patternType="solid">
        <fgColor indexed="22"/>
        <bgColor indexed="64"/>
      </patternFill>
    </fill>
    <fill>
      <patternFill patternType="solid">
        <fgColor indexed="27"/>
        <bgColor indexed="64"/>
      </patternFill>
    </fill>
    <fill>
      <patternFill patternType="solid">
        <fgColor indexed="29"/>
        <bgColor indexed="64"/>
      </patternFill>
    </fill>
    <fill>
      <patternFill patternType="solid">
        <fgColor indexed="53"/>
        <bgColor indexed="64"/>
      </patternFill>
    </fill>
    <fill>
      <patternFill patternType="solid">
        <fgColor indexed="42"/>
        <bgColor indexed="64"/>
      </patternFill>
    </fill>
    <fill>
      <patternFill patternType="solid">
        <fgColor indexed="65"/>
        <bgColor indexed="64"/>
      </patternFill>
    </fill>
    <fill>
      <patternFill patternType="solid">
        <fgColor indexed="43"/>
        <bgColor indexed="15"/>
      </patternFill>
    </fill>
    <fill>
      <patternFill patternType="solid">
        <fgColor indexed="10"/>
        <bgColor indexed="64"/>
      </patternFill>
    </fill>
    <fill>
      <patternFill patternType="solid">
        <fgColor rgb="FFCCFFCC"/>
        <bgColor indexed="64"/>
      </patternFill>
    </fill>
    <fill>
      <patternFill patternType="solid">
        <fgColor rgb="FFFFFF99"/>
        <bgColor indexed="15"/>
      </patternFill>
    </fill>
    <fill>
      <patternFill patternType="solid">
        <fgColor rgb="FFFFFF99"/>
        <bgColor indexed="64"/>
      </patternFill>
    </fill>
  </fills>
  <borders count="17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bottom style="hair">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style="thin">
        <color indexed="64"/>
      </left>
      <right/>
      <top/>
      <bottom/>
      <diagonal/>
    </border>
    <border>
      <left style="thin">
        <color indexed="64"/>
      </left>
      <right style="medium">
        <color indexed="64"/>
      </right>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double">
        <color indexed="64"/>
      </left>
      <right/>
      <top/>
      <bottom/>
      <diagonal/>
    </border>
    <border>
      <left style="double">
        <color indexed="64"/>
      </left>
      <right/>
      <top/>
      <bottom style="thin">
        <color indexed="64"/>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double">
        <color indexed="64"/>
      </left>
      <right/>
      <top style="hair">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style="medium">
        <color indexed="64"/>
      </bottom>
      <diagonal/>
    </border>
    <border>
      <left style="double">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double">
        <color indexed="64"/>
      </left>
      <right/>
      <top/>
      <bottom style="hair">
        <color indexed="64"/>
      </bottom>
      <diagonal/>
    </border>
    <border>
      <left style="double">
        <color indexed="64"/>
      </left>
      <right/>
      <top/>
      <bottom style="medium">
        <color indexed="64"/>
      </bottom>
      <diagonal/>
    </border>
    <border>
      <left style="thin">
        <color indexed="64"/>
      </left>
      <right/>
      <top style="medium">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top style="double">
        <color indexed="64"/>
      </top>
      <bottom/>
      <diagonal/>
    </border>
    <border>
      <left style="medium">
        <color indexed="64"/>
      </left>
      <right style="medium">
        <color indexed="64"/>
      </right>
      <top style="double">
        <color indexed="64"/>
      </top>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hair">
        <color indexed="8"/>
      </bottom>
      <diagonal/>
    </border>
    <border>
      <left/>
      <right/>
      <top style="hair">
        <color indexed="64"/>
      </top>
      <bottom style="thin">
        <color indexed="64"/>
      </bottom>
      <diagonal/>
    </border>
    <border>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top style="hair">
        <color indexed="64"/>
      </top>
      <bottom style="double">
        <color indexed="64"/>
      </bottom>
      <diagonal/>
    </border>
    <border>
      <left style="medium">
        <color indexed="64"/>
      </left>
      <right style="thin">
        <color indexed="64"/>
      </right>
      <top/>
      <bottom style="double">
        <color indexed="64"/>
      </bottom>
      <diagonal/>
    </border>
    <border>
      <left style="medium">
        <color indexed="64"/>
      </left>
      <right/>
      <top style="double">
        <color indexed="64"/>
      </top>
      <bottom/>
      <diagonal/>
    </border>
    <border>
      <left style="thin">
        <color indexed="64"/>
      </left>
      <right style="thin">
        <color indexed="64"/>
      </right>
      <top style="double">
        <color indexed="64"/>
      </top>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bottom style="thin">
        <color indexed="64"/>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medium">
        <color indexed="10"/>
      </bottom>
      <diagonal/>
    </border>
    <border>
      <left style="thin">
        <color indexed="64"/>
      </left>
      <right style="thin">
        <color indexed="64"/>
      </right>
      <top style="medium">
        <color indexed="10"/>
      </top>
      <bottom/>
      <diagonal/>
    </border>
    <border>
      <left/>
      <right style="medium">
        <color indexed="64"/>
      </right>
      <top style="medium">
        <color indexed="10"/>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Dashed">
        <color indexed="48"/>
      </bottom>
      <diagonal/>
    </border>
    <border>
      <left/>
      <right style="medium">
        <color indexed="64"/>
      </right>
      <top/>
      <bottom style="mediumDashed">
        <color indexed="48"/>
      </bottom>
      <diagonal/>
    </border>
    <border>
      <left/>
      <right style="medium">
        <color indexed="64"/>
      </right>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medium">
        <color indexed="64"/>
      </left>
      <right style="thin">
        <color indexed="64"/>
      </right>
      <top style="hair">
        <color indexed="64"/>
      </top>
      <bottom/>
      <diagonal/>
    </border>
    <border>
      <left style="medium">
        <color indexed="64"/>
      </left>
      <right style="thin">
        <color indexed="64"/>
      </right>
      <top style="hair">
        <color indexed="64"/>
      </top>
      <bottom style="thin">
        <color indexed="64"/>
      </bottom>
      <diagonal/>
    </border>
    <border>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right/>
      <top style="medium">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medium">
        <color indexed="64"/>
      </bottom>
      <diagonal/>
    </border>
    <border>
      <left/>
      <right style="thin">
        <color indexed="64"/>
      </right>
      <top style="dotted">
        <color indexed="64"/>
      </top>
      <bottom style="medium">
        <color indexed="64"/>
      </bottom>
      <diagonal/>
    </border>
  </borders>
  <cellStyleXfs count="49">
    <xf numFmtId="0" fontId="0"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4" borderId="0" applyNumberFormat="0" applyBorder="0" applyAlignment="0" applyProtection="0">
      <alignment vertical="center"/>
    </xf>
    <xf numFmtId="0" fontId="2" fillId="6" borderId="0" applyNumberFormat="0" applyBorder="0" applyAlignment="0" applyProtection="0">
      <alignment vertical="center"/>
    </xf>
    <xf numFmtId="0" fontId="2" fillId="3"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6" borderId="0" applyNumberFormat="0" applyBorder="0" applyAlignment="0" applyProtection="0">
      <alignment vertical="center"/>
    </xf>
    <xf numFmtId="0" fontId="2" fillId="4" borderId="0" applyNumberFormat="0" applyBorder="0" applyAlignment="0" applyProtection="0">
      <alignment vertical="center"/>
    </xf>
    <xf numFmtId="0" fontId="3" fillId="6"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8" borderId="0" applyNumberFormat="0" applyBorder="0" applyAlignment="0" applyProtection="0">
      <alignment vertical="center"/>
    </xf>
    <xf numFmtId="0" fontId="3" fillId="6" borderId="0" applyNumberFormat="0" applyBorder="0" applyAlignment="0" applyProtection="0">
      <alignment vertical="center"/>
    </xf>
    <xf numFmtId="0" fontId="3" fillId="3" borderId="0" applyNumberFormat="0" applyBorder="0" applyAlignment="0" applyProtection="0">
      <alignment vertical="center"/>
    </xf>
    <xf numFmtId="0" fontId="4" fillId="0" borderId="0"/>
    <xf numFmtId="0" fontId="3" fillId="11"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2"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6" fillId="0" borderId="0" applyNumberFormat="0" applyFill="0" applyBorder="0" applyAlignment="0" applyProtection="0">
      <alignment vertical="center"/>
    </xf>
    <xf numFmtId="0" fontId="7" fillId="15" borderId="1" applyNumberFormat="0" applyAlignment="0" applyProtection="0">
      <alignment vertical="center"/>
    </xf>
    <xf numFmtId="0" fontId="5" fillId="7" borderId="0" applyNumberFormat="0" applyBorder="0" applyAlignment="0" applyProtection="0">
      <alignment vertical="center"/>
    </xf>
    <xf numFmtId="9" fontId="8" fillId="0" borderId="0" applyFont="0" applyFill="0" applyBorder="0" applyAlignment="0" applyProtection="0"/>
    <xf numFmtId="0" fontId="41" fillId="4" borderId="2" applyNumberFormat="0" applyFont="0" applyAlignment="0" applyProtection="0">
      <alignment vertical="center"/>
    </xf>
    <xf numFmtId="0" fontId="9" fillId="0" borderId="3" applyNumberFormat="0" applyFill="0" applyAlignment="0" applyProtection="0">
      <alignment vertical="center"/>
    </xf>
    <xf numFmtId="0" fontId="12" fillId="16" borderId="0" applyNumberFormat="0" applyBorder="0" applyAlignment="0" applyProtection="0">
      <alignment vertical="center"/>
    </xf>
    <xf numFmtId="0" fontId="17" fillId="17" borderId="4" applyNumberFormat="0" applyAlignment="0" applyProtection="0">
      <alignment vertical="center"/>
    </xf>
    <xf numFmtId="0" fontId="9" fillId="0" borderId="0" applyNumberFormat="0" applyFill="0" applyBorder="0" applyAlignment="0" applyProtection="0">
      <alignment vertical="center"/>
    </xf>
    <xf numFmtId="38" fontId="8" fillId="0" borderId="0" applyFont="0" applyFill="0" applyBorder="0" applyAlignment="0" applyProtection="0"/>
    <xf numFmtId="38" fontId="8" fillId="0" borderId="0" applyFont="0" applyFill="0" applyBorder="0" applyAlignment="0" applyProtection="0"/>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9" fillId="0" borderId="8" applyNumberFormat="0" applyFill="0" applyAlignment="0" applyProtection="0">
      <alignment vertical="center"/>
    </xf>
    <xf numFmtId="0" fontId="11" fillId="17" borderId="9" applyNumberFormat="0" applyAlignment="0" applyProtection="0">
      <alignment vertical="center"/>
    </xf>
    <xf numFmtId="0" fontId="18" fillId="0" borderId="0" applyNumberFormat="0" applyFill="0" applyBorder="0" applyAlignment="0" applyProtection="0">
      <alignment vertical="center"/>
    </xf>
    <xf numFmtId="0" fontId="10" fillId="7" borderId="4" applyNumberFormat="0" applyAlignment="0" applyProtection="0">
      <alignment vertical="center"/>
    </xf>
    <xf numFmtId="0" fontId="4" fillId="0" borderId="0"/>
    <xf numFmtId="0" fontId="4" fillId="0" borderId="0"/>
    <xf numFmtId="0" fontId="8" fillId="0" borderId="0"/>
    <xf numFmtId="0" fontId="13" fillId="6" borderId="0" applyNumberFormat="0" applyBorder="0" applyAlignment="0" applyProtection="0">
      <alignment vertical="center"/>
    </xf>
  </cellStyleXfs>
  <cellXfs count="569">
    <xf numFmtId="0" fontId="0" fillId="0" borderId="0" xfId="0"/>
    <xf numFmtId="0" fontId="21" fillId="20" borderId="0" xfId="0" applyFont="1" applyFill="1" applyAlignment="1">
      <alignment vertical="center"/>
    </xf>
    <xf numFmtId="0" fontId="22" fillId="0" borderId="0" xfId="0" applyFont="1" applyAlignment="1">
      <alignment horizontal="center" vertical="center"/>
    </xf>
    <xf numFmtId="0" fontId="21" fillId="0" borderId="0" xfId="0" applyFont="1" applyBorder="1" applyAlignment="1">
      <alignment horizontal="center" vertical="center"/>
    </xf>
    <xf numFmtId="0" fontId="21" fillId="21" borderId="18" xfId="0" applyFont="1" applyFill="1" applyBorder="1" applyAlignment="1">
      <alignment horizontal="center" vertical="center"/>
    </xf>
    <xf numFmtId="0" fontId="21" fillId="0" borderId="0" xfId="0" applyFont="1" applyAlignment="1">
      <alignment vertical="center"/>
    </xf>
    <xf numFmtId="0" fontId="21" fillId="0" borderId="0" xfId="0" applyFont="1" applyAlignment="1">
      <alignment horizontal="center" vertical="center"/>
    </xf>
    <xf numFmtId="0" fontId="22" fillId="0" borderId="0" xfId="0" applyFont="1" applyAlignment="1">
      <alignment vertical="center"/>
    </xf>
    <xf numFmtId="0" fontId="21" fillId="0" borderId="11" xfId="0" applyFont="1" applyBorder="1" applyAlignment="1">
      <alignment horizontal="center" vertical="center"/>
    </xf>
    <xf numFmtId="0" fontId="21" fillId="0" borderId="23" xfId="0" applyFont="1" applyBorder="1" applyAlignment="1">
      <alignment horizontal="center" vertical="center"/>
    </xf>
    <xf numFmtId="0" fontId="21" fillId="0" borderId="66" xfId="0" applyFont="1" applyFill="1" applyBorder="1" applyAlignment="1">
      <alignment horizontal="center" vertical="center"/>
    </xf>
    <xf numFmtId="0" fontId="21" fillId="0" borderId="24" xfId="0" applyFont="1" applyFill="1" applyBorder="1" applyAlignment="1">
      <alignment horizontal="center" vertical="center"/>
    </xf>
    <xf numFmtId="0" fontId="21" fillId="0" borderId="25" xfId="0" applyFont="1" applyFill="1" applyBorder="1" applyAlignment="1">
      <alignment horizontal="center" vertical="center"/>
    </xf>
    <xf numFmtId="0" fontId="21" fillId="0" borderId="13" xfId="0" applyFont="1" applyBorder="1" applyAlignment="1">
      <alignment horizontal="center" vertical="center"/>
    </xf>
    <xf numFmtId="0" fontId="21" fillId="0" borderId="67" xfId="0" applyFont="1" applyFill="1" applyBorder="1" applyAlignment="1">
      <alignment horizontal="center" vertical="center"/>
    </xf>
    <xf numFmtId="0" fontId="21" fillId="0" borderId="21" xfId="0" applyFont="1" applyFill="1" applyBorder="1" applyAlignment="1">
      <alignment horizontal="center" vertical="center"/>
    </xf>
    <xf numFmtId="0" fontId="21" fillId="0" borderId="22" xfId="0" applyFont="1" applyFill="1" applyBorder="1" applyAlignment="1">
      <alignment horizontal="center" vertical="center"/>
    </xf>
    <xf numFmtId="0" fontId="21" fillId="0" borderId="68" xfId="0" applyFont="1" applyBorder="1" applyAlignment="1">
      <alignment horizontal="center" vertical="center"/>
    </xf>
    <xf numFmtId="176" fontId="21" fillId="0" borderId="69" xfId="0" applyNumberFormat="1" applyFont="1" applyFill="1" applyBorder="1" applyAlignment="1">
      <alignment horizontal="center" vertical="center"/>
    </xf>
    <xf numFmtId="176" fontId="21" fillId="0" borderId="70" xfId="0" applyNumberFormat="1" applyFont="1" applyFill="1" applyBorder="1" applyAlignment="1">
      <alignment horizontal="center" vertical="center"/>
    </xf>
    <xf numFmtId="176" fontId="21" fillId="0" borderId="71" xfId="0" applyNumberFormat="1" applyFont="1" applyFill="1" applyBorder="1" applyAlignment="1">
      <alignment horizontal="center" vertical="center"/>
    </xf>
    <xf numFmtId="0" fontId="21" fillId="0" borderId="29" xfId="0" applyFont="1" applyBorder="1" applyAlignment="1">
      <alignment horizontal="center" vertical="center" shrinkToFit="1"/>
    </xf>
    <xf numFmtId="176" fontId="21" fillId="0" borderId="30" xfId="0" applyNumberFormat="1" applyFont="1" applyFill="1" applyBorder="1" applyAlignment="1">
      <alignment horizontal="center" vertical="center"/>
    </xf>
    <xf numFmtId="176" fontId="21" fillId="0" borderId="72" xfId="0" applyNumberFormat="1" applyFont="1" applyFill="1" applyBorder="1" applyAlignment="1">
      <alignment horizontal="center" vertical="center"/>
    </xf>
    <xf numFmtId="176" fontId="21" fillId="0" borderId="31" xfId="0" applyNumberFormat="1" applyFont="1" applyFill="1" applyBorder="1" applyAlignment="1">
      <alignment horizontal="center" vertical="center"/>
    </xf>
    <xf numFmtId="0" fontId="21" fillId="0" borderId="29" xfId="0" applyFont="1" applyBorder="1" applyAlignment="1">
      <alignment horizontal="center" vertical="center"/>
    </xf>
    <xf numFmtId="0" fontId="21" fillId="0" borderId="73" xfId="0" applyFont="1" applyBorder="1" applyAlignment="1">
      <alignment horizontal="center" vertical="center"/>
    </xf>
    <xf numFmtId="176" fontId="21" fillId="0" borderId="74" xfId="0" applyNumberFormat="1" applyFont="1" applyFill="1" applyBorder="1" applyAlignment="1">
      <alignment horizontal="center" vertical="center"/>
    </xf>
    <xf numFmtId="176" fontId="21" fillId="0" borderId="75" xfId="0" applyNumberFormat="1" applyFont="1" applyFill="1" applyBorder="1" applyAlignment="1">
      <alignment horizontal="center" vertical="center"/>
    </xf>
    <xf numFmtId="176" fontId="21" fillId="0" borderId="76" xfId="0" applyNumberFormat="1" applyFont="1" applyFill="1" applyBorder="1" applyAlignment="1">
      <alignment horizontal="center" vertical="center"/>
    </xf>
    <xf numFmtId="0" fontId="21" fillId="0" borderId="0" xfId="0" applyFont="1" applyFill="1" applyBorder="1" applyAlignment="1">
      <alignment horizontal="center" vertical="center"/>
    </xf>
    <xf numFmtId="176" fontId="21" fillId="0" borderId="0" xfId="0" applyNumberFormat="1" applyFont="1" applyFill="1" applyBorder="1" applyAlignment="1">
      <alignment vertical="center"/>
    </xf>
    <xf numFmtId="0" fontId="21" fillId="0" borderId="0" xfId="0" applyFont="1" applyFill="1" applyAlignment="1">
      <alignment vertical="center"/>
    </xf>
    <xf numFmtId="0" fontId="21" fillId="0" borderId="0" xfId="0" applyFont="1" applyFill="1" applyAlignment="1">
      <alignment horizontal="center" vertical="center"/>
    </xf>
    <xf numFmtId="0" fontId="22" fillId="0" borderId="0" xfId="0" applyFont="1" applyFill="1" applyAlignment="1">
      <alignment vertical="center"/>
    </xf>
    <xf numFmtId="0" fontId="22" fillId="0" borderId="0" xfId="0" applyFont="1" applyFill="1" applyAlignment="1">
      <alignment horizontal="center" vertical="center"/>
    </xf>
    <xf numFmtId="10" fontId="21" fillId="0" borderId="69" xfId="0" applyNumberFormat="1" applyFont="1" applyFill="1" applyBorder="1" applyAlignment="1">
      <alignment horizontal="center" vertical="center"/>
    </xf>
    <xf numFmtId="10" fontId="21" fillId="0" borderId="70" xfId="0" applyNumberFormat="1" applyFont="1" applyFill="1" applyBorder="1" applyAlignment="1">
      <alignment horizontal="center" vertical="center"/>
    </xf>
    <xf numFmtId="10" fontId="21" fillId="0" borderId="71" xfId="0" applyNumberFormat="1" applyFont="1" applyFill="1" applyBorder="1" applyAlignment="1">
      <alignment horizontal="center" vertical="center"/>
    </xf>
    <xf numFmtId="0" fontId="21" fillId="0" borderId="15" xfId="0" applyFont="1" applyBorder="1" applyAlignment="1">
      <alignment horizontal="center" vertical="center"/>
    </xf>
    <xf numFmtId="10" fontId="21" fillId="0" borderId="16" xfId="0" applyNumberFormat="1" applyFont="1" applyFill="1" applyBorder="1" applyAlignment="1">
      <alignment horizontal="center" vertical="center"/>
    </xf>
    <xf numFmtId="10" fontId="21" fillId="0" borderId="77" xfId="0" applyNumberFormat="1" applyFont="1" applyFill="1" applyBorder="1" applyAlignment="1">
      <alignment horizontal="center" vertical="center"/>
    </xf>
    <xf numFmtId="10" fontId="21" fillId="0" borderId="17" xfId="0" applyNumberFormat="1" applyFont="1" applyFill="1" applyBorder="1" applyAlignment="1">
      <alignment horizontal="center" vertical="center"/>
    </xf>
    <xf numFmtId="0" fontId="21" fillId="0" borderId="38" xfId="0" applyFont="1" applyBorder="1" applyAlignment="1">
      <alignment horizontal="center" vertical="center"/>
    </xf>
    <xf numFmtId="10" fontId="21" fillId="0" borderId="39" xfId="0" applyNumberFormat="1" applyFont="1" applyFill="1" applyBorder="1" applyAlignment="1">
      <alignment horizontal="center" vertical="center"/>
    </xf>
    <xf numFmtId="10" fontId="21" fillId="0" borderId="78" xfId="0" applyNumberFormat="1" applyFont="1" applyFill="1" applyBorder="1" applyAlignment="1">
      <alignment horizontal="center" vertical="center"/>
    </xf>
    <xf numFmtId="10" fontId="21" fillId="0" borderId="41" xfId="0" applyNumberFormat="1" applyFont="1" applyFill="1" applyBorder="1" applyAlignment="1">
      <alignment horizontal="center" vertical="center"/>
    </xf>
    <xf numFmtId="176" fontId="21" fillId="0" borderId="0" xfId="0" applyNumberFormat="1" applyFont="1" applyBorder="1" applyAlignment="1">
      <alignment horizontal="center" vertical="center"/>
    </xf>
    <xf numFmtId="0" fontId="22" fillId="0" borderId="0" xfId="0" applyFont="1" applyAlignment="1">
      <alignment horizontal="left" vertical="center"/>
    </xf>
    <xf numFmtId="0" fontId="20" fillId="0" borderId="0" xfId="0" applyFont="1" applyAlignment="1">
      <alignment vertical="center"/>
    </xf>
    <xf numFmtId="0" fontId="21" fillId="0" borderId="19" xfId="0" applyFont="1" applyBorder="1" applyAlignment="1">
      <alignment horizontal="center" vertical="center"/>
    </xf>
    <xf numFmtId="0" fontId="21" fillId="0" borderId="20" xfId="0" applyFont="1" applyBorder="1" applyAlignment="1">
      <alignment horizontal="center" vertical="center"/>
    </xf>
    <xf numFmtId="0" fontId="21" fillId="0" borderId="47" xfId="0" applyFont="1" applyBorder="1" applyAlignment="1">
      <alignment horizontal="center" vertical="center"/>
    </xf>
    <xf numFmtId="0" fontId="21" fillId="21" borderId="23" xfId="0" applyFont="1" applyFill="1" applyBorder="1" applyAlignment="1">
      <alignment horizontal="center" vertical="center"/>
    </xf>
    <xf numFmtId="0" fontId="21" fillId="21" borderId="0" xfId="0" applyFont="1" applyFill="1" applyBorder="1" applyAlignment="1">
      <alignment horizontal="center" vertical="center"/>
    </xf>
    <xf numFmtId="0" fontId="21" fillId="21" borderId="80" xfId="0" applyFont="1" applyFill="1" applyBorder="1" applyAlignment="1">
      <alignment vertical="center"/>
    </xf>
    <xf numFmtId="38" fontId="21" fillId="21" borderId="81" xfId="0" applyNumberFormat="1" applyFont="1" applyFill="1" applyBorder="1" applyAlignment="1">
      <alignment horizontal="center" vertical="center"/>
    </xf>
    <xf numFmtId="176" fontId="21" fillId="21" borderId="82" xfId="29" applyNumberFormat="1" applyFont="1" applyFill="1" applyBorder="1" applyAlignment="1">
      <alignment horizontal="center" vertical="center"/>
    </xf>
    <xf numFmtId="38" fontId="21" fillId="0" borderId="81" xfId="0" applyNumberFormat="1" applyFont="1" applyFill="1" applyBorder="1" applyAlignment="1">
      <alignment horizontal="center" vertical="center"/>
    </xf>
    <xf numFmtId="176" fontId="21" fillId="0" borderId="83" xfId="0" applyNumberFormat="1" applyFont="1" applyFill="1" applyBorder="1" applyAlignment="1">
      <alignment horizontal="center" vertical="center" shrinkToFit="1"/>
    </xf>
    <xf numFmtId="176" fontId="21" fillId="0" borderId="84" xfId="0" applyNumberFormat="1" applyFont="1" applyFill="1" applyBorder="1" applyAlignment="1">
      <alignment horizontal="center" vertical="center" shrinkToFit="1"/>
    </xf>
    <xf numFmtId="10" fontId="21" fillId="0" borderId="0" xfId="0" applyNumberFormat="1" applyFont="1" applyAlignment="1">
      <alignment vertical="center"/>
    </xf>
    <xf numFmtId="0" fontId="21" fillId="0" borderId="85" xfId="0" applyFont="1" applyBorder="1" applyAlignment="1">
      <alignment vertical="center"/>
    </xf>
    <xf numFmtId="38" fontId="21" fillId="0" borderId="85" xfId="0" applyNumberFormat="1" applyFont="1" applyFill="1" applyBorder="1" applyAlignment="1">
      <alignment horizontal="center" vertical="center"/>
    </xf>
    <xf numFmtId="176" fontId="21" fillId="0" borderId="71" xfId="29" applyNumberFormat="1" applyFont="1" applyFill="1" applyBorder="1" applyAlignment="1">
      <alignment horizontal="center" vertical="center"/>
    </xf>
    <xf numFmtId="176" fontId="21" fillId="0" borderId="86" xfId="0" applyNumberFormat="1" applyFont="1" applyFill="1" applyBorder="1" applyAlignment="1">
      <alignment horizontal="center" vertical="center" shrinkToFit="1"/>
    </xf>
    <xf numFmtId="176" fontId="21" fillId="0" borderId="87" xfId="0" applyNumberFormat="1" applyFont="1" applyFill="1" applyBorder="1" applyAlignment="1">
      <alignment horizontal="center" vertical="center" shrinkToFit="1"/>
    </xf>
    <xf numFmtId="0" fontId="21" fillId="21" borderId="10" xfId="0" applyFont="1" applyFill="1" applyBorder="1" applyAlignment="1">
      <alignment horizontal="center" vertical="center"/>
    </xf>
    <xf numFmtId="0" fontId="21" fillId="0" borderId="14" xfId="0" applyFont="1" applyBorder="1" applyAlignment="1">
      <alignment vertical="center"/>
    </xf>
    <xf numFmtId="38" fontId="21" fillId="0" borderId="14" xfId="0" applyNumberFormat="1" applyFont="1" applyFill="1" applyBorder="1" applyAlignment="1">
      <alignment horizontal="center" vertical="center"/>
    </xf>
    <xf numFmtId="176" fontId="21" fillId="0" borderId="22" xfId="29" applyNumberFormat="1" applyFont="1" applyFill="1" applyBorder="1" applyAlignment="1">
      <alignment horizontal="center" vertical="center"/>
    </xf>
    <xf numFmtId="176" fontId="21" fillId="0" borderId="88" xfId="0" applyNumberFormat="1" applyFont="1" applyFill="1" applyBorder="1" applyAlignment="1">
      <alignment horizontal="center" vertical="center" shrinkToFit="1"/>
    </xf>
    <xf numFmtId="176" fontId="21" fillId="0" borderId="89" xfId="0" applyNumberFormat="1" applyFont="1" applyFill="1" applyBorder="1" applyAlignment="1">
      <alignment horizontal="center" vertical="center" shrinkToFit="1"/>
    </xf>
    <xf numFmtId="0" fontId="21" fillId="0" borderId="64" xfId="0" applyFont="1" applyBorder="1" applyAlignment="1">
      <alignment horizontal="center" vertical="center"/>
    </xf>
    <xf numFmtId="0" fontId="21" fillId="0" borderId="48" xfId="0" applyFont="1" applyBorder="1" applyAlignment="1">
      <alignment vertical="center"/>
    </xf>
    <xf numFmtId="38" fontId="21" fillId="0" borderId="62" xfId="0" applyNumberFormat="1" applyFont="1" applyFill="1" applyBorder="1" applyAlignment="1">
      <alignment horizontal="center" vertical="center"/>
    </xf>
    <xf numFmtId="176" fontId="21" fillId="0" borderId="63" xfId="29" applyNumberFormat="1" applyFont="1" applyFill="1" applyBorder="1" applyAlignment="1">
      <alignment horizontal="center" vertical="center"/>
    </xf>
    <xf numFmtId="178" fontId="21" fillId="0" borderId="62" xfId="0" applyNumberFormat="1" applyFont="1" applyFill="1" applyBorder="1" applyAlignment="1">
      <alignment horizontal="center" vertical="center" shrinkToFit="1"/>
    </xf>
    <xf numFmtId="176" fontId="21" fillId="0" borderId="48" xfId="0" applyNumberFormat="1" applyFont="1" applyFill="1" applyBorder="1" applyAlignment="1">
      <alignment horizontal="center" vertical="center" shrinkToFit="1"/>
    </xf>
    <xf numFmtId="176" fontId="21" fillId="0" borderId="90" xfId="0" applyNumberFormat="1" applyFont="1" applyFill="1" applyBorder="1" applyAlignment="1">
      <alignment horizontal="center" vertical="center" shrinkToFit="1"/>
    </xf>
    <xf numFmtId="0" fontId="21" fillId="0" borderId="24" xfId="0" applyFont="1" applyBorder="1" applyAlignment="1">
      <alignment horizontal="center" vertical="center"/>
    </xf>
    <xf numFmtId="178" fontId="21" fillId="0" borderId="91" xfId="0" applyNumberFormat="1" applyFont="1" applyFill="1" applyBorder="1" applyAlignment="1">
      <alignment horizontal="center" vertical="center" shrinkToFit="1"/>
    </xf>
    <xf numFmtId="176" fontId="21" fillId="0" borderId="0" xfId="0" applyNumberFormat="1" applyFont="1" applyFill="1" applyBorder="1" applyAlignment="1">
      <alignment horizontal="center" vertical="center" shrinkToFit="1"/>
    </xf>
    <xf numFmtId="176" fontId="21" fillId="0" borderId="53" xfId="0" applyNumberFormat="1" applyFont="1" applyFill="1" applyBorder="1" applyAlignment="1">
      <alignment horizontal="center" vertical="center" shrinkToFit="1"/>
    </xf>
    <xf numFmtId="0" fontId="21" fillId="0" borderId="21" xfId="0" applyFont="1" applyBorder="1" applyAlignment="1">
      <alignment horizontal="center" vertical="center"/>
    </xf>
    <xf numFmtId="176" fontId="21" fillId="0" borderId="92" xfId="0" applyNumberFormat="1" applyFont="1" applyFill="1" applyBorder="1" applyAlignment="1">
      <alignment horizontal="center" vertical="center" shrinkToFit="1"/>
    </xf>
    <xf numFmtId="0" fontId="21" fillId="0" borderId="69" xfId="0" applyFont="1" applyBorder="1" applyAlignment="1">
      <alignment horizontal="center" vertical="center"/>
    </xf>
    <xf numFmtId="0" fontId="21" fillId="0" borderId="86" xfId="0" applyFont="1" applyBorder="1" applyAlignment="1">
      <alignment vertical="center"/>
    </xf>
    <xf numFmtId="178" fontId="21" fillId="0" borderId="85" xfId="0" applyNumberFormat="1" applyFont="1" applyFill="1" applyBorder="1" applyAlignment="1">
      <alignment horizontal="center" vertical="center" shrinkToFit="1"/>
    </xf>
    <xf numFmtId="0" fontId="21" fillId="0" borderId="30" xfId="0" applyFont="1" applyBorder="1" applyAlignment="1">
      <alignment horizontal="center" vertical="center"/>
    </xf>
    <xf numFmtId="0" fontId="21" fillId="0" borderId="93" xfId="0" applyFont="1" applyBorder="1" applyAlignment="1">
      <alignment vertical="center"/>
    </xf>
    <xf numFmtId="38" fontId="21" fillId="0" borderId="32" xfId="0" applyNumberFormat="1" applyFont="1" applyFill="1" applyBorder="1" applyAlignment="1">
      <alignment horizontal="center" vertical="center"/>
    </xf>
    <xf numFmtId="176" fontId="21" fillId="0" borderId="31" xfId="29" applyNumberFormat="1" applyFont="1" applyFill="1" applyBorder="1" applyAlignment="1">
      <alignment horizontal="center" vertical="center"/>
    </xf>
    <xf numFmtId="178" fontId="21" fillId="0" borderId="32" xfId="0" applyNumberFormat="1" applyFont="1" applyFill="1" applyBorder="1" applyAlignment="1">
      <alignment horizontal="center" vertical="center" shrinkToFit="1"/>
    </xf>
    <xf numFmtId="176" fontId="21" fillId="0" borderId="93" xfId="0" applyNumberFormat="1" applyFont="1" applyFill="1" applyBorder="1" applyAlignment="1">
      <alignment horizontal="center" vertical="center" shrinkToFit="1"/>
    </xf>
    <xf numFmtId="176" fontId="21" fillId="0" borderId="94" xfId="0" applyNumberFormat="1" applyFont="1" applyFill="1" applyBorder="1" applyAlignment="1">
      <alignment horizontal="center" vertical="center" shrinkToFit="1"/>
    </xf>
    <xf numFmtId="178" fontId="21" fillId="0" borderId="47" xfId="0" applyNumberFormat="1" applyFont="1" applyFill="1" applyBorder="1" applyAlignment="1">
      <alignment horizontal="center" vertical="center" shrinkToFit="1"/>
    </xf>
    <xf numFmtId="0" fontId="21" fillId="0" borderId="95" xfId="0" applyFont="1" applyBorder="1" applyAlignment="1">
      <alignment horizontal="center" vertical="center"/>
    </xf>
    <xf numFmtId="0" fontId="21" fillId="0" borderId="96" xfId="0" applyFont="1" applyBorder="1" applyAlignment="1">
      <alignment vertical="center"/>
    </xf>
    <xf numFmtId="38" fontId="21" fillId="0" borderId="97" xfId="0" applyNumberFormat="1" applyFont="1" applyFill="1" applyBorder="1" applyAlignment="1">
      <alignment horizontal="center" vertical="center"/>
    </xf>
    <xf numFmtId="176" fontId="21" fillId="0" borderId="98" xfId="29" applyNumberFormat="1" applyFont="1" applyFill="1" applyBorder="1" applyAlignment="1">
      <alignment horizontal="center" vertical="center"/>
    </xf>
    <xf numFmtId="178" fontId="21" fillId="0" borderId="26" xfId="0" applyNumberFormat="1" applyFont="1" applyFill="1" applyBorder="1" applyAlignment="1">
      <alignment horizontal="center" vertical="center" shrinkToFit="1"/>
    </xf>
    <xf numFmtId="0" fontId="21" fillId="23" borderId="23" xfId="0" applyFont="1" applyFill="1" applyBorder="1" applyAlignment="1">
      <alignment horizontal="center" vertical="center"/>
    </xf>
    <xf numFmtId="0" fontId="21" fillId="23" borderId="80" xfId="0" applyFont="1" applyFill="1" applyBorder="1" applyAlignment="1">
      <alignment horizontal="center" vertical="center"/>
    </xf>
    <xf numFmtId="0" fontId="21" fillId="23" borderId="80" xfId="0" applyFont="1" applyFill="1" applyBorder="1" applyAlignment="1">
      <alignment vertical="center"/>
    </xf>
    <xf numFmtId="38" fontId="21" fillId="23" borderId="81" xfId="0" applyNumberFormat="1" applyFont="1" applyFill="1" applyBorder="1" applyAlignment="1">
      <alignment horizontal="center" vertical="center"/>
    </xf>
    <xf numFmtId="176" fontId="21" fillId="23" borderId="82" xfId="29" applyNumberFormat="1" applyFont="1" applyFill="1" applyBorder="1" applyAlignment="1">
      <alignment horizontal="center" vertical="center"/>
    </xf>
    <xf numFmtId="178" fontId="21" fillId="0" borderId="68" xfId="0" applyNumberFormat="1" applyFont="1" applyFill="1" applyBorder="1" applyAlignment="1">
      <alignment horizontal="center" vertical="center" shrinkToFit="1"/>
    </xf>
    <xf numFmtId="0" fontId="21" fillId="23" borderId="18" xfId="0" applyFont="1" applyFill="1" applyBorder="1" applyAlignment="1">
      <alignment horizontal="center" vertical="center"/>
    </xf>
    <xf numFmtId="0" fontId="21" fillId="0" borderId="99" xfId="0" applyFont="1" applyBorder="1" applyAlignment="1">
      <alignment vertical="center"/>
    </xf>
    <xf numFmtId="38" fontId="21" fillId="0" borderId="100" xfId="0" applyNumberFormat="1" applyFont="1" applyFill="1" applyBorder="1" applyAlignment="1">
      <alignment horizontal="center" vertical="center"/>
    </xf>
    <xf numFmtId="176" fontId="21" fillId="0" borderId="20" xfId="29" applyNumberFormat="1" applyFont="1" applyFill="1" applyBorder="1" applyAlignment="1">
      <alignment horizontal="center" vertical="center"/>
    </xf>
    <xf numFmtId="178" fontId="21" fillId="0" borderId="101" xfId="0" applyNumberFormat="1" applyFont="1" applyFill="1" applyBorder="1" applyAlignment="1">
      <alignment horizontal="center" vertical="center" shrinkToFit="1"/>
    </xf>
    <xf numFmtId="178" fontId="21" fillId="0" borderId="97" xfId="0" applyNumberFormat="1" applyFont="1" applyFill="1" applyBorder="1" applyAlignment="1">
      <alignment horizontal="center" vertical="center" shrinkToFit="1"/>
    </xf>
    <xf numFmtId="0" fontId="21" fillId="19" borderId="23" xfId="0" applyFont="1" applyFill="1" applyBorder="1" applyAlignment="1">
      <alignment horizontal="center" vertical="center"/>
    </xf>
    <xf numFmtId="0" fontId="21" fillId="19" borderId="0" xfId="0" applyFont="1" applyFill="1" applyBorder="1" applyAlignment="1">
      <alignment horizontal="center" vertical="center"/>
    </xf>
    <xf numFmtId="0" fontId="21" fillId="19" borderId="0" xfId="0" applyFont="1" applyFill="1" applyBorder="1" applyAlignment="1">
      <alignment vertical="center"/>
    </xf>
    <xf numFmtId="38" fontId="21" fillId="19" borderId="47" xfId="0" applyNumberFormat="1" applyFont="1" applyFill="1" applyBorder="1" applyAlignment="1">
      <alignment horizontal="center" vertical="center"/>
    </xf>
    <xf numFmtId="176" fontId="21" fillId="19" borderId="25" xfId="29" applyNumberFormat="1" applyFont="1" applyFill="1" applyBorder="1" applyAlignment="1">
      <alignment horizontal="center" vertical="center"/>
    </xf>
    <xf numFmtId="38" fontId="21" fillId="0" borderId="47" xfId="0" applyNumberFormat="1" applyFont="1" applyFill="1" applyBorder="1" applyAlignment="1">
      <alignment horizontal="center" vertical="center"/>
    </xf>
    <xf numFmtId="178" fontId="21" fillId="0" borderId="29" xfId="0" applyNumberFormat="1" applyFont="1" applyFill="1" applyBorder="1" applyAlignment="1">
      <alignment horizontal="center" vertical="center" shrinkToFit="1"/>
    </xf>
    <xf numFmtId="0" fontId="21" fillId="19" borderId="102" xfId="0" applyFont="1" applyFill="1" applyBorder="1" applyAlignment="1">
      <alignment horizontal="center" vertical="center"/>
    </xf>
    <xf numFmtId="178" fontId="21" fillId="0" borderId="23" xfId="0" applyNumberFormat="1" applyFont="1" applyFill="1" applyBorder="1" applyAlignment="1">
      <alignment horizontal="center" vertical="center" shrinkToFit="1"/>
    </xf>
    <xf numFmtId="0" fontId="21" fillId="24" borderId="23" xfId="0" applyFont="1" applyFill="1" applyBorder="1" applyAlignment="1">
      <alignment horizontal="left" vertical="center"/>
    </xf>
    <xf numFmtId="0" fontId="21" fillId="24" borderId="0" xfId="0" applyFont="1" applyFill="1" applyBorder="1" applyAlignment="1">
      <alignment horizontal="center" vertical="center"/>
    </xf>
    <xf numFmtId="0" fontId="21" fillId="24" borderId="0" xfId="0" applyFont="1" applyFill="1" applyBorder="1" applyAlignment="1">
      <alignment vertical="center"/>
    </xf>
    <xf numFmtId="38" fontId="21" fillId="24" borderId="47" xfId="0" applyNumberFormat="1" applyFont="1" applyFill="1" applyBorder="1" applyAlignment="1">
      <alignment horizontal="center" vertical="center"/>
    </xf>
    <xf numFmtId="176" fontId="21" fillId="24" borderId="25" xfId="29" applyNumberFormat="1" applyFont="1" applyFill="1" applyBorder="1" applyAlignment="1">
      <alignment horizontal="center" vertical="center"/>
    </xf>
    <xf numFmtId="178" fontId="21" fillId="0" borderId="103" xfId="0" applyNumberFormat="1" applyFont="1" applyFill="1" applyBorder="1" applyAlignment="1">
      <alignment horizontal="center" vertical="center" shrinkToFit="1"/>
    </xf>
    <xf numFmtId="178" fontId="21" fillId="0" borderId="104" xfId="0" applyNumberFormat="1" applyFont="1" applyFill="1" applyBorder="1" applyAlignment="1">
      <alignment horizontal="center" vertical="center" shrinkToFit="1"/>
    </xf>
    <xf numFmtId="0" fontId="21" fillId="24" borderId="102" xfId="0" applyFont="1" applyFill="1" applyBorder="1" applyAlignment="1">
      <alignment horizontal="center" vertical="center"/>
    </xf>
    <xf numFmtId="0" fontId="21" fillId="0" borderId="35" xfId="0" applyFont="1" applyBorder="1" applyAlignment="1">
      <alignment horizontal="center" vertical="center"/>
    </xf>
    <xf numFmtId="0" fontId="21" fillId="0" borderId="105" xfId="0" applyFont="1" applyBorder="1" applyAlignment="1">
      <alignment vertical="center"/>
    </xf>
    <xf numFmtId="38" fontId="21" fillId="0" borderId="106" xfId="0" applyNumberFormat="1" applyFont="1" applyFill="1" applyBorder="1" applyAlignment="1">
      <alignment horizontal="center" vertical="center"/>
    </xf>
    <xf numFmtId="176" fontId="21" fillId="0" borderId="28" xfId="29" applyNumberFormat="1" applyFont="1" applyFill="1" applyBorder="1" applyAlignment="1">
      <alignment horizontal="center" vertical="center"/>
    </xf>
    <xf numFmtId="178" fontId="21" fillId="0" borderId="107" xfId="0" applyNumberFormat="1" applyFont="1" applyFill="1" applyBorder="1" applyAlignment="1">
      <alignment horizontal="center" vertical="center" shrinkToFit="1"/>
    </xf>
    <xf numFmtId="178" fontId="21" fillId="0" borderId="55" xfId="0" applyNumberFormat="1" applyFont="1" applyFill="1" applyBorder="1" applyAlignment="1">
      <alignment horizontal="center" vertical="center" shrinkToFit="1"/>
    </xf>
    <xf numFmtId="176" fontId="21" fillId="0" borderId="42" xfId="0" applyNumberFormat="1" applyFont="1" applyFill="1" applyBorder="1" applyAlignment="1">
      <alignment horizontal="center" vertical="center" shrinkToFit="1"/>
    </xf>
    <xf numFmtId="176" fontId="21" fillId="0" borderId="108" xfId="0" applyNumberFormat="1" applyFont="1" applyFill="1" applyBorder="1" applyAlignment="1">
      <alignment horizontal="center" vertical="center" shrinkToFit="1"/>
    </xf>
    <xf numFmtId="0" fontId="21" fillId="25" borderId="23" xfId="0" applyFont="1" applyFill="1" applyBorder="1" applyAlignment="1">
      <alignment horizontal="center" vertical="center"/>
    </xf>
    <xf numFmtId="0" fontId="21" fillId="25" borderId="0" xfId="0" applyFont="1" applyFill="1" applyBorder="1" applyAlignment="1">
      <alignment horizontal="center" vertical="center"/>
    </xf>
    <xf numFmtId="0" fontId="21" fillId="25" borderId="0" xfId="0" applyFont="1" applyFill="1" applyBorder="1" applyAlignment="1">
      <alignment vertical="center"/>
    </xf>
    <xf numFmtId="38" fontId="21" fillId="25" borderId="47" xfId="0" applyNumberFormat="1" applyFont="1" applyFill="1" applyBorder="1" applyAlignment="1">
      <alignment horizontal="center" vertical="center"/>
    </xf>
    <xf numFmtId="176" fontId="21" fillId="25" borderId="25" xfId="29" applyNumberFormat="1" applyFont="1" applyFill="1" applyBorder="1" applyAlignment="1">
      <alignment horizontal="center" vertical="center"/>
    </xf>
    <xf numFmtId="178" fontId="21" fillId="0" borderId="109" xfId="0" applyNumberFormat="1" applyFont="1" applyFill="1" applyBorder="1" applyAlignment="1">
      <alignment horizontal="center" vertical="center" shrinkToFit="1"/>
    </xf>
    <xf numFmtId="178" fontId="21" fillId="0" borderId="81" xfId="0" applyNumberFormat="1" applyFont="1" applyFill="1" applyBorder="1" applyAlignment="1">
      <alignment horizontal="center" vertical="center" shrinkToFit="1"/>
    </xf>
    <xf numFmtId="176" fontId="21" fillId="0" borderId="80" xfId="0" applyNumberFormat="1" applyFont="1" applyFill="1" applyBorder="1" applyAlignment="1">
      <alignment horizontal="center" vertical="center" shrinkToFit="1"/>
    </xf>
    <xf numFmtId="176" fontId="21" fillId="0" borderId="110" xfId="0" applyNumberFormat="1" applyFont="1" applyFill="1" applyBorder="1" applyAlignment="1">
      <alignment horizontal="center" vertical="center" shrinkToFit="1"/>
    </xf>
    <xf numFmtId="0" fontId="21" fillId="25" borderId="102" xfId="0" applyFont="1" applyFill="1" applyBorder="1" applyAlignment="1">
      <alignment horizontal="center" vertical="center"/>
    </xf>
    <xf numFmtId="178" fontId="21" fillId="0" borderId="34" xfId="0" applyNumberFormat="1" applyFont="1" applyFill="1" applyBorder="1" applyAlignment="1">
      <alignment horizontal="center" vertical="center" shrinkToFit="1"/>
    </xf>
    <xf numFmtId="178" fontId="21" fillId="0" borderId="106" xfId="0" applyNumberFormat="1" applyFont="1" applyFill="1" applyBorder="1" applyAlignment="1">
      <alignment horizontal="center" vertical="center" shrinkToFit="1"/>
    </xf>
    <xf numFmtId="0" fontId="21" fillId="22" borderId="23" xfId="0" applyFont="1" applyFill="1" applyBorder="1" applyAlignment="1">
      <alignment horizontal="left" vertical="center"/>
    </xf>
    <xf numFmtId="0" fontId="21" fillId="22" borderId="0" xfId="0" applyFont="1" applyFill="1" applyBorder="1" applyAlignment="1">
      <alignment horizontal="center" vertical="center"/>
    </xf>
    <xf numFmtId="0" fontId="21" fillId="22" borderId="0" xfId="0" applyFont="1" applyFill="1" applyBorder="1" applyAlignment="1">
      <alignment vertical="center"/>
    </xf>
    <xf numFmtId="38" fontId="21" fillId="22" borderId="47" xfId="0" applyNumberFormat="1" applyFont="1" applyFill="1" applyBorder="1" applyAlignment="1">
      <alignment horizontal="center" vertical="center"/>
    </xf>
    <xf numFmtId="176" fontId="21" fillId="22" borderId="25" xfId="29" applyNumberFormat="1" applyFont="1" applyFill="1" applyBorder="1" applyAlignment="1">
      <alignment horizontal="center" vertical="center"/>
    </xf>
    <xf numFmtId="0" fontId="21" fillId="22" borderId="23" xfId="0" applyFont="1" applyFill="1" applyBorder="1" applyAlignment="1">
      <alignment horizontal="center" vertical="center"/>
    </xf>
    <xf numFmtId="0" fontId="21" fillId="22" borderId="38" xfId="0" applyFont="1" applyFill="1" applyBorder="1" applyAlignment="1">
      <alignment horizontal="center" vertical="center"/>
    </xf>
    <xf numFmtId="0" fontId="21" fillId="0" borderId="74" xfId="0" applyFont="1" applyBorder="1" applyAlignment="1">
      <alignment horizontal="center" vertical="center"/>
    </xf>
    <xf numFmtId="0" fontId="21" fillId="0" borderId="111" xfId="0" applyFont="1" applyBorder="1" applyAlignment="1">
      <alignment vertical="center"/>
    </xf>
    <xf numFmtId="38" fontId="21" fillId="0" borderId="112" xfId="0" applyNumberFormat="1" applyFont="1" applyFill="1" applyBorder="1" applyAlignment="1">
      <alignment horizontal="center" vertical="center"/>
    </xf>
    <xf numFmtId="176" fontId="21" fillId="0" borderId="76" xfId="29" applyNumberFormat="1" applyFont="1" applyFill="1" applyBorder="1" applyAlignment="1">
      <alignment horizontal="center" vertical="center"/>
    </xf>
    <xf numFmtId="178" fontId="21" fillId="0" borderId="38" xfId="0" applyNumberFormat="1" applyFont="1" applyFill="1" applyBorder="1" applyAlignment="1">
      <alignment horizontal="center" vertical="center" shrinkToFit="1"/>
    </xf>
    <xf numFmtId="178" fontId="21" fillId="0" borderId="40" xfId="0" applyNumberFormat="1" applyFont="1" applyFill="1" applyBorder="1" applyAlignment="1">
      <alignment horizontal="center" vertical="center" shrinkToFit="1"/>
    </xf>
    <xf numFmtId="176" fontId="21" fillId="0" borderId="43" xfId="0" applyNumberFormat="1" applyFont="1" applyFill="1" applyBorder="1" applyAlignment="1">
      <alignment horizontal="center" vertical="center" shrinkToFit="1"/>
    </xf>
    <xf numFmtId="176" fontId="21" fillId="0" borderId="113" xfId="0" applyNumberFormat="1" applyFont="1" applyFill="1" applyBorder="1" applyAlignment="1">
      <alignment horizontal="center" vertical="center" shrinkToFit="1"/>
    </xf>
    <xf numFmtId="10" fontId="21" fillId="0" borderId="0" xfId="0" applyNumberFormat="1" applyFont="1" applyFill="1" applyAlignment="1">
      <alignment vertical="center"/>
    </xf>
    <xf numFmtId="38" fontId="21" fillId="0" borderId="114" xfId="0" applyNumberFormat="1" applyFont="1" applyFill="1" applyBorder="1" applyAlignment="1">
      <alignment horizontal="center" vertical="center"/>
    </xf>
    <xf numFmtId="38" fontId="21" fillId="0" borderId="115" xfId="0" applyNumberFormat="1" applyFont="1" applyFill="1" applyBorder="1" applyAlignment="1">
      <alignment horizontal="center" vertical="center"/>
    </xf>
    <xf numFmtId="176" fontId="21" fillId="0" borderId="116" xfId="29" applyNumberFormat="1" applyFont="1" applyFill="1" applyBorder="1" applyAlignment="1">
      <alignment horizontal="center" vertical="center"/>
    </xf>
    <xf numFmtId="38" fontId="21" fillId="0" borderId="115" xfId="0" applyNumberFormat="1" applyFont="1" applyFill="1" applyBorder="1" applyAlignment="1">
      <alignment horizontal="center" vertical="center" shrinkToFit="1"/>
    </xf>
    <xf numFmtId="176" fontId="21" fillId="0" borderId="59" xfId="0" applyNumberFormat="1" applyFont="1" applyFill="1" applyBorder="1" applyAlignment="1">
      <alignment horizontal="center" vertical="center" shrinkToFit="1"/>
    </xf>
    <xf numFmtId="178" fontId="21" fillId="0" borderId="0" xfId="0" applyNumberFormat="1" applyFont="1" applyAlignment="1">
      <alignment vertical="center"/>
    </xf>
    <xf numFmtId="0" fontId="26" fillId="0" borderId="117" xfId="47" applyFont="1" applyBorder="1" applyAlignment="1">
      <alignment vertical="center"/>
    </xf>
    <xf numFmtId="0" fontId="26" fillId="0" borderId="119" xfId="47" applyFont="1" applyBorder="1" applyAlignment="1">
      <alignment vertical="center"/>
    </xf>
    <xf numFmtId="0" fontId="26" fillId="0" borderId="0" xfId="47" applyFont="1" applyBorder="1" applyAlignment="1">
      <alignment vertical="center"/>
    </xf>
    <xf numFmtId="0" fontId="26" fillId="0" borderId="120" xfId="47" applyFont="1" applyBorder="1" applyAlignment="1">
      <alignment vertical="center"/>
    </xf>
    <xf numFmtId="0" fontId="26" fillId="0" borderId="55" xfId="47" applyFont="1" applyBorder="1" applyAlignment="1">
      <alignment vertical="center"/>
    </xf>
    <xf numFmtId="0" fontId="26" fillId="0" borderId="65" xfId="47" applyFont="1" applyBorder="1" applyAlignment="1">
      <alignment vertical="center"/>
    </xf>
    <xf numFmtId="0" fontId="26" fillId="26" borderId="12" xfId="47" applyFont="1" applyFill="1" applyBorder="1" applyAlignment="1">
      <alignment vertical="center"/>
    </xf>
    <xf numFmtId="0" fontId="26" fillId="27" borderId="47" xfId="47" applyFont="1" applyFill="1" applyBorder="1" applyAlignment="1">
      <alignment vertical="center"/>
    </xf>
    <xf numFmtId="0" fontId="26" fillId="27" borderId="120" xfId="47" applyFont="1" applyFill="1" applyBorder="1" applyAlignment="1">
      <alignment vertical="center"/>
    </xf>
    <xf numFmtId="0" fontId="26" fillId="26" borderId="47" xfId="47" applyFont="1" applyFill="1" applyBorder="1" applyAlignment="1">
      <alignment vertical="center"/>
    </xf>
    <xf numFmtId="0" fontId="26" fillId="0" borderId="40" xfId="47" applyFont="1" applyBorder="1" applyAlignment="1">
      <alignment vertical="center"/>
    </xf>
    <xf numFmtId="0" fontId="26" fillId="27" borderId="124" xfId="47" applyFont="1" applyFill="1" applyBorder="1" applyAlignment="1">
      <alignment vertical="center"/>
    </xf>
    <xf numFmtId="0" fontId="26" fillId="26" borderId="125" xfId="47" applyFont="1" applyFill="1" applyBorder="1" applyAlignment="1">
      <alignment vertical="center"/>
    </xf>
    <xf numFmtId="0" fontId="26" fillId="27" borderId="125" xfId="47" applyFont="1" applyFill="1" applyBorder="1" applyAlignment="1">
      <alignment vertical="center"/>
    </xf>
    <xf numFmtId="0" fontId="26" fillId="27" borderId="126" xfId="47" applyFont="1" applyFill="1" applyBorder="1" applyAlignment="1">
      <alignment vertical="center"/>
    </xf>
    <xf numFmtId="0" fontId="26" fillId="26" borderId="0" xfId="47" applyFont="1" applyFill="1" applyAlignment="1">
      <alignment vertical="center"/>
    </xf>
    <xf numFmtId="0" fontId="27" fillId="20" borderId="0" xfId="47" applyFont="1" applyFill="1"/>
    <xf numFmtId="0" fontId="27" fillId="0" borderId="0" xfId="47" applyFont="1"/>
    <xf numFmtId="0" fontId="28" fillId="20" borderId="0" xfId="47" applyFont="1" applyFill="1"/>
    <xf numFmtId="0" fontId="29" fillId="20" borderId="0" xfId="47" applyFont="1" applyFill="1"/>
    <xf numFmtId="0" fontId="29" fillId="20" borderId="0" xfId="47" applyFont="1" applyFill="1" applyAlignment="1">
      <alignment horizontal="right"/>
    </xf>
    <xf numFmtId="0" fontId="30" fillId="20" borderId="0" xfId="47" applyFont="1" applyFill="1"/>
    <xf numFmtId="0" fontId="27" fillId="20" borderId="0" xfId="47" applyFont="1" applyFill="1" applyAlignment="1">
      <alignment horizontal="right"/>
    </xf>
    <xf numFmtId="0" fontId="27" fillId="0" borderId="11" xfId="47" applyFont="1" applyBorder="1"/>
    <xf numFmtId="0" fontId="27" fillId="0" borderId="117" xfId="47" applyFont="1" applyBorder="1"/>
    <xf numFmtId="0" fontId="27" fillId="20" borderId="118" xfId="47" applyFont="1" applyFill="1" applyBorder="1"/>
    <xf numFmtId="0" fontId="27" fillId="20" borderId="117" xfId="47" applyFont="1" applyFill="1" applyBorder="1"/>
    <xf numFmtId="0" fontId="27" fillId="0" borderId="23" xfId="47" applyFont="1" applyBorder="1"/>
    <xf numFmtId="0" fontId="27" fillId="0" borderId="0" xfId="47" applyFont="1" applyBorder="1"/>
    <xf numFmtId="0" fontId="27" fillId="20" borderId="24" xfId="47" applyFont="1" applyFill="1" applyBorder="1"/>
    <xf numFmtId="0" fontId="27" fillId="20" borderId="0" xfId="47" applyFont="1" applyFill="1" applyBorder="1"/>
    <xf numFmtId="0" fontId="30" fillId="0" borderId="23" xfId="47" applyFont="1" applyBorder="1" applyAlignment="1">
      <alignment horizontal="center" vertical="top" textRotation="255"/>
    </xf>
    <xf numFmtId="0" fontId="30" fillId="0" borderId="0" xfId="47" applyFont="1" applyBorder="1" applyAlignment="1">
      <alignment horizontal="center" vertical="top" textRotation="255"/>
    </xf>
    <xf numFmtId="0" fontId="27" fillId="0" borderId="121" xfId="47" applyFont="1" applyBorder="1"/>
    <xf numFmtId="0" fontId="27" fillId="20" borderId="21" xfId="47" applyFont="1" applyFill="1" applyBorder="1"/>
    <xf numFmtId="0" fontId="27" fillId="20" borderId="10" xfId="47" applyFont="1" applyFill="1" applyBorder="1"/>
    <xf numFmtId="0" fontId="27" fillId="0" borderId="23" xfId="47" applyFont="1" applyBorder="1" applyAlignment="1">
      <alignment horizontal="center" vertical="top" textRotation="255"/>
    </xf>
    <xf numFmtId="0" fontId="27" fillId="0" borderId="0" xfId="47" applyFont="1" applyBorder="1" applyAlignment="1">
      <alignment horizontal="center" vertical="top" textRotation="255"/>
    </xf>
    <xf numFmtId="0" fontId="27" fillId="0" borderId="51" xfId="47" applyFont="1" applyBorder="1"/>
    <xf numFmtId="0" fontId="27" fillId="0" borderId="64" xfId="47" applyFont="1" applyBorder="1"/>
    <xf numFmtId="0" fontId="27" fillId="20" borderId="42" xfId="47" applyFont="1" applyFill="1" applyBorder="1"/>
    <xf numFmtId="0" fontId="27" fillId="20" borderId="55" xfId="47" applyFont="1" applyFill="1" applyBorder="1"/>
    <xf numFmtId="0" fontId="27" fillId="0" borderId="49" xfId="47" applyFont="1" applyBorder="1"/>
    <xf numFmtId="0" fontId="27" fillId="26" borderId="12" xfId="47" applyFont="1" applyFill="1" applyBorder="1"/>
    <xf numFmtId="0" fontId="27" fillId="20" borderId="47" xfId="47" applyFont="1" applyFill="1" applyBorder="1"/>
    <xf numFmtId="0" fontId="27" fillId="0" borderId="122" xfId="47" applyFont="1" applyBorder="1"/>
    <xf numFmtId="0" fontId="27" fillId="28" borderId="55" xfId="47" applyFont="1" applyFill="1" applyBorder="1"/>
    <xf numFmtId="0" fontId="27" fillId="0" borderId="123" xfId="47" applyFont="1" applyBorder="1"/>
    <xf numFmtId="0" fontId="27" fillId="28" borderId="47" xfId="47" applyFont="1" applyFill="1" applyBorder="1"/>
    <xf numFmtId="0" fontId="26" fillId="27" borderId="24" xfId="47" applyFont="1" applyFill="1" applyBorder="1" applyAlignment="1">
      <alignment vertical="center"/>
    </xf>
    <xf numFmtId="0" fontId="27" fillId="26" borderId="47" xfId="47" applyFont="1" applyFill="1" applyBorder="1"/>
    <xf numFmtId="0" fontId="27" fillId="28" borderId="125" xfId="47" applyFont="1" applyFill="1" applyBorder="1"/>
    <xf numFmtId="0" fontId="27" fillId="26" borderId="125" xfId="47" applyFont="1" applyFill="1" applyBorder="1"/>
    <xf numFmtId="0" fontId="32" fillId="28" borderId="47" xfId="47" applyFont="1" applyFill="1" applyBorder="1"/>
    <xf numFmtId="0" fontId="27" fillId="19" borderId="47" xfId="47" applyFont="1" applyFill="1" applyBorder="1"/>
    <xf numFmtId="0" fontId="27" fillId="28" borderId="133" xfId="47" applyFont="1" applyFill="1" applyBorder="1"/>
    <xf numFmtId="0" fontId="27" fillId="19" borderId="133" xfId="47" applyFont="1" applyFill="1" applyBorder="1"/>
    <xf numFmtId="0" fontId="27" fillId="26" borderId="133" xfId="47" applyFont="1" applyFill="1" applyBorder="1"/>
    <xf numFmtId="0" fontId="26" fillId="27" borderId="133" xfId="47" applyFont="1" applyFill="1" applyBorder="1" applyAlignment="1">
      <alignment vertical="center"/>
    </xf>
    <xf numFmtId="0" fontId="26" fillId="27" borderId="134" xfId="47" applyFont="1" applyFill="1" applyBorder="1" applyAlignment="1">
      <alignment vertical="center"/>
    </xf>
    <xf numFmtId="0" fontId="27" fillId="19" borderId="0" xfId="47" applyFont="1" applyFill="1"/>
    <xf numFmtId="0" fontId="27" fillId="19" borderId="25" xfId="47" applyFont="1" applyFill="1" applyBorder="1"/>
    <xf numFmtId="0" fontId="27" fillId="19" borderId="120" xfId="47" applyFont="1" applyFill="1" applyBorder="1"/>
    <xf numFmtId="0" fontId="27" fillId="28" borderId="120" xfId="47" applyFont="1" applyFill="1" applyBorder="1"/>
    <xf numFmtId="0" fontId="27" fillId="28" borderId="40" xfId="47" applyFont="1" applyFill="1" applyBorder="1"/>
    <xf numFmtId="0" fontId="27" fillId="28" borderId="135" xfId="47" applyFont="1" applyFill="1" applyBorder="1"/>
    <xf numFmtId="0" fontId="21" fillId="0" borderId="136" xfId="47" applyFont="1" applyBorder="1" applyAlignment="1">
      <alignment horizontal="center" vertical="center" shrinkToFit="1"/>
    </xf>
    <xf numFmtId="0" fontId="21" fillId="0" borderId="137" xfId="47" applyFont="1" applyBorder="1" applyAlignment="1">
      <alignment horizontal="center" vertical="center" wrapText="1"/>
    </xf>
    <xf numFmtId="0" fontId="21" fillId="0" borderId="137" xfId="47" applyFont="1" applyBorder="1" applyAlignment="1">
      <alignment horizontal="center" vertical="center" shrinkToFit="1"/>
    </xf>
    <xf numFmtId="0" fontId="21" fillId="20" borderId="62" xfId="47" applyFont="1" applyFill="1" applyBorder="1" applyAlignment="1">
      <alignment horizontal="distributed" vertical="center" wrapText="1"/>
    </xf>
    <xf numFmtId="38" fontId="21" fillId="0" borderId="62" xfId="35" applyFont="1" applyFill="1" applyBorder="1" applyAlignment="1">
      <alignment horizontal="center" vertical="center"/>
    </xf>
    <xf numFmtId="38" fontId="21" fillId="0" borderId="63" xfId="35" applyFont="1" applyFill="1" applyBorder="1" applyAlignment="1">
      <alignment horizontal="center" vertical="center"/>
    </xf>
    <xf numFmtId="0" fontId="27" fillId="20" borderId="62" xfId="47" applyFont="1" applyFill="1" applyBorder="1"/>
    <xf numFmtId="0" fontId="27" fillId="20" borderId="62" xfId="47" applyFont="1" applyFill="1" applyBorder="1" applyAlignment="1">
      <alignment horizontal="center"/>
    </xf>
    <xf numFmtId="38" fontId="21" fillId="0" borderId="138" xfId="35" applyFont="1" applyFill="1" applyBorder="1" applyAlignment="1">
      <alignment horizontal="center" vertical="center"/>
    </xf>
    <xf numFmtId="38" fontId="21" fillId="0" borderId="139" xfId="35" applyFont="1" applyFill="1" applyBorder="1" applyAlignment="1">
      <alignment horizontal="center" vertical="center"/>
    </xf>
    <xf numFmtId="3" fontId="1" fillId="29" borderId="14" xfId="0" applyNumberFormat="1" applyFont="1" applyFill="1" applyBorder="1"/>
    <xf numFmtId="3" fontId="1" fillId="29" borderId="62" xfId="0" applyNumberFormat="1" applyFont="1" applyFill="1" applyBorder="1"/>
    <xf numFmtId="3" fontId="1" fillId="29" borderId="55" xfId="0" applyNumberFormat="1" applyFont="1" applyFill="1" applyBorder="1"/>
    <xf numFmtId="38" fontId="27" fillId="20" borderId="62" xfId="47" applyNumberFormat="1" applyFont="1" applyFill="1" applyBorder="1"/>
    <xf numFmtId="38" fontId="24" fillId="26" borderId="137" xfId="35" applyFont="1" applyFill="1" applyBorder="1" applyAlignment="1">
      <alignment horizontal="center" vertical="center"/>
    </xf>
    <xf numFmtId="38" fontId="24" fillId="26" borderId="140" xfId="35" applyFont="1" applyFill="1" applyBorder="1" applyAlignment="1">
      <alignment horizontal="center" vertical="center"/>
    </xf>
    <xf numFmtId="0" fontId="21" fillId="0" borderId="55" xfId="47" applyFont="1" applyFill="1" applyBorder="1" applyAlignment="1">
      <alignment horizontal="distributed" vertical="center" wrapText="1"/>
    </xf>
    <xf numFmtId="38" fontId="34" fillId="29" borderId="62" xfId="35" applyFont="1" applyFill="1" applyBorder="1"/>
    <xf numFmtId="176" fontId="27" fillId="20" borderId="62" xfId="29" applyNumberFormat="1" applyFont="1" applyFill="1" applyBorder="1"/>
    <xf numFmtId="38" fontId="21" fillId="26" borderId="137" xfId="35" applyFont="1" applyFill="1" applyBorder="1" applyAlignment="1">
      <alignment horizontal="center" vertical="center"/>
    </xf>
    <xf numFmtId="38" fontId="21" fillId="26" borderId="140" xfId="35" applyFont="1" applyFill="1" applyBorder="1" applyAlignment="1">
      <alignment horizontal="center" vertical="center"/>
    </xf>
    <xf numFmtId="38" fontId="21" fillId="0" borderId="138" xfId="35" applyNumberFormat="1" applyFont="1" applyFill="1" applyBorder="1" applyAlignment="1">
      <alignment horizontal="center" vertical="center"/>
    </xf>
    <xf numFmtId="38" fontId="21" fillId="0" borderId="139" xfId="35" applyNumberFormat="1" applyFont="1" applyFill="1" applyBorder="1" applyAlignment="1">
      <alignment horizontal="center" vertical="center"/>
    </xf>
    <xf numFmtId="176" fontId="21" fillId="0" borderId="138" xfId="0" applyNumberFormat="1" applyFont="1" applyFill="1" applyBorder="1" applyAlignment="1">
      <alignment horizontal="center"/>
    </xf>
    <xf numFmtId="176" fontId="21" fillId="19" borderId="139" xfId="0" applyNumberFormat="1" applyFont="1" applyFill="1" applyBorder="1" applyAlignment="1">
      <alignment horizontal="center"/>
    </xf>
    <xf numFmtId="176" fontId="21" fillId="26" borderId="40" xfId="0" applyNumberFormat="1" applyFont="1" applyFill="1" applyBorder="1" applyAlignment="1">
      <alignment horizontal="center"/>
    </xf>
    <xf numFmtId="176" fontId="21" fillId="26" borderId="41" xfId="0" applyNumberFormat="1" applyFont="1" applyFill="1" applyBorder="1" applyAlignment="1">
      <alignment horizontal="center"/>
    </xf>
    <xf numFmtId="0" fontId="21" fillId="20" borderId="0" xfId="47" applyFont="1" applyFill="1" applyAlignment="1">
      <alignment horizontal="right"/>
    </xf>
    <xf numFmtId="0" fontId="21" fillId="20" borderId="0" xfId="47" applyFont="1" applyFill="1" applyAlignment="1">
      <alignment horizontal="center"/>
    </xf>
    <xf numFmtId="0" fontId="21" fillId="20" borderId="0" xfId="47" applyFont="1" applyFill="1"/>
    <xf numFmtId="0" fontId="21" fillId="0" borderId="79" xfId="47" applyFont="1" applyFill="1" applyBorder="1" applyAlignment="1">
      <alignment horizontal="right"/>
    </xf>
    <xf numFmtId="0" fontId="21" fillId="0" borderId="44" xfId="47" applyFont="1" applyFill="1" applyBorder="1" applyAlignment="1">
      <alignment horizontal="right"/>
    </xf>
    <xf numFmtId="0" fontId="21" fillId="0" borderId="44" xfId="47" applyFont="1" applyFill="1" applyBorder="1"/>
    <xf numFmtId="0" fontId="21" fillId="0" borderId="44" xfId="47" applyFont="1" applyFill="1" applyBorder="1" applyAlignment="1">
      <alignment horizontal="center"/>
    </xf>
    <xf numFmtId="176" fontId="21" fillId="0" borderId="131" xfId="29" applyNumberFormat="1" applyFont="1" applyFill="1" applyBorder="1" applyAlignment="1">
      <alignment horizontal="center"/>
    </xf>
    <xf numFmtId="0" fontId="21" fillId="0" borderId="118" xfId="47" applyFont="1" applyFill="1" applyBorder="1" applyAlignment="1">
      <alignment horizontal="center"/>
    </xf>
    <xf numFmtId="0" fontId="21" fillId="0" borderId="79" xfId="47" applyFont="1" applyFill="1" applyBorder="1" applyAlignment="1">
      <alignment horizontal="center"/>
    </xf>
    <xf numFmtId="176" fontId="21" fillId="0" borderId="132" xfId="0" applyNumberFormat="1" applyFont="1" applyFill="1" applyBorder="1" applyAlignment="1">
      <alignment horizontal="center"/>
    </xf>
    <xf numFmtId="0" fontId="21" fillId="0" borderId="118" xfId="47" applyFont="1" applyFill="1" applyBorder="1"/>
    <xf numFmtId="0" fontId="21" fillId="0" borderId="0" xfId="47" applyFont="1" applyFill="1"/>
    <xf numFmtId="0" fontId="21" fillId="0" borderId="24" xfId="47" applyFont="1" applyFill="1" applyBorder="1" applyAlignment="1">
      <alignment horizontal="center"/>
    </xf>
    <xf numFmtId="0" fontId="21" fillId="0" borderId="21" xfId="47" applyFont="1" applyFill="1" applyBorder="1" applyAlignment="1">
      <alignment horizontal="center"/>
    </xf>
    <xf numFmtId="176" fontId="21" fillId="0" borderId="10" xfId="0" applyNumberFormat="1" applyFont="1" applyFill="1" applyBorder="1" applyAlignment="1">
      <alignment horizontal="center"/>
    </xf>
    <xf numFmtId="0" fontId="21" fillId="0" borderId="24" xfId="47" applyFont="1" applyFill="1" applyBorder="1"/>
    <xf numFmtId="0" fontId="21" fillId="0" borderId="10" xfId="47" applyFont="1" applyFill="1" applyBorder="1" applyAlignment="1">
      <alignment horizontal="center"/>
    </xf>
    <xf numFmtId="176" fontId="21" fillId="0" borderId="10" xfId="29" applyNumberFormat="1" applyFont="1" applyFill="1" applyBorder="1" applyAlignment="1">
      <alignment horizontal="center"/>
    </xf>
    <xf numFmtId="0" fontId="34" fillId="20" borderId="0" xfId="47" applyFont="1" applyFill="1"/>
    <xf numFmtId="3" fontId="27" fillId="0" borderId="0" xfId="47" applyNumberFormat="1" applyFont="1"/>
    <xf numFmtId="38" fontId="21" fillId="0" borderId="0" xfId="35" applyFont="1" applyAlignment="1">
      <alignment horizontal="center" vertical="center"/>
    </xf>
    <xf numFmtId="0" fontId="21" fillId="0" borderId="0" xfId="0" applyFont="1" applyAlignment="1">
      <alignment horizontal="right" vertical="center"/>
    </xf>
    <xf numFmtId="38" fontId="21" fillId="0" borderId="0" xfId="35" applyFont="1" applyAlignment="1">
      <alignment vertical="center"/>
    </xf>
    <xf numFmtId="38" fontId="35" fillId="0" borderId="0" xfId="35" applyFont="1" applyBorder="1" applyAlignment="1">
      <alignment vertical="center"/>
    </xf>
    <xf numFmtId="0" fontId="35" fillId="0" borderId="0" xfId="0" applyFont="1" applyBorder="1" applyAlignment="1">
      <alignment horizontal="left" vertical="center"/>
    </xf>
    <xf numFmtId="0" fontId="35" fillId="0" borderId="0" xfId="0" applyFont="1" applyBorder="1" applyAlignment="1">
      <alignment horizontal="center" vertical="center"/>
    </xf>
    <xf numFmtId="0" fontId="35" fillId="0" borderId="0" xfId="0" applyFont="1" applyBorder="1" applyAlignment="1">
      <alignment horizontal="right" vertical="center"/>
    </xf>
    <xf numFmtId="38" fontId="21" fillId="0" borderId="0" xfId="35" applyFont="1" applyFill="1" applyBorder="1" applyAlignment="1">
      <alignment horizontal="center" vertical="center"/>
    </xf>
    <xf numFmtId="0" fontId="21" fillId="0" borderId="0" xfId="0" applyFont="1" applyBorder="1" applyAlignment="1">
      <alignment vertical="center"/>
    </xf>
    <xf numFmtId="38" fontId="21" fillId="0" borderId="0" xfId="35" applyFont="1" applyBorder="1" applyAlignment="1">
      <alignment vertical="center"/>
    </xf>
    <xf numFmtId="49" fontId="21" fillId="0" borderId="0" xfId="35" applyNumberFormat="1" applyFont="1" applyBorder="1" applyAlignment="1">
      <alignment horizontal="center" vertical="center"/>
    </xf>
    <xf numFmtId="0" fontId="21" fillId="0" borderId="0" xfId="0" applyFont="1" applyBorder="1" applyAlignment="1">
      <alignment horizontal="left" vertical="center"/>
    </xf>
    <xf numFmtId="49" fontId="21" fillId="0" borderId="0" xfId="35" applyNumberFormat="1" applyFont="1" applyBorder="1" applyAlignment="1">
      <alignment horizontal="right" vertical="center"/>
    </xf>
    <xf numFmtId="38" fontId="21" fillId="0" borderId="0" xfId="35" applyFont="1" applyBorder="1" applyAlignment="1">
      <alignment horizontal="center" vertical="center"/>
    </xf>
    <xf numFmtId="38" fontId="35" fillId="0" borderId="0" xfId="35" applyFont="1" applyBorder="1" applyAlignment="1">
      <alignment horizontal="center" vertical="center"/>
    </xf>
    <xf numFmtId="0" fontId="35" fillId="0" borderId="0" xfId="0" applyFont="1" applyBorder="1" applyAlignment="1">
      <alignment vertical="center"/>
    </xf>
    <xf numFmtId="38" fontId="21" fillId="0" borderId="141" xfId="35" applyFont="1" applyBorder="1" applyAlignment="1">
      <alignment horizontal="center" vertical="center"/>
    </xf>
    <xf numFmtId="0" fontId="21" fillId="0" borderId="128" xfId="0" applyFont="1" applyBorder="1" applyAlignment="1">
      <alignment horizontal="center" vertical="center"/>
    </xf>
    <xf numFmtId="0" fontId="21" fillId="0" borderId="128" xfId="0" applyFont="1" applyBorder="1" applyAlignment="1">
      <alignment horizontal="center" vertical="center" shrinkToFit="1"/>
    </xf>
    <xf numFmtId="0" fontId="21" fillId="0" borderId="129" xfId="0" applyFont="1" applyBorder="1" applyAlignment="1">
      <alignment horizontal="center" vertical="center"/>
    </xf>
    <xf numFmtId="38" fontId="21" fillId="0" borderId="57" xfId="35" applyFont="1" applyBorder="1" applyAlignment="1">
      <alignment horizontal="center" vertical="center"/>
    </xf>
    <xf numFmtId="0" fontId="21" fillId="0" borderId="58" xfId="0" applyFont="1" applyBorder="1" applyAlignment="1">
      <alignment horizontal="center" vertical="center"/>
    </xf>
    <xf numFmtId="0" fontId="21" fillId="0" borderId="58" xfId="0" applyFont="1" applyBorder="1" applyAlignment="1">
      <alignment horizontal="center" vertical="center" shrinkToFit="1"/>
    </xf>
    <xf numFmtId="0" fontId="21" fillId="0" borderId="59" xfId="0" applyFont="1" applyBorder="1" applyAlignment="1">
      <alignment horizontal="center" vertical="center"/>
    </xf>
    <xf numFmtId="0" fontId="21" fillId="0" borderId="0" xfId="0" quotePrefix="1" applyFont="1" applyBorder="1" applyAlignment="1">
      <alignment vertical="center"/>
    </xf>
    <xf numFmtId="38" fontId="21" fillId="0" borderId="142" xfId="35" applyFont="1" applyBorder="1" applyAlignment="1">
      <alignment horizontal="center" vertical="center"/>
    </xf>
    <xf numFmtId="176" fontId="21" fillId="0" borderId="62" xfId="0" applyNumberFormat="1" applyFont="1" applyBorder="1" applyAlignment="1">
      <alignment horizontal="center" vertical="center"/>
    </xf>
    <xf numFmtId="38" fontId="21" fillId="0" borderId="62" xfId="35" applyFont="1" applyBorder="1" applyAlignment="1">
      <alignment horizontal="center" vertical="center"/>
    </xf>
    <xf numFmtId="38" fontId="21" fillId="0" borderId="63" xfId="35" applyFont="1" applyBorder="1" applyAlignment="1">
      <alignment horizontal="center" vertical="center"/>
    </xf>
    <xf numFmtId="176" fontId="21" fillId="0" borderId="0" xfId="0" applyNumberFormat="1" applyFont="1" applyBorder="1" applyAlignment="1">
      <alignment vertical="center"/>
    </xf>
    <xf numFmtId="38" fontId="21" fillId="0" borderId="141" xfId="35" applyFont="1" applyBorder="1" applyAlignment="1">
      <alignment vertical="center" shrinkToFit="1"/>
    </xf>
    <xf numFmtId="38" fontId="21" fillId="0" borderId="128" xfId="35" applyFont="1" applyBorder="1" applyAlignment="1">
      <alignment horizontal="center" vertical="center"/>
    </xf>
    <xf numFmtId="0" fontId="21" fillId="0" borderId="128" xfId="0" applyFont="1" applyBorder="1" applyAlignment="1">
      <alignment vertical="center"/>
    </xf>
    <xf numFmtId="38" fontId="21" fillId="0" borderId="129" xfId="35" applyFont="1" applyBorder="1" applyAlignment="1">
      <alignment vertical="center"/>
    </xf>
    <xf numFmtId="38" fontId="21" fillId="0" borderId="0" xfId="0" applyNumberFormat="1" applyFont="1" applyBorder="1" applyAlignment="1">
      <alignment horizontal="center" vertical="center"/>
    </xf>
    <xf numFmtId="176" fontId="21" fillId="0" borderId="0" xfId="0" applyNumberFormat="1" applyFont="1" applyBorder="1" applyAlignment="1">
      <alignment horizontal="right" vertical="center"/>
    </xf>
    <xf numFmtId="38" fontId="21" fillId="23" borderId="143" xfId="35" applyFont="1" applyFill="1" applyBorder="1" applyAlignment="1">
      <alignment horizontal="center" vertical="center"/>
    </xf>
    <xf numFmtId="0" fontId="21" fillId="23" borderId="144" xfId="0" applyFont="1" applyFill="1" applyBorder="1" applyAlignment="1">
      <alignment horizontal="center" vertical="center"/>
    </xf>
    <xf numFmtId="176" fontId="21" fillId="23" borderId="144" xfId="0" applyNumberFormat="1" applyFont="1" applyFill="1" applyBorder="1" applyAlignment="1">
      <alignment horizontal="center" vertical="center"/>
    </xf>
    <xf numFmtId="38" fontId="21" fillId="23" borderId="85" xfId="35" applyFont="1" applyFill="1" applyBorder="1" applyAlignment="1">
      <alignment horizontal="center" vertical="center"/>
    </xf>
    <xf numFmtId="38" fontId="21" fillId="23" borderId="145" xfId="35" applyFont="1" applyFill="1" applyBorder="1" applyAlignment="1">
      <alignment horizontal="center" vertical="center"/>
    </xf>
    <xf numFmtId="38" fontId="21" fillId="18" borderId="146" xfId="35" applyFont="1" applyFill="1" applyBorder="1" applyAlignment="1">
      <alignment horizontal="center" vertical="center" shrinkToFit="1"/>
    </xf>
    <xf numFmtId="0" fontId="21" fillId="0" borderId="144" xfId="0" applyFont="1" applyBorder="1" applyAlignment="1">
      <alignment horizontal="center" vertical="center"/>
    </xf>
    <xf numFmtId="176" fontId="21" fillId="0" borderId="144" xfId="0" applyNumberFormat="1" applyFont="1" applyBorder="1" applyAlignment="1">
      <alignment horizontal="center" vertical="center"/>
    </xf>
    <xf numFmtId="38" fontId="21" fillId="0" borderId="85" xfId="35" applyFont="1" applyBorder="1" applyAlignment="1">
      <alignment horizontal="center" vertical="center"/>
    </xf>
    <xf numFmtId="38" fontId="21" fillId="0" borderId="145" xfId="35" applyFont="1" applyBorder="1" applyAlignment="1">
      <alignment horizontal="center" vertical="center"/>
    </xf>
    <xf numFmtId="38" fontId="21" fillId="0" borderId="147" xfId="35" applyFont="1" applyBorder="1" applyAlignment="1">
      <alignment horizontal="center" vertical="center"/>
    </xf>
    <xf numFmtId="176" fontId="21" fillId="0" borderId="81" xfId="0" applyNumberFormat="1" applyFont="1" applyBorder="1" applyAlignment="1">
      <alignment horizontal="center" vertical="center"/>
    </xf>
    <xf numFmtId="38" fontId="21" fillId="0" borderId="81" xfId="35" applyFont="1" applyBorder="1" applyAlignment="1">
      <alignment horizontal="center" vertical="center"/>
    </xf>
    <xf numFmtId="38" fontId="21" fillId="0" borderId="82" xfId="35" applyFont="1" applyBorder="1" applyAlignment="1">
      <alignment horizontal="center" vertical="center"/>
    </xf>
    <xf numFmtId="38" fontId="21" fillId="0" borderId="147" xfId="35" applyFont="1" applyBorder="1" applyAlignment="1">
      <alignment vertical="center" shrinkToFit="1"/>
    </xf>
    <xf numFmtId="0" fontId="21" fillId="0" borderId="81" xfId="0" applyFont="1" applyBorder="1" applyAlignment="1">
      <alignment vertical="center"/>
    </xf>
    <xf numFmtId="0" fontId="21" fillId="0" borderId="81" xfId="0" applyFont="1" applyBorder="1" applyAlignment="1">
      <alignment horizontal="center" vertical="center"/>
    </xf>
    <xf numFmtId="38" fontId="21" fillId="0" borderId="82" xfId="35" applyFont="1" applyBorder="1" applyAlignment="1">
      <alignment vertical="center"/>
    </xf>
    <xf numFmtId="38" fontId="21" fillId="18" borderId="54" xfId="35" applyFont="1" applyFill="1" applyBorder="1" applyAlignment="1">
      <alignment horizontal="center" vertical="center" shrinkToFit="1"/>
    </xf>
    <xf numFmtId="38" fontId="21" fillId="0" borderId="148" xfId="35" applyFont="1" applyBorder="1" applyAlignment="1">
      <alignment horizontal="center" vertical="center"/>
    </xf>
    <xf numFmtId="176" fontId="21" fillId="0" borderId="104" xfId="0" applyNumberFormat="1" applyFont="1" applyBorder="1" applyAlignment="1">
      <alignment horizontal="center" vertical="center"/>
    </xf>
    <xf numFmtId="38" fontId="21" fillId="0" borderId="104" xfId="35" applyFont="1" applyBorder="1" applyAlignment="1">
      <alignment horizontal="center" vertical="center"/>
    </xf>
    <xf numFmtId="38" fontId="21" fillId="0" borderId="149" xfId="35" applyFont="1" applyBorder="1" applyAlignment="1">
      <alignment horizontal="center" vertical="center"/>
    </xf>
    <xf numFmtId="38" fontId="21" fillId="0" borderId="150" xfId="35" applyFont="1" applyBorder="1" applyAlignment="1">
      <alignment vertical="center" shrinkToFit="1"/>
    </xf>
    <xf numFmtId="38" fontId="21" fillId="0" borderId="151" xfId="35" applyFont="1" applyBorder="1" applyAlignment="1">
      <alignment horizontal="center" vertical="center"/>
    </xf>
    <xf numFmtId="0" fontId="21" fillId="0" borderId="151" xfId="0" applyFont="1" applyBorder="1" applyAlignment="1">
      <alignment vertical="center"/>
    </xf>
    <xf numFmtId="0" fontId="21" fillId="0" borderId="151" xfId="0" applyFont="1" applyBorder="1" applyAlignment="1">
      <alignment horizontal="center" vertical="center"/>
    </xf>
    <xf numFmtId="38" fontId="21" fillId="0" borderId="37" xfId="35" applyFont="1" applyBorder="1" applyAlignment="1">
      <alignment vertical="center"/>
    </xf>
    <xf numFmtId="38" fontId="21" fillId="0" borderId="36" xfId="35" applyFont="1" applyBorder="1" applyAlignment="1">
      <alignment horizontal="center" vertical="center"/>
    </xf>
    <xf numFmtId="176" fontId="21" fillId="0" borderId="32" xfId="0" applyNumberFormat="1" applyFont="1" applyBorder="1" applyAlignment="1">
      <alignment horizontal="center" vertical="center"/>
    </xf>
    <xf numFmtId="38" fontId="21" fillId="0" borderId="32" xfId="35" applyFont="1" applyBorder="1" applyAlignment="1">
      <alignment horizontal="center" vertical="center"/>
    </xf>
    <xf numFmtId="38" fontId="21" fillId="0" borderId="31" xfId="35" applyFont="1" applyBorder="1" applyAlignment="1">
      <alignment horizontal="center" vertical="center"/>
    </xf>
    <xf numFmtId="38" fontId="21" fillId="0" borderId="36" xfId="35" applyFont="1" applyBorder="1" applyAlignment="1">
      <alignment vertical="center" shrinkToFit="1"/>
    </xf>
    <xf numFmtId="0" fontId="21" fillId="0" borderId="32" xfId="0" applyFont="1" applyBorder="1" applyAlignment="1">
      <alignment vertical="center"/>
    </xf>
    <xf numFmtId="0" fontId="21" fillId="0" borderId="32" xfId="0" applyFont="1" applyBorder="1" applyAlignment="1">
      <alignment horizontal="center" vertical="center"/>
    </xf>
    <xf numFmtId="38" fontId="21" fillId="0" borderId="31" xfId="35" applyFont="1" applyBorder="1" applyAlignment="1">
      <alignment vertical="center"/>
    </xf>
    <xf numFmtId="38" fontId="21" fillId="0" borderId="152" xfId="35" applyFont="1" applyBorder="1" applyAlignment="1">
      <alignment horizontal="center" vertical="center"/>
    </xf>
    <xf numFmtId="176" fontId="21" fillId="0" borderId="26" xfId="0" applyNumberFormat="1" applyFont="1" applyBorder="1" applyAlignment="1">
      <alignment horizontal="center" vertical="center"/>
    </xf>
    <xf numFmtId="38" fontId="21" fillId="0" borderId="27" xfId="35" applyFont="1" applyBorder="1" applyAlignment="1">
      <alignment horizontal="center" vertical="center"/>
    </xf>
    <xf numFmtId="38" fontId="21" fillId="0" borderId="153" xfId="35" applyFont="1" applyBorder="1" applyAlignment="1">
      <alignment vertical="center" shrinkToFit="1"/>
    </xf>
    <xf numFmtId="38" fontId="21" fillId="0" borderId="33" xfId="35" applyFont="1" applyBorder="1" applyAlignment="1">
      <alignment horizontal="center" vertical="center"/>
    </xf>
    <xf numFmtId="0" fontId="21" fillId="0" borderId="33" xfId="0" applyFont="1" applyBorder="1" applyAlignment="1">
      <alignment vertical="center"/>
    </xf>
    <xf numFmtId="0" fontId="21" fillId="0" borderId="33" xfId="0" applyFont="1" applyBorder="1" applyAlignment="1">
      <alignment horizontal="center" vertical="center"/>
    </xf>
    <xf numFmtId="38" fontId="21" fillId="0" borderId="27" xfId="35" applyFont="1" applyBorder="1" applyAlignment="1">
      <alignment vertical="center"/>
    </xf>
    <xf numFmtId="38" fontId="21" fillId="23" borderId="54" xfId="35" applyFont="1" applyFill="1" applyBorder="1" applyAlignment="1">
      <alignment horizontal="center" vertical="center"/>
    </xf>
    <xf numFmtId="0" fontId="21" fillId="23" borderId="55" xfId="0" applyFont="1" applyFill="1" applyBorder="1" applyAlignment="1">
      <alignment horizontal="center" vertical="center"/>
    </xf>
    <xf numFmtId="176" fontId="21" fillId="23" borderId="55" xfId="0" applyNumberFormat="1" applyFont="1" applyFill="1" applyBorder="1" applyAlignment="1">
      <alignment horizontal="center" vertical="center"/>
    </xf>
    <xf numFmtId="38" fontId="21" fillId="23" borderId="55" xfId="35" applyFont="1" applyFill="1" applyBorder="1" applyAlignment="1">
      <alignment horizontal="center" vertical="center"/>
    </xf>
    <xf numFmtId="38" fontId="21" fillId="23" borderId="154" xfId="35" applyFont="1" applyFill="1" applyBorder="1" applyAlignment="1">
      <alignment horizontal="center" vertical="center"/>
    </xf>
    <xf numFmtId="0" fontId="21" fillId="0" borderId="55" xfId="0" applyFont="1" applyBorder="1" applyAlignment="1">
      <alignment horizontal="center" vertical="center"/>
    </xf>
    <xf numFmtId="176" fontId="21" fillId="0" borderId="55" xfId="0" applyNumberFormat="1" applyFont="1" applyBorder="1" applyAlignment="1">
      <alignment horizontal="center" vertical="center"/>
    </xf>
    <xf numFmtId="38" fontId="21" fillId="0" borderId="55" xfId="35" applyFont="1" applyBorder="1" applyAlignment="1">
      <alignment horizontal="center" vertical="center"/>
    </xf>
    <xf numFmtId="38" fontId="21" fillId="0" borderId="52" xfId="35" applyFont="1" applyBorder="1" applyAlignment="1">
      <alignment horizontal="center" vertical="center"/>
    </xf>
    <xf numFmtId="38" fontId="21" fillId="0" borderId="150" xfId="35" applyFont="1" applyBorder="1" applyAlignment="1">
      <alignment horizontal="center" vertical="center"/>
    </xf>
    <xf numFmtId="176" fontId="21" fillId="0" borderId="151" xfId="0" applyNumberFormat="1" applyFont="1" applyBorder="1" applyAlignment="1">
      <alignment horizontal="center" vertical="center"/>
    </xf>
    <xf numFmtId="38" fontId="21" fillId="0" borderId="37" xfId="35" applyFont="1" applyBorder="1" applyAlignment="1">
      <alignment horizontal="center" vertical="center"/>
    </xf>
    <xf numFmtId="38" fontId="21" fillId="0" borderId="143" xfId="35" applyFont="1" applyBorder="1" applyAlignment="1">
      <alignment horizontal="center" vertical="center"/>
    </xf>
    <xf numFmtId="38" fontId="21" fillId="0" borderId="144" xfId="35" applyFont="1" applyBorder="1" applyAlignment="1">
      <alignment horizontal="center" vertical="center"/>
    </xf>
    <xf numFmtId="38" fontId="21" fillId="0" borderId="17" xfId="35" applyFont="1" applyBorder="1" applyAlignment="1">
      <alignment horizontal="center" vertical="center"/>
    </xf>
    <xf numFmtId="38" fontId="21" fillId="0" borderId="155" xfId="35" applyFont="1" applyBorder="1" applyAlignment="1">
      <alignment horizontal="center" vertical="center"/>
    </xf>
    <xf numFmtId="38" fontId="21" fillId="0" borderId="153" xfId="35" applyFont="1" applyBorder="1" applyAlignment="1">
      <alignment horizontal="center" vertical="center"/>
    </xf>
    <xf numFmtId="176" fontId="21" fillId="0" borderId="33" xfId="0" applyNumberFormat="1" applyFont="1" applyBorder="1" applyAlignment="1">
      <alignment horizontal="center" vertical="center"/>
    </xf>
    <xf numFmtId="38" fontId="21" fillId="23" borderId="46" xfId="35" applyFont="1" applyFill="1" applyBorder="1" applyAlignment="1">
      <alignment horizontal="center" vertical="center"/>
    </xf>
    <xf numFmtId="0" fontId="21" fillId="23" borderId="47" xfId="0" applyFont="1" applyFill="1" applyBorder="1" applyAlignment="1">
      <alignment horizontal="center" vertical="center"/>
    </xf>
    <xf numFmtId="176" fontId="21" fillId="23" borderId="47" xfId="0" applyNumberFormat="1" applyFont="1" applyFill="1" applyBorder="1" applyAlignment="1">
      <alignment horizontal="center" vertical="center"/>
    </xf>
    <xf numFmtId="38" fontId="21" fillId="23" borderId="47" xfId="35" applyFont="1" applyFill="1" applyBorder="1" applyAlignment="1">
      <alignment horizontal="center" vertical="center"/>
    </xf>
    <xf numFmtId="176" fontId="21" fillId="0" borderId="47" xfId="0" applyNumberFormat="1" applyFont="1" applyBorder="1" applyAlignment="1">
      <alignment horizontal="center" vertical="center"/>
    </xf>
    <xf numFmtId="38" fontId="21" fillId="0" borderId="47" xfId="35" applyFont="1" applyBorder="1" applyAlignment="1">
      <alignment horizontal="center" vertical="center"/>
    </xf>
    <xf numFmtId="38" fontId="21" fillId="0" borderId="25" xfId="35" applyFont="1" applyBorder="1" applyAlignment="1">
      <alignment horizontal="center" vertical="center"/>
    </xf>
    <xf numFmtId="38" fontId="21" fillId="20" borderId="36" xfId="35" applyFont="1" applyFill="1" applyBorder="1" applyAlignment="1">
      <alignment vertical="center" shrinkToFit="1"/>
    </xf>
    <xf numFmtId="0" fontId="21" fillId="20" borderId="32" xfId="0" applyFont="1" applyFill="1" applyBorder="1" applyAlignment="1">
      <alignment horizontal="center" vertical="center"/>
    </xf>
    <xf numFmtId="176" fontId="21" fillId="20" borderId="32" xfId="0" applyNumberFormat="1" applyFont="1" applyFill="1" applyBorder="1" applyAlignment="1">
      <alignment horizontal="right" vertical="center"/>
    </xf>
    <xf numFmtId="38" fontId="21" fillId="20" borderId="32" xfId="35" applyFont="1" applyFill="1" applyBorder="1" applyAlignment="1">
      <alignment vertical="center"/>
    </xf>
    <xf numFmtId="38" fontId="21" fillId="20" borderId="31" xfId="35" applyFont="1" applyFill="1" applyBorder="1" applyAlignment="1">
      <alignment vertical="center"/>
    </xf>
    <xf numFmtId="38" fontId="21" fillId="23" borderId="146" xfId="35" applyFont="1" applyFill="1" applyBorder="1" applyAlignment="1">
      <alignment horizontal="center" vertical="center"/>
    </xf>
    <xf numFmtId="0" fontId="21" fillId="23" borderId="106" xfId="0" applyFont="1" applyFill="1" applyBorder="1" applyAlignment="1">
      <alignment horizontal="center" vertical="center"/>
    </xf>
    <xf numFmtId="176" fontId="21" fillId="23" borderId="106" xfId="0" applyNumberFormat="1" applyFont="1" applyFill="1" applyBorder="1" applyAlignment="1">
      <alignment horizontal="center" vertical="center"/>
    </xf>
    <xf numFmtId="38" fontId="21" fillId="23" borderId="106" xfId="35" applyFont="1" applyFill="1" applyBorder="1" applyAlignment="1">
      <alignment horizontal="center" vertical="center"/>
    </xf>
    <xf numFmtId="38" fontId="21" fillId="23" borderId="156" xfId="35" applyFont="1" applyFill="1" applyBorder="1" applyAlignment="1">
      <alignment horizontal="center" vertical="center"/>
    </xf>
    <xf numFmtId="0" fontId="21" fillId="0" borderId="106" xfId="0" applyFont="1" applyBorder="1" applyAlignment="1">
      <alignment horizontal="center" vertical="center"/>
    </xf>
    <xf numFmtId="176" fontId="21" fillId="0" borderId="106" xfId="0" applyNumberFormat="1" applyFont="1" applyBorder="1" applyAlignment="1">
      <alignment horizontal="center" vertical="center"/>
    </xf>
    <xf numFmtId="38" fontId="21" fillId="0" borderId="106" xfId="35" applyFont="1" applyBorder="1" applyAlignment="1">
      <alignment horizontal="center" vertical="center"/>
    </xf>
    <xf numFmtId="38" fontId="21" fillId="0" borderId="28" xfId="35" applyFont="1" applyBorder="1" applyAlignment="1">
      <alignment horizontal="center" vertical="center"/>
    </xf>
    <xf numFmtId="38" fontId="21" fillId="0" borderId="26" xfId="35" applyFont="1" applyBorder="1" applyAlignment="1">
      <alignment horizontal="center" vertical="center"/>
    </xf>
    <xf numFmtId="38" fontId="21" fillId="0" borderId="46" xfId="35" applyFont="1" applyFill="1" applyBorder="1" applyAlignment="1">
      <alignment horizontal="center" vertical="center" shrinkToFit="1"/>
    </xf>
    <xf numFmtId="38" fontId="21" fillId="0" borderId="36" xfId="35" applyFont="1" applyBorder="1" applyAlignment="1">
      <alignment horizontal="right" vertical="center" shrinkToFit="1"/>
    </xf>
    <xf numFmtId="176" fontId="21" fillId="0" borderId="32" xfId="0" applyNumberFormat="1" applyFont="1" applyBorder="1" applyAlignment="1">
      <alignment horizontal="right" vertical="center"/>
    </xf>
    <xf numFmtId="38" fontId="21" fillId="0" borderId="32" xfId="35" applyFont="1" applyBorder="1" applyAlignment="1">
      <alignment vertical="center"/>
    </xf>
    <xf numFmtId="38" fontId="21" fillId="0" borderId="36" xfId="35" applyFont="1" applyFill="1" applyBorder="1" applyAlignment="1">
      <alignment horizontal="center" vertical="center"/>
    </xf>
    <xf numFmtId="176" fontId="21" fillId="0" borderId="32" xfId="0" applyNumberFormat="1" applyFont="1" applyFill="1" applyBorder="1" applyAlignment="1">
      <alignment horizontal="center" vertical="center"/>
    </xf>
    <xf numFmtId="38" fontId="21" fillId="0" borderId="32" xfId="35" applyFont="1" applyFill="1" applyBorder="1" applyAlignment="1">
      <alignment horizontal="center" vertical="center"/>
    </xf>
    <xf numFmtId="38" fontId="21" fillId="0" borderId="31" xfId="35" applyFont="1" applyFill="1" applyBorder="1" applyAlignment="1">
      <alignment horizontal="center" vertical="center"/>
    </xf>
    <xf numFmtId="38" fontId="21" fillId="20" borderId="32" xfId="35" applyFont="1" applyFill="1" applyBorder="1" applyAlignment="1">
      <alignment horizontal="center" vertical="center"/>
    </xf>
    <xf numFmtId="0" fontId="21" fillId="20" borderId="32" xfId="0" applyFont="1" applyFill="1" applyBorder="1" applyAlignment="1">
      <alignment vertical="center"/>
    </xf>
    <xf numFmtId="38" fontId="21" fillId="0" borderId="36" xfId="35" applyFont="1" applyBorder="1" applyAlignment="1">
      <alignment horizontal="center" vertical="center" shrinkToFit="1"/>
    </xf>
    <xf numFmtId="38" fontId="21" fillId="20" borderId="36" xfId="35" applyFont="1" applyFill="1" applyBorder="1" applyAlignment="1">
      <alignment horizontal="center" vertical="center" shrinkToFit="1"/>
    </xf>
    <xf numFmtId="176" fontId="21" fillId="20" borderId="32" xfId="0" applyNumberFormat="1" applyFont="1" applyFill="1" applyBorder="1" applyAlignment="1">
      <alignment horizontal="center" vertical="center"/>
    </xf>
    <xf numFmtId="38" fontId="21" fillId="20" borderId="31" xfId="35" applyFont="1" applyFill="1" applyBorder="1" applyAlignment="1">
      <alignment horizontal="center" vertical="center"/>
    </xf>
    <xf numFmtId="38" fontId="21" fillId="0" borderId="143" xfId="35" applyFont="1" applyBorder="1" applyAlignment="1">
      <alignment vertical="center" shrinkToFit="1"/>
    </xf>
    <xf numFmtId="176" fontId="21" fillId="0" borderId="144" xfId="0" applyNumberFormat="1" applyFont="1" applyBorder="1" applyAlignment="1">
      <alignment horizontal="right" vertical="center"/>
    </xf>
    <xf numFmtId="38" fontId="21" fillId="0" borderId="144" xfId="35" applyFont="1" applyBorder="1" applyAlignment="1">
      <alignment vertical="center"/>
    </xf>
    <xf numFmtId="38" fontId="21" fillId="0" borderId="17" xfId="35" applyFont="1" applyBorder="1" applyAlignment="1">
      <alignment vertical="center"/>
    </xf>
    <xf numFmtId="38" fontId="21" fillId="20" borderId="36" xfId="35" applyFont="1" applyFill="1" applyBorder="1" applyAlignment="1">
      <alignment horizontal="right" vertical="center" shrinkToFit="1"/>
    </xf>
    <xf numFmtId="38" fontId="21" fillId="20" borderId="32" xfId="35" applyFont="1" applyFill="1" applyBorder="1" applyAlignment="1">
      <alignment horizontal="right" vertical="center"/>
    </xf>
    <xf numFmtId="38" fontId="21" fillId="20" borderId="31" xfId="35" applyFont="1" applyFill="1" applyBorder="1" applyAlignment="1">
      <alignment horizontal="right" vertical="center"/>
    </xf>
    <xf numFmtId="38" fontId="21" fillId="23" borderId="157" xfId="35" applyFont="1" applyFill="1" applyBorder="1" applyAlignment="1">
      <alignment horizontal="center" vertical="center"/>
    </xf>
    <xf numFmtId="0" fontId="21" fillId="23" borderId="130" xfId="0" applyFont="1" applyFill="1" applyBorder="1" applyAlignment="1">
      <alignment horizontal="center" vertical="center"/>
    </xf>
    <xf numFmtId="176" fontId="21" fillId="23" borderId="130" xfId="0" applyNumberFormat="1" applyFont="1" applyFill="1" applyBorder="1" applyAlignment="1">
      <alignment horizontal="center" vertical="center"/>
    </xf>
    <xf numFmtId="38" fontId="21" fillId="23" borderId="130" xfId="35" applyFont="1" applyFill="1" applyBorder="1" applyAlignment="1">
      <alignment horizontal="center" vertical="center"/>
    </xf>
    <xf numFmtId="38" fontId="21" fillId="23" borderId="116" xfId="35" applyFont="1" applyFill="1" applyBorder="1" applyAlignment="1">
      <alignment horizontal="center" vertical="center"/>
    </xf>
    <xf numFmtId="38" fontId="21" fillId="18" borderId="157" xfId="35" applyFont="1" applyFill="1" applyBorder="1" applyAlignment="1">
      <alignment horizontal="center" vertical="center" shrinkToFit="1"/>
    </xf>
    <xf numFmtId="0" fontId="21" fillId="0" borderId="130" xfId="0" applyFont="1" applyBorder="1" applyAlignment="1">
      <alignment horizontal="center" vertical="center"/>
    </xf>
    <xf numFmtId="176" fontId="21" fillId="0" borderId="130" xfId="0" applyNumberFormat="1" applyFont="1" applyBorder="1" applyAlignment="1">
      <alignment horizontal="center" vertical="center"/>
    </xf>
    <xf numFmtId="38" fontId="21" fillId="0" borderId="130" xfId="35" applyFont="1" applyBorder="1" applyAlignment="1">
      <alignment horizontal="center" vertical="center"/>
    </xf>
    <xf numFmtId="38" fontId="21" fillId="0" borderId="116" xfId="35" applyFont="1" applyBorder="1" applyAlignment="1">
      <alignment horizontal="center" vertical="center"/>
    </xf>
    <xf numFmtId="176" fontId="21" fillId="0" borderId="128" xfId="0" applyNumberFormat="1" applyFont="1" applyBorder="1" applyAlignment="1">
      <alignment horizontal="center" vertical="center"/>
    </xf>
    <xf numFmtId="176" fontId="21" fillId="0" borderId="129" xfId="0" applyNumberFormat="1" applyFont="1" applyBorder="1" applyAlignment="1">
      <alignment horizontal="center" vertical="center"/>
    </xf>
    <xf numFmtId="38" fontId="21" fillId="0" borderId="57" xfId="35" applyFont="1" applyBorder="1" applyAlignment="1">
      <alignment vertical="center"/>
    </xf>
    <xf numFmtId="38" fontId="21" fillId="0" borderId="58" xfId="0" applyNumberFormat="1" applyFont="1" applyBorder="1" applyAlignment="1">
      <alignment horizontal="center" vertical="center"/>
    </xf>
    <xf numFmtId="0" fontId="21" fillId="0" borderId="58" xfId="0" applyFont="1" applyBorder="1" applyAlignment="1">
      <alignment vertical="center"/>
    </xf>
    <xf numFmtId="38" fontId="21" fillId="0" borderId="58" xfId="35" applyFont="1" applyBorder="1" applyAlignment="1">
      <alignment vertical="center"/>
    </xf>
    <xf numFmtId="38" fontId="21" fillId="0" borderId="59" xfId="35" applyFont="1" applyBorder="1" applyAlignment="1">
      <alignment vertical="center"/>
    </xf>
    <xf numFmtId="38" fontId="21" fillId="0" borderId="62" xfId="0" applyNumberFormat="1" applyFont="1" applyBorder="1" applyAlignment="1">
      <alignment horizontal="center" vertical="center"/>
    </xf>
    <xf numFmtId="182" fontId="21" fillId="0" borderId="62" xfId="35" applyNumberFormat="1" applyFont="1" applyBorder="1" applyAlignment="1">
      <alignment horizontal="center" vertical="center"/>
    </xf>
    <xf numFmtId="182" fontId="21" fillId="0" borderId="63" xfId="35" applyNumberFormat="1" applyFont="1" applyBorder="1" applyAlignment="1">
      <alignment horizontal="center" vertical="center"/>
    </xf>
    <xf numFmtId="38" fontId="36" fillId="0" borderId="57" xfId="35" applyFont="1" applyBorder="1" applyAlignment="1">
      <alignment vertical="center"/>
    </xf>
    <xf numFmtId="40" fontId="37" fillId="0" borderId="58" xfId="0" applyNumberFormat="1" applyFont="1" applyBorder="1" applyAlignment="1">
      <alignment horizontal="center" vertical="center"/>
    </xf>
    <xf numFmtId="183" fontId="37" fillId="0" borderId="58" xfId="0" applyNumberFormat="1" applyFont="1" applyBorder="1" applyAlignment="1">
      <alignment horizontal="center" vertical="center"/>
    </xf>
    <xf numFmtId="38" fontId="37" fillId="0" borderId="58" xfId="0" applyNumberFormat="1" applyFont="1" applyBorder="1" applyAlignment="1">
      <alignment horizontal="center" vertical="center"/>
    </xf>
    <xf numFmtId="0" fontId="21" fillId="0" borderId="62" xfId="0" applyFont="1" applyBorder="1" applyAlignment="1">
      <alignment horizontal="center" vertical="center"/>
    </xf>
    <xf numFmtId="38" fontId="21" fillId="0" borderId="157" xfId="35" applyFont="1" applyBorder="1" applyAlignment="1">
      <alignment horizontal="center" vertical="center"/>
    </xf>
    <xf numFmtId="182" fontId="21" fillId="0" borderId="130" xfId="35" applyNumberFormat="1" applyFont="1" applyBorder="1" applyAlignment="1">
      <alignment horizontal="center" vertical="center"/>
    </xf>
    <xf numFmtId="182" fontId="21" fillId="0" borderId="116" xfId="35" applyNumberFormat="1" applyFont="1" applyBorder="1" applyAlignment="1">
      <alignment horizontal="center" vertical="center"/>
    </xf>
    <xf numFmtId="0" fontId="21" fillId="0" borderId="0" xfId="0" applyFont="1" applyBorder="1" applyAlignment="1">
      <alignment horizontal="right" vertical="center"/>
    </xf>
    <xf numFmtId="0" fontId="27" fillId="30" borderId="47" xfId="47" applyFont="1" applyFill="1" applyBorder="1"/>
    <xf numFmtId="0" fontId="26" fillId="30" borderId="12" xfId="47" applyFont="1" applyFill="1" applyBorder="1" applyAlignment="1">
      <alignment vertical="center"/>
    </xf>
    <xf numFmtId="0" fontId="26" fillId="30" borderId="127" xfId="47" applyFont="1" applyFill="1" applyBorder="1" applyAlignment="1">
      <alignment vertical="center"/>
    </xf>
    <xf numFmtId="0" fontId="26" fillId="30" borderId="120" xfId="47" applyFont="1" applyFill="1" applyBorder="1" applyAlignment="1">
      <alignment vertical="center"/>
    </xf>
    <xf numFmtId="0" fontId="26" fillId="30" borderId="25" xfId="47" applyFont="1" applyFill="1" applyBorder="1" applyAlignment="1">
      <alignment vertical="center"/>
    </xf>
    <xf numFmtId="0" fontId="27" fillId="31" borderId="47" xfId="47" applyFont="1" applyFill="1" applyBorder="1"/>
    <xf numFmtId="0" fontId="27" fillId="32" borderId="55" xfId="47" applyFont="1" applyFill="1" applyBorder="1"/>
    <xf numFmtId="0" fontId="26" fillId="32" borderId="55" xfId="47" applyFont="1" applyFill="1" applyBorder="1" applyAlignment="1">
      <alignment vertical="center"/>
    </xf>
    <xf numFmtId="0" fontId="27" fillId="32" borderId="47" xfId="47" applyFont="1" applyFill="1" applyBorder="1"/>
    <xf numFmtId="0" fontId="27" fillId="32" borderId="25" xfId="47" applyFont="1" applyFill="1" applyBorder="1"/>
    <xf numFmtId="0" fontId="27" fillId="31" borderId="55" xfId="47" applyFont="1" applyFill="1" applyBorder="1"/>
    <xf numFmtId="0" fontId="21" fillId="0" borderId="0" xfId="0" applyFont="1" applyBorder="1" applyAlignment="1">
      <alignment horizontal="center" vertical="center"/>
    </xf>
    <xf numFmtId="0" fontId="21" fillId="20" borderId="166" xfId="0" applyFont="1" applyFill="1" applyBorder="1" applyAlignment="1">
      <alignment horizontal="center" vertical="center"/>
    </xf>
    <xf numFmtId="0" fontId="21" fillId="20" borderId="167" xfId="0" applyFont="1" applyFill="1" applyBorder="1" applyAlignment="1">
      <alignment horizontal="center" vertical="center"/>
    </xf>
    <xf numFmtId="0" fontId="21" fillId="20" borderId="60" xfId="0" applyFont="1" applyFill="1" applyBorder="1" applyAlignment="1">
      <alignment horizontal="center" vertical="center"/>
    </xf>
    <xf numFmtId="0" fontId="21" fillId="0" borderId="11" xfId="0" applyFont="1" applyBorder="1" applyAlignment="1">
      <alignment horizontal="center" vertical="center"/>
    </xf>
    <xf numFmtId="0" fontId="21" fillId="0" borderId="18" xfId="0" applyFont="1" applyBorder="1" applyAlignment="1">
      <alignment horizontal="center" vertical="center"/>
    </xf>
    <xf numFmtId="0" fontId="21" fillId="0" borderId="118" xfId="0" applyFont="1" applyBorder="1" applyAlignment="1">
      <alignment horizontal="center" vertical="center"/>
    </xf>
    <xf numFmtId="0" fontId="21" fillId="0" borderId="162" xfId="0" applyFont="1" applyBorder="1" applyAlignment="1">
      <alignment horizontal="center" vertical="center"/>
    </xf>
    <xf numFmtId="0" fontId="21" fillId="0" borderId="19" xfId="0" applyFont="1" applyBorder="1" applyAlignment="1">
      <alignment horizontal="center" vertical="center"/>
    </xf>
    <xf numFmtId="0" fontId="21" fillId="0" borderId="163" xfId="0" applyFont="1" applyBorder="1" applyAlignment="1">
      <alignment horizontal="center" vertical="center"/>
    </xf>
    <xf numFmtId="0" fontId="21" fillId="0" borderId="79" xfId="0" applyFont="1" applyFill="1" applyBorder="1" applyAlignment="1">
      <alignment horizontal="center" vertical="center"/>
    </xf>
    <xf numFmtId="0" fontId="23" fillId="0" borderId="44" xfId="0" applyFont="1" applyFill="1" applyBorder="1" applyAlignment="1">
      <alignment horizontal="center" vertical="center"/>
    </xf>
    <xf numFmtId="0" fontId="23" fillId="0" borderId="45" xfId="0" applyFont="1" applyFill="1" applyBorder="1" applyAlignment="1">
      <alignment horizontal="center" vertical="center"/>
    </xf>
    <xf numFmtId="0" fontId="21" fillId="0" borderId="158" xfId="0" applyFont="1" applyFill="1" applyBorder="1" applyAlignment="1">
      <alignment horizontal="center" vertical="center"/>
    </xf>
    <xf numFmtId="0" fontId="21" fillId="0" borderId="164" xfId="0" applyFont="1" applyBorder="1" applyAlignment="1">
      <alignment horizontal="center" vertical="center" wrapText="1"/>
    </xf>
    <xf numFmtId="0" fontId="21" fillId="0" borderId="165" xfId="0" applyFont="1" applyBorder="1" applyAlignment="1">
      <alignment horizontal="center" vertical="center"/>
    </xf>
    <xf numFmtId="0" fontId="21" fillId="0" borderId="79" xfId="0" applyFont="1" applyFill="1" applyBorder="1" applyAlignment="1">
      <alignment horizontal="center" vertical="center" wrapText="1"/>
    </xf>
    <xf numFmtId="0" fontId="21" fillId="0" borderId="44" xfId="0" applyFont="1" applyFill="1" applyBorder="1" applyAlignment="1">
      <alignment horizontal="center" vertical="center" wrapText="1"/>
    </xf>
    <xf numFmtId="0" fontId="23" fillId="0" borderId="45" xfId="0" applyFont="1" applyFill="1" applyBorder="1" applyAlignment="1">
      <alignment horizontal="center" vertical="center" wrapText="1"/>
    </xf>
    <xf numFmtId="0" fontId="21" fillId="0" borderId="64" xfId="0" applyFont="1" applyFill="1" applyBorder="1" applyAlignment="1">
      <alignment horizontal="center" vertical="center"/>
    </xf>
    <xf numFmtId="0" fontId="21" fillId="0" borderId="159" xfId="0" applyFont="1" applyFill="1" applyBorder="1" applyAlignment="1">
      <alignment horizontal="center" vertical="center"/>
    </xf>
    <xf numFmtId="0" fontId="21" fillId="0" borderId="160" xfId="0" applyFont="1" applyFill="1" applyBorder="1" applyAlignment="1">
      <alignment horizontal="center" vertical="center"/>
    </xf>
    <xf numFmtId="0" fontId="21" fillId="0" borderId="48" xfId="0" applyFont="1" applyFill="1" applyBorder="1" applyAlignment="1">
      <alignment horizontal="center" vertical="center"/>
    </xf>
    <xf numFmtId="0" fontId="21" fillId="0" borderId="161" xfId="0" applyFont="1" applyFill="1" applyBorder="1" applyAlignment="1">
      <alignment horizontal="center" vertical="center"/>
    </xf>
    <xf numFmtId="0" fontId="25" fillId="0" borderId="0" xfId="0" applyFont="1" applyAlignment="1">
      <alignment horizontal="center" vertical="center"/>
    </xf>
    <xf numFmtId="0" fontId="21" fillId="0" borderId="107" xfId="47" applyFont="1" applyFill="1" applyBorder="1" applyAlignment="1">
      <alignment horizontal="distributed" vertical="center" shrinkToFit="1"/>
    </xf>
    <xf numFmtId="0" fontId="21" fillId="0" borderId="51" xfId="47" applyFont="1" applyFill="1" applyBorder="1" applyAlignment="1">
      <alignment horizontal="distributed" vertical="center" shrinkToFit="1"/>
    </xf>
    <xf numFmtId="0" fontId="21" fillId="0" borderId="13" xfId="47" applyFont="1" applyFill="1" applyBorder="1" applyAlignment="1">
      <alignment horizontal="distributed" vertical="center" shrinkToFit="1"/>
    </xf>
    <xf numFmtId="0" fontId="21" fillId="0" borderId="121" xfId="47" applyFont="1" applyFill="1" applyBorder="1" applyAlignment="1">
      <alignment horizontal="distributed" vertical="center" shrinkToFit="1"/>
    </xf>
    <xf numFmtId="0" fontId="21" fillId="0" borderId="173" xfId="47" applyFont="1" applyFill="1" applyBorder="1" applyAlignment="1">
      <alignment horizontal="distributed" vertical="center" wrapText="1"/>
    </xf>
    <xf numFmtId="0" fontId="21" fillId="0" borderId="174" xfId="47" applyFont="1" applyFill="1" applyBorder="1" applyAlignment="1">
      <alignment horizontal="distributed" vertical="center" wrapText="1"/>
    </xf>
    <xf numFmtId="0" fontId="21" fillId="0" borderId="107" xfId="47" applyFont="1" applyFill="1" applyBorder="1" applyAlignment="1">
      <alignment horizontal="distributed" vertical="center" wrapText="1"/>
    </xf>
    <xf numFmtId="0" fontId="21" fillId="0" borderId="51" xfId="47" applyFont="1" applyFill="1" applyBorder="1" applyAlignment="1">
      <alignment horizontal="distributed" vertical="center" wrapText="1"/>
    </xf>
    <xf numFmtId="0" fontId="21" fillId="0" borderId="38" xfId="47" applyFont="1" applyFill="1" applyBorder="1" applyAlignment="1">
      <alignment horizontal="distributed" vertical="center" wrapText="1"/>
    </xf>
    <xf numFmtId="0" fontId="21" fillId="0" borderId="56" xfId="47" applyFont="1" applyFill="1" applyBorder="1" applyAlignment="1">
      <alignment horizontal="distributed" vertical="center" wrapText="1"/>
    </xf>
    <xf numFmtId="176" fontId="21" fillId="0" borderId="173" xfId="0" applyNumberFormat="1" applyFont="1" applyFill="1" applyBorder="1" applyAlignment="1">
      <alignment horizontal="center"/>
    </xf>
    <xf numFmtId="176" fontId="21" fillId="0" borderId="175" xfId="0" applyNumberFormat="1" applyFont="1" applyFill="1" applyBorder="1" applyAlignment="1">
      <alignment horizontal="center"/>
    </xf>
    <xf numFmtId="176" fontId="21" fillId="0" borderId="174" xfId="0" applyNumberFormat="1" applyFont="1" applyFill="1" applyBorder="1" applyAlignment="1">
      <alignment horizontal="center"/>
    </xf>
    <xf numFmtId="0" fontId="21" fillId="26" borderId="176" xfId="47" applyFont="1" applyFill="1" applyBorder="1" applyAlignment="1">
      <alignment horizontal="distributed" vertical="center" shrinkToFit="1"/>
    </xf>
    <xf numFmtId="0" fontId="21" fillId="26" borderId="177" xfId="47" applyFont="1" applyFill="1" applyBorder="1" applyAlignment="1">
      <alignment horizontal="distributed" vertical="center" shrinkToFit="1"/>
    </xf>
    <xf numFmtId="176" fontId="21" fillId="26" borderId="176" xfId="0" applyNumberFormat="1" applyFont="1" applyFill="1" applyBorder="1" applyAlignment="1">
      <alignment horizontal="center"/>
    </xf>
    <xf numFmtId="176" fontId="21" fillId="26" borderId="177" xfId="0" applyNumberFormat="1" applyFont="1" applyFill="1" applyBorder="1" applyAlignment="1">
      <alignment horizontal="center"/>
    </xf>
    <xf numFmtId="38" fontId="21" fillId="0" borderId="173" xfId="35" applyNumberFormat="1" applyFont="1" applyFill="1" applyBorder="1" applyAlignment="1">
      <alignment horizontal="center" vertical="center"/>
    </xf>
    <xf numFmtId="38" fontId="21" fillId="0" borderId="175" xfId="35" applyNumberFormat="1" applyFont="1" applyFill="1" applyBorder="1" applyAlignment="1">
      <alignment horizontal="center" vertical="center"/>
    </xf>
    <xf numFmtId="38" fontId="21" fillId="0" borderId="174" xfId="35" applyNumberFormat="1" applyFont="1" applyFill="1" applyBorder="1" applyAlignment="1">
      <alignment horizontal="center" vertical="center"/>
    </xf>
    <xf numFmtId="0" fontId="21" fillId="26" borderId="171" xfId="47" applyFont="1" applyFill="1" applyBorder="1" applyAlignment="1">
      <alignment horizontal="distributed" vertical="center" shrinkToFit="1"/>
    </xf>
    <xf numFmtId="0" fontId="21" fillId="26" borderId="172" xfId="47" applyFont="1" applyFill="1" applyBorder="1" applyAlignment="1">
      <alignment horizontal="distributed" vertical="center" shrinkToFit="1"/>
    </xf>
    <xf numFmtId="38" fontId="21" fillId="26" borderId="171" xfId="35" applyFont="1" applyFill="1" applyBorder="1" applyAlignment="1">
      <alignment horizontal="center" vertical="center"/>
    </xf>
    <xf numFmtId="38" fontId="21" fillId="26" borderId="172" xfId="35" applyFont="1" applyFill="1" applyBorder="1" applyAlignment="1">
      <alignment horizontal="center" vertical="center"/>
    </xf>
    <xf numFmtId="0" fontId="21" fillId="0" borderId="127" xfId="47" applyFont="1" applyBorder="1" applyAlignment="1">
      <alignment horizontal="center" vertical="center" wrapText="1"/>
    </xf>
    <xf numFmtId="0" fontId="21" fillId="0" borderId="22" xfId="47" applyFont="1" applyBorder="1" applyAlignment="1">
      <alignment horizontal="center" vertical="center" wrapText="1"/>
    </xf>
    <xf numFmtId="0" fontId="21" fillId="20" borderId="171" xfId="47" applyFont="1" applyFill="1" applyBorder="1" applyAlignment="1">
      <alignment horizontal="distributed" vertical="center" shrinkToFit="1"/>
    </xf>
    <xf numFmtId="0" fontId="21" fillId="20" borderId="172" xfId="47" applyFont="1" applyFill="1" applyBorder="1" applyAlignment="1">
      <alignment horizontal="distributed" vertical="center" shrinkToFit="1"/>
    </xf>
    <xf numFmtId="0" fontId="21" fillId="0" borderId="171" xfId="47" applyFont="1" applyBorder="1" applyAlignment="1">
      <alignment horizontal="center" vertical="center" wrapText="1"/>
    </xf>
    <xf numFmtId="0" fontId="21" fillId="0" borderId="172" xfId="47" applyFont="1" applyBorder="1" applyAlignment="1">
      <alignment horizontal="center" vertical="center" wrapText="1"/>
    </xf>
    <xf numFmtId="38" fontId="24" fillId="26" borderId="171" xfId="35" applyFont="1" applyFill="1" applyBorder="1" applyAlignment="1">
      <alignment horizontal="center" vertical="center"/>
    </xf>
    <xf numFmtId="38" fontId="24" fillId="26" borderId="172" xfId="35" applyFont="1" applyFill="1" applyBorder="1" applyAlignment="1">
      <alignment horizontal="center" vertical="center"/>
    </xf>
    <xf numFmtId="38" fontId="21" fillId="0" borderId="173" xfId="35" applyFont="1" applyFill="1" applyBorder="1" applyAlignment="1">
      <alignment horizontal="center" vertical="center"/>
    </xf>
    <xf numFmtId="38" fontId="21" fillId="0" borderId="175" xfId="35" applyFont="1" applyFill="1" applyBorder="1" applyAlignment="1">
      <alignment horizontal="center" vertical="center"/>
    </xf>
    <xf numFmtId="38" fontId="21" fillId="0" borderId="174" xfId="35" applyFont="1" applyFill="1" applyBorder="1" applyAlignment="1">
      <alignment horizontal="center" vertical="center"/>
    </xf>
    <xf numFmtId="0" fontId="21" fillId="0" borderId="64" xfId="47" applyFont="1" applyFill="1" applyBorder="1" applyAlignment="1">
      <alignment horizontal="distributed" vertical="center" shrinkToFit="1"/>
    </xf>
    <xf numFmtId="0" fontId="21" fillId="0" borderId="24" xfId="47" applyFont="1" applyFill="1" applyBorder="1" applyAlignment="1">
      <alignment horizontal="distributed" vertical="center" shrinkToFit="1"/>
    </xf>
    <xf numFmtId="0" fontId="21" fillId="0" borderId="49" xfId="47" applyFont="1" applyFill="1" applyBorder="1" applyAlignment="1">
      <alignment horizontal="distributed" vertical="center" shrinkToFit="1"/>
    </xf>
    <xf numFmtId="38" fontId="21" fillId="0" borderId="50" xfId="35" applyFont="1" applyFill="1" applyBorder="1" applyAlignment="1">
      <alignment horizontal="center" vertical="center"/>
    </xf>
    <xf numFmtId="38" fontId="21" fillId="0" borderId="132" xfId="35" applyFont="1" applyFill="1" applyBorder="1" applyAlignment="1">
      <alignment horizontal="center" vertical="center"/>
    </xf>
    <xf numFmtId="0" fontId="21" fillId="0" borderId="54" xfId="47" applyFont="1" applyFill="1" applyBorder="1" applyAlignment="1">
      <alignment horizontal="distributed" vertical="center" wrapText="1"/>
    </xf>
    <xf numFmtId="0" fontId="21" fillId="0" borderId="46" xfId="47" applyFont="1" applyFill="1" applyBorder="1" applyAlignment="1">
      <alignment horizontal="distributed" vertical="center" wrapText="1"/>
    </xf>
    <xf numFmtId="0" fontId="21" fillId="0" borderId="61" xfId="47" applyFont="1" applyFill="1" applyBorder="1" applyAlignment="1">
      <alignment horizontal="distributed" vertical="center" wrapText="1"/>
    </xf>
    <xf numFmtId="0" fontId="21" fillId="0" borderId="55" xfId="47" applyFont="1" applyFill="1" applyBorder="1" applyAlignment="1">
      <alignment horizontal="distributed" vertical="center" wrapText="1"/>
    </xf>
    <xf numFmtId="0" fontId="21" fillId="0" borderId="14" xfId="47" applyFont="1" applyFill="1" applyBorder="1" applyAlignment="1">
      <alignment horizontal="distributed" vertical="center" wrapText="1"/>
    </xf>
    <xf numFmtId="0" fontId="22" fillId="19" borderId="55" xfId="47" applyFont="1" applyFill="1" applyBorder="1" applyAlignment="1">
      <alignment horizontal="center" vertical="center"/>
    </xf>
    <xf numFmtId="0" fontId="22" fillId="19" borderId="47" xfId="47" applyFont="1" applyFill="1" applyBorder="1" applyAlignment="1">
      <alignment horizontal="center" vertical="center"/>
    </xf>
    <xf numFmtId="0" fontId="22" fillId="0" borderId="47" xfId="0" applyFont="1" applyBorder="1" applyAlignment="1">
      <alignment horizontal="center" vertical="center"/>
    </xf>
    <xf numFmtId="0" fontId="22" fillId="0" borderId="14" xfId="0" applyFont="1" applyBorder="1" applyAlignment="1">
      <alignment horizontal="center" vertical="center"/>
    </xf>
    <xf numFmtId="0" fontId="31" fillId="0" borderId="0" xfId="47" applyFont="1" applyBorder="1" applyAlignment="1">
      <alignment vertical="center"/>
    </xf>
    <xf numFmtId="0" fontId="31" fillId="0" borderId="0" xfId="47" applyFont="1" applyAlignment="1"/>
    <xf numFmtId="0" fontId="21" fillId="20" borderId="11" xfId="47" applyFont="1" applyFill="1" applyBorder="1" applyAlignment="1">
      <alignment horizontal="distributed" vertical="center" wrapText="1"/>
    </xf>
    <xf numFmtId="0" fontId="21" fillId="20" borderId="162" xfId="47" applyFont="1" applyFill="1" applyBorder="1" applyAlignment="1">
      <alignment horizontal="distributed" vertical="center" wrapText="1"/>
    </xf>
    <xf numFmtId="0" fontId="21" fillId="20" borderId="13" xfId="47" applyFont="1" applyFill="1" applyBorder="1" applyAlignment="1">
      <alignment horizontal="distributed" vertical="center" wrapText="1"/>
    </xf>
    <xf numFmtId="0" fontId="21" fillId="20" borderId="121" xfId="47" applyFont="1" applyFill="1" applyBorder="1" applyAlignment="1">
      <alignment horizontal="distributed" vertical="center" wrapText="1"/>
    </xf>
    <xf numFmtId="0" fontId="21" fillId="20" borderId="168" xfId="47" applyFont="1" applyFill="1" applyBorder="1" applyAlignment="1">
      <alignment horizontal="distributed" vertical="center" wrapText="1"/>
    </xf>
    <xf numFmtId="0" fontId="21" fillId="20" borderId="169" xfId="47" applyFont="1" applyFill="1" applyBorder="1" applyAlignment="1">
      <alignment horizontal="distributed" vertical="center" wrapText="1"/>
    </xf>
    <xf numFmtId="0" fontId="21" fillId="0" borderId="12" xfId="47" applyFont="1" applyBorder="1" applyAlignment="1">
      <alignment horizontal="center" vertical="center" wrapText="1"/>
    </xf>
    <xf numFmtId="0" fontId="21" fillId="0" borderId="14" xfId="47" applyFont="1" applyBorder="1" applyAlignment="1">
      <alignment horizontal="center" vertical="center" wrapText="1"/>
    </xf>
    <xf numFmtId="0" fontId="21" fillId="0" borderId="168" xfId="47" applyFont="1" applyBorder="1" applyAlignment="1">
      <alignment horizontal="center" vertical="center" wrapText="1"/>
    </xf>
    <xf numFmtId="0" fontId="21" fillId="0" borderId="170" xfId="47" applyFont="1" applyBorder="1" applyAlignment="1">
      <alignment horizontal="center" vertical="center" wrapText="1"/>
    </xf>
    <xf numFmtId="0" fontId="21" fillId="0" borderId="169" xfId="47" applyFont="1" applyBorder="1" applyAlignment="1">
      <alignment horizontal="center" vertical="center" wrapText="1"/>
    </xf>
    <xf numFmtId="0" fontId="21" fillId="20" borderId="54" xfId="47" applyFont="1" applyFill="1" applyBorder="1" applyAlignment="1">
      <alignment horizontal="distributed" vertical="center" wrapText="1"/>
    </xf>
    <xf numFmtId="0" fontId="21" fillId="20" borderId="46" xfId="47" applyFont="1" applyFill="1" applyBorder="1" applyAlignment="1">
      <alignment horizontal="distributed" vertical="center" wrapText="1"/>
    </xf>
    <xf numFmtId="0" fontId="21" fillId="20" borderId="61" xfId="47" applyFont="1" applyFill="1" applyBorder="1" applyAlignment="1">
      <alignment horizontal="distributed" vertical="center" wrapText="1"/>
    </xf>
    <xf numFmtId="0" fontId="21" fillId="20" borderId="64" xfId="47" applyFont="1" applyFill="1" applyBorder="1" applyAlignment="1">
      <alignment horizontal="distributed" vertical="center" shrinkToFit="1"/>
    </xf>
    <xf numFmtId="0" fontId="21" fillId="20" borderId="51" xfId="47" applyFont="1" applyFill="1" applyBorder="1" applyAlignment="1">
      <alignment horizontal="distributed" vertical="center" shrinkToFit="1"/>
    </xf>
    <xf numFmtId="0" fontId="21" fillId="20" borderId="21" xfId="47" applyFont="1" applyFill="1" applyBorder="1" applyAlignment="1">
      <alignment horizontal="distributed" vertical="center" shrinkToFit="1"/>
    </xf>
    <xf numFmtId="0" fontId="21" fillId="20" borderId="121" xfId="47" applyFont="1" applyFill="1" applyBorder="1" applyAlignment="1">
      <alignment horizontal="distributed" vertical="center" shrinkToFit="1"/>
    </xf>
    <xf numFmtId="0" fontId="21" fillId="0" borderId="55" xfId="47" applyFont="1" applyFill="1" applyBorder="1" applyAlignment="1">
      <alignment horizontal="center" vertical="center" wrapText="1"/>
    </xf>
    <xf numFmtId="0" fontId="21" fillId="0" borderId="14" xfId="47" applyFont="1" applyFill="1" applyBorder="1" applyAlignment="1">
      <alignment horizontal="center" vertical="center" wrapText="1"/>
    </xf>
    <xf numFmtId="0" fontId="33" fillId="26" borderId="55" xfId="47" applyFont="1" applyFill="1" applyBorder="1" applyAlignment="1">
      <alignment horizontal="center" vertical="center"/>
    </xf>
    <xf numFmtId="0" fontId="33" fillId="26" borderId="47" xfId="47" applyFont="1" applyFill="1" applyBorder="1" applyAlignment="1">
      <alignment horizontal="center" vertical="center"/>
    </xf>
    <xf numFmtId="0" fontId="33" fillId="0" borderId="47" xfId="0" applyFont="1" applyBorder="1" applyAlignment="1">
      <alignment horizontal="center"/>
    </xf>
    <xf numFmtId="0" fontId="33" fillId="0" borderId="14" xfId="0" applyFont="1" applyBorder="1" applyAlignment="1">
      <alignment horizontal="center"/>
    </xf>
    <xf numFmtId="38" fontId="21" fillId="0" borderId="0" xfId="35" applyFont="1" applyBorder="1" applyAlignment="1">
      <alignment horizontal="center"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Normal" xfId="19"/>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28" builtinId="28" customBuiltin="1"/>
    <cellStyle name="パーセント" xfId="29" builtinId="5"/>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5" xfId="46"/>
    <cellStyle name="標準_4.1全階段グラフ" xfId="47"/>
    <cellStyle name="良い" xfId="48"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12700</xdr:colOff>
      <xdr:row>1</xdr:row>
      <xdr:rowOff>9525</xdr:rowOff>
    </xdr:from>
    <xdr:to>
      <xdr:col>6</xdr:col>
      <xdr:colOff>11427</xdr:colOff>
      <xdr:row>3</xdr:row>
      <xdr:rowOff>9456</xdr:rowOff>
    </xdr:to>
    <xdr:sp macro="" textlink="F219">
      <xdr:nvSpPr>
        <xdr:cNvPr id="2" name="Text Box 1"/>
        <xdr:cNvSpPr txBox="1">
          <a:spLocks noChangeArrowheads="1"/>
        </xdr:cNvSpPr>
      </xdr:nvSpPr>
      <xdr:spPr bwMode="auto">
        <a:xfrm>
          <a:off x="1704975" y="295275"/>
          <a:ext cx="1087768" cy="255361"/>
        </a:xfrm>
        <a:prstGeom prst="rect">
          <a:avLst/>
        </a:prstGeom>
        <a:noFill/>
        <a:ln w="9525">
          <a:noFill/>
          <a:miter lim="800000"/>
          <a:headEnd/>
          <a:tailEnd/>
        </a:ln>
      </xdr:spPr>
      <xdr:txBody>
        <a:bodyPr vertOverflow="clip" wrap="square" lIns="27432" tIns="18288" rIns="27432" bIns="18288" anchor="ctr" upright="1"/>
        <a:lstStyle/>
        <a:p>
          <a:pPr algn="ctr" rtl="0">
            <a:defRPr sz="1000"/>
          </a:pPr>
          <a:fld id="{6F0D5A56-5D8F-40C8-9C76-8E22312C8F08}" type="TxLink">
            <a:rPr lang="ja-JP" altLang="en-US" sz="1100" b="1" i="0" u="none" strike="noStrike" baseline="0">
              <a:solidFill>
                <a:srgbClr val="000000"/>
              </a:solidFill>
              <a:latin typeface="HG丸ｺﾞｼｯｸM-PRO"/>
              <a:ea typeface="HG丸ｺﾞｼｯｸM-PRO"/>
            </a:rPr>
            <a:pPr algn="ctr" rtl="0">
              <a:defRPr sz="1000"/>
            </a:pPr>
            <a:t>99.9%</a:t>
          </a:fld>
          <a:endParaRPr lang="ja-JP" altLang="en-US" sz="1100" b="1" i="0" u="none" strike="noStrike" baseline="0">
            <a:solidFill>
              <a:srgbClr val="000000"/>
            </a:solidFill>
            <a:latin typeface="HG丸ｺﾞｼｯｸM-PRO"/>
            <a:ea typeface="HG丸ｺﾞｼｯｸM-PRO"/>
          </a:endParaRPr>
        </a:p>
      </xdr:txBody>
    </xdr:sp>
    <xdr:clientData/>
  </xdr:twoCellAnchor>
  <xdr:twoCellAnchor>
    <xdr:from>
      <xdr:col>11</xdr:col>
      <xdr:colOff>1074594</xdr:colOff>
      <xdr:row>2</xdr:row>
      <xdr:rowOff>43606</xdr:rowOff>
    </xdr:from>
    <xdr:to>
      <xdr:col>13</xdr:col>
      <xdr:colOff>146021</xdr:colOff>
      <xdr:row>13</xdr:row>
      <xdr:rowOff>17474</xdr:rowOff>
    </xdr:to>
    <xdr:sp macro="" textlink="">
      <xdr:nvSpPr>
        <xdr:cNvPr id="3" name="Text Box 2"/>
        <xdr:cNvSpPr txBox="1">
          <a:spLocks noChangeArrowheads="1"/>
        </xdr:cNvSpPr>
      </xdr:nvSpPr>
      <xdr:spPr bwMode="auto">
        <a:xfrm>
          <a:off x="8238314" y="571130"/>
          <a:ext cx="2890143" cy="234050"/>
        </a:xfrm>
        <a:prstGeom prst="rect">
          <a:avLst/>
        </a:prstGeom>
        <a:noFill/>
        <a:ln w="9525">
          <a:noFill/>
          <a:miter lim="800000"/>
          <a:headEnd/>
          <a:tailEnd/>
        </a:ln>
        <a:effectLst/>
      </xdr:spPr>
      <xdr:txBody>
        <a:bodyPr vertOverflow="clip" wrap="square" lIns="36576" tIns="36000" rIns="36576" bIns="36000" anchor="ctr" anchorCtr="1" upright="1"/>
        <a:lstStyle/>
        <a:p>
          <a:pPr algn="ctr" rtl="0">
            <a:defRPr sz="1000"/>
          </a:pPr>
          <a:r>
            <a:rPr lang="ja-JP" altLang="en-US" sz="1400" b="1" i="0" u="none" strike="noStrike" baseline="0">
              <a:solidFill>
                <a:srgbClr val="FF0000"/>
              </a:solidFill>
              <a:latin typeface="HG丸ｺﾞｼｯｸM-PRO"/>
              <a:ea typeface="HG丸ｺﾞｼｯｸM-PRO"/>
            </a:rPr>
            <a:t>北海道平均</a:t>
          </a:r>
        </a:p>
      </xdr:txBody>
    </xdr:sp>
    <xdr:clientData/>
  </xdr:twoCellAnchor>
  <xdr:twoCellAnchor>
    <xdr:from>
      <xdr:col>6</xdr:col>
      <xdr:colOff>876300</xdr:colOff>
      <xdr:row>1</xdr:row>
      <xdr:rowOff>200025</xdr:rowOff>
    </xdr:from>
    <xdr:to>
      <xdr:col>7</xdr:col>
      <xdr:colOff>342900</xdr:colOff>
      <xdr:row>7</xdr:row>
      <xdr:rowOff>9525</xdr:rowOff>
    </xdr:to>
    <xdr:sp macro="" textlink="G219">
      <xdr:nvSpPr>
        <xdr:cNvPr id="25618" name="Text Box 3"/>
        <xdr:cNvSpPr txBox="1">
          <a:spLocks noChangeArrowheads="1"/>
        </xdr:cNvSpPr>
      </xdr:nvSpPr>
      <xdr:spPr bwMode="auto">
        <a:xfrm>
          <a:off x="3952875" y="485775"/>
          <a:ext cx="676275" cy="190500"/>
        </a:xfrm>
        <a:prstGeom prst="rect">
          <a:avLst/>
        </a:prstGeom>
        <a:solidFill>
          <a:srgbClr val="FFFFFF">
            <a:alpha val="50000"/>
          </a:srgbClr>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18288" anchor="ctr" upright="1"/>
        <a:lstStyle/>
        <a:p>
          <a:pPr algn="ctr" rtl="0">
            <a:defRPr sz="1000"/>
          </a:pPr>
          <a:fld id="{B14EDB3C-3970-4AB2-B5EF-F563B309D570}" type="TxLink">
            <a:rPr lang="ja-JP" altLang="en-US" sz="1100" b="1" i="0" u="none" strike="noStrike" baseline="0">
              <a:solidFill>
                <a:srgbClr val="000000"/>
              </a:solidFill>
              <a:latin typeface="HG丸ｺﾞｼｯｸM-PRO"/>
              <a:ea typeface="HG丸ｺﾞｼｯｸM-PRO"/>
            </a:rPr>
            <a:pPr algn="ctr" rtl="0">
              <a:defRPr sz="1000"/>
            </a:pPr>
            <a:t>98.7%</a:t>
          </a:fld>
          <a:endParaRPr lang="ja-JP" altLang="en-US" sz="1100" b="1" i="0" u="none" strike="noStrike" baseline="0">
            <a:solidFill>
              <a:srgbClr val="000000"/>
            </a:solidFill>
            <a:latin typeface="HG丸ｺﾞｼｯｸM-PRO"/>
            <a:ea typeface="HG丸ｺﾞｼｯｸM-PRO"/>
          </a:endParaRPr>
        </a:p>
      </xdr:txBody>
    </xdr:sp>
    <xdr:clientData/>
  </xdr:twoCellAnchor>
  <xdr:twoCellAnchor>
    <xdr:from>
      <xdr:col>8</xdr:col>
      <xdr:colOff>0</xdr:colOff>
      <xdr:row>40</xdr:row>
      <xdr:rowOff>0</xdr:rowOff>
    </xdr:from>
    <xdr:to>
      <xdr:col>8</xdr:col>
      <xdr:colOff>0</xdr:colOff>
      <xdr:row>47</xdr:row>
      <xdr:rowOff>1508</xdr:rowOff>
    </xdr:to>
    <xdr:sp macro="" textlink="">
      <xdr:nvSpPr>
        <xdr:cNvPr id="5" name="Text Box 4"/>
        <xdr:cNvSpPr txBox="1">
          <a:spLocks noChangeArrowheads="1"/>
        </xdr:cNvSpPr>
      </xdr:nvSpPr>
      <xdr:spPr bwMode="auto">
        <a:xfrm>
          <a:off x="5486400" y="6858000"/>
          <a:ext cx="0" cy="104775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1" i="0" strike="noStrike">
              <a:solidFill>
                <a:srgbClr val="000000"/>
              </a:solidFill>
              <a:latin typeface="ＭＳ Ｐゴシック"/>
              <a:ea typeface="ＭＳ Ｐゴシック"/>
            </a:rPr>
            <a:t>８２．７％</a:t>
          </a:r>
        </a:p>
      </xdr:txBody>
    </xdr:sp>
    <xdr:clientData/>
  </xdr:twoCellAnchor>
  <xdr:twoCellAnchor>
    <xdr:from>
      <xdr:col>13</xdr:col>
      <xdr:colOff>150941</xdr:colOff>
      <xdr:row>27</xdr:row>
      <xdr:rowOff>2001</xdr:rowOff>
    </xdr:from>
    <xdr:to>
      <xdr:col>13</xdr:col>
      <xdr:colOff>1116256</xdr:colOff>
      <xdr:row>34</xdr:row>
      <xdr:rowOff>45</xdr:rowOff>
    </xdr:to>
    <xdr:sp macro="" textlink="N219">
      <xdr:nvSpPr>
        <xdr:cNvPr id="8" name="Text Box 7"/>
        <xdr:cNvSpPr txBox="1">
          <a:spLocks noChangeArrowheads="1"/>
        </xdr:cNvSpPr>
      </xdr:nvSpPr>
      <xdr:spPr bwMode="auto">
        <a:xfrm>
          <a:off x="11684850" y="1279217"/>
          <a:ext cx="965315" cy="210192"/>
        </a:xfrm>
        <a:prstGeom prst="rect">
          <a:avLst/>
        </a:prstGeom>
        <a:noFill/>
        <a:ln w="9525">
          <a:noFill/>
          <a:miter lim="800000"/>
          <a:headEnd/>
          <a:tailEnd/>
        </a:ln>
      </xdr:spPr>
      <xdr:txBody>
        <a:bodyPr vertOverflow="clip" wrap="square" lIns="27432" tIns="18288" rIns="27432" bIns="18288" anchor="ctr" upright="1"/>
        <a:lstStyle/>
        <a:p>
          <a:pPr algn="ctr" rtl="0">
            <a:defRPr sz="1000"/>
          </a:pPr>
          <a:fld id="{F9D815C8-ACD8-4173-90F8-4F967D9B152D}" type="TxLink">
            <a:rPr lang="ja-JP" altLang="en-US" sz="1100" b="1" i="0" u="none" strike="noStrike" baseline="0">
              <a:solidFill>
                <a:srgbClr val="000000"/>
              </a:solidFill>
              <a:latin typeface="HG丸ｺﾞｼｯｸM-PRO"/>
              <a:ea typeface="HG丸ｺﾞｼｯｸM-PRO"/>
            </a:rPr>
            <a:pPr algn="ctr" rtl="0">
              <a:defRPr sz="1000"/>
            </a:pPr>
            <a:t>85.4%</a:t>
          </a:fld>
          <a:endParaRPr lang="ja-JP" altLang="en-US" sz="1100" b="1" i="0" u="none" strike="noStrike" baseline="0">
            <a:solidFill>
              <a:srgbClr val="000000"/>
            </a:solidFill>
            <a:latin typeface="HG丸ｺﾞｼｯｸM-PRO"/>
            <a:ea typeface="HG丸ｺﾞｼｯｸM-PRO"/>
          </a:endParaRPr>
        </a:p>
      </xdr:txBody>
    </xdr:sp>
    <xdr:clientData/>
  </xdr:twoCellAnchor>
  <xdr:twoCellAnchor>
    <xdr:from>
      <xdr:col>10</xdr:col>
      <xdr:colOff>5635</xdr:colOff>
      <xdr:row>3</xdr:row>
      <xdr:rowOff>10441</xdr:rowOff>
    </xdr:from>
    <xdr:to>
      <xdr:col>10</xdr:col>
      <xdr:colOff>1197825</xdr:colOff>
      <xdr:row>12</xdr:row>
      <xdr:rowOff>15827</xdr:rowOff>
    </xdr:to>
    <xdr:sp macro="" textlink="K219">
      <xdr:nvSpPr>
        <xdr:cNvPr id="9" name="Text Box 8"/>
        <xdr:cNvSpPr txBox="1">
          <a:spLocks noChangeArrowheads="1"/>
        </xdr:cNvSpPr>
      </xdr:nvSpPr>
      <xdr:spPr bwMode="auto">
        <a:xfrm>
          <a:off x="6879848" y="715141"/>
          <a:ext cx="1068785" cy="156027"/>
        </a:xfrm>
        <a:prstGeom prst="rect">
          <a:avLst/>
        </a:prstGeom>
        <a:noFill/>
        <a:ln w="9525">
          <a:noFill/>
          <a:miter lim="800000"/>
          <a:headEnd/>
          <a:tailEnd/>
        </a:ln>
      </xdr:spPr>
      <xdr:txBody>
        <a:bodyPr vertOverflow="clip" wrap="square" lIns="27432" tIns="18288" rIns="27432" bIns="18288" anchor="ctr" upright="1"/>
        <a:lstStyle/>
        <a:p>
          <a:pPr algn="ctr" rtl="0">
            <a:defRPr sz="1000"/>
          </a:pPr>
          <a:fld id="{B60542B0-3B35-4DB7-B270-750B0D1D973A}" type="TxLink">
            <a:rPr lang="ja-JP" altLang="en-US" sz="1100" b="1" i="0" u="none" strike="noStrike" baseline="0">
              <a:solidFill>
                <a:srgbClr val="000000"/>
              </a:solidFill>
              <a:latin typeface="HG丸ｺﾞｼｯｸM-PRO"/>
              <a:ea typeface="HG丸ｺﾞｼｯｸM-PRO"/>
            </a:rPr>
            <a:pPr algn="ctr" rtl="0">
              <a:defRPr sz="1000"/>
            </a:pPr>
            <a:t>96.4%</a:t>
          </a:fld>
          <a:endParaRPr lang="ja-JP" altLang="en-US" sz="1100" b="1" i="0" u="none" strike="noStrike" baseline="0">
            <a:solidFill>
              <a:srgbClr val="000000"/>
            </a:solidFill>
            <a:latin typeface="HG丸ｺﾞｼｯｸM-PRO"/>
            <a:ea typeface="HG丸ｺﾞｼｯｸM-PRO"/>
          </a:endParaRPr>
        </a:p>
      </xdr:txBody>
    </xdr:sp>
    <xdr:clientData/>
  </xdr:twoCellAnchor>
  <xdr:twoCellAnchor>
    <xdr:from>
      <xdr:col>11</xdr:col>
      <xdr:colOff>121035</xdr:colOff>
      <xdr:row>17</xdr:row>
      <xdr:rowOff>1459</xdr:rowOff>
    </xdr:from>
    <xdr:to>
      <xdr:col>11</xdr:col>
      <xdr:colOff>1111623</xdr:colOff>
      <xdr:row>29</xdr:row>
      <xdr:rowOff>4768</xdr:rowOff>
    </xdr:to>
    <xdr:sp macro="" textlink="L219">
      <xdr:nvSpPr>
        <xdr:cNvPr id="10" name="Text Box 9"/>
        <xdr:cNvSpPr txBox="1">
          <a:spLocks noChangeArrowheads="1"/>
        </xdr:cNvSpPr>
      </xdr:nvSpPr>
      <xdr:spPr bwMode="auto">
        <a:xfrm>
          <a:off x="8331585" y="1133392"/>
          <a:ext cx="891540" cy="271147"/>
        </a:xfrm>
        <a:prstGeom prst="rect">
          <a:avLst/>
        </a:prstGeom>
        <a:noFill/>
        <a:ln w="9525">
          <a:noFill/>
          <a:miter lim="800000"/>
          <a:headEnd/>
          <a:tailEnd/>
        </a:ln>
      </xdr:spPr>
      <xdr:txBody>
        <a:bodyPr vertOverflow="clip" wrap="square" lIns="27432" tIns="18288" rIns="27432" bIns="18288" anchor="ctr" upright="1"/>
        <a:lstStyle/>
        <a:p>
          <a:pPr algn="ctr" rtl="0">
            <a:defRPr sz="1000"/>
          </a:pPr>
          <a:fld id="{B7826E25-6FD0-4072-B605-68611AA25FD3}" type="TxLink">
            <a:rPr lang="ja-JP" altLang="en-US" sz="1100" b="1" i="0" u="none" strike="noStrike" baseline="0">
              <a:solidFill>
                <a:srgbClr val="000000"/>
              </a:solidFill>
              <a:latin typeface="HG丸ｺﾞｼｯｸM-PRO"/>
              <a:ea typeface="HG丸ｺﾞｼｯｸM-PRO"/>
            </a:rPr>
            <a:pPr algn="ctr" rtl="0">
              <a:defRPr sz="1000"/>
            </a:pPr>
            <a:t>89.3%</a:t>
          </a:fld>
          <a:endParaRPr lang="ja-JP" altLang="en-US" sz="1100" b="1" i="0" u="none" strike="noStrike" baseline="0">
            <a:solidFill>
              <a:srgbClr val="000000"/>
            </a:solidFill>
            <a:latin typeface="HG丸ｺﾞｼｯｸM-PRO"/>
            <a:ea typeface="HG丸ｺﾞｼｯｸM-PRO"/>
          </a:endParaRPr>
        </a:p>
      </xdr:txBody>
    </xdr:sp>
    <xdr:clientData/>
  </xdr:twoCellAnchor>
  <xdr:twoCellAnchor>
    <xdr:from>
      <xdr:col>12</xdr:col>
      <xdr:colOff>14366</xdr:colOff>
      <xdr:row>25</xdr:row>
      <xdr:rowOff>23226</xdr:rowOff>
    </xdr:from>
    <xdr:to>
      <xdr:col>13</xdr:col>
      <xdr:colOff>158</xdr:colOff>
      <xdr:row>33</xdr:row>
      <xdr:rowOff>22664</xdr:rowOff>
    </xdr:to>
    <xdr:sp macro="" textlink="M219">
      <xdr:nvSpPr>
        <xdr:cNvPr id="11" name="Text Box 10"/>
        <xdr:cNvSpPr txBox="1">
          <a:spLocks noChangeArrowheads="1"/>
        </xdr:cNvSpPr>
      </xdr:nvSpPr>
      <xdr:spPr bwMode="auto">
        <a:xfrm>
          <a:off x="8248411" y="5159650"/>
          <a:ext cx="667134" cy="1189392"/>
        </a:xfrm>
        <a:prstGeom prst="rect">
          <a:avLst/>
        </a:prstGeom>
        <a:noFill/>
        <a:ln w="9525">
          <a:noFill/>
          <a:miter lim="800000"/>
          <a:headEnd/>
          <a:tailEnd/>
        </a:ln>
      </xdr:spPr>
      <xdr:txBody>
        <a:bodyPr vertOverflow="clip" wrap="square" lIns="27432" tIns="18288" rIns="27432" bIns="18288" anchor="ctr" upright="1"/>
        <a:lstStyle/>
        <a:p>
          <a:pPr algn="ctr" rtl="0">
            <a:defRPr sz="1000"/>
          </a:pPr>
          <a:fld id="{5B0FAE34-92FD-458F-8D04-6B2FC87EDFA6}" type="TxLink">
            <a:rPr lang="ja-JP" altLang="en-US" sz="1100" b="1" i="0" u="none" strike="noStrike" baseline="0">
              <a:solidFill>
                <a:srgbClr val="000000"/>
              </a:solidFill>
              <a:latin typeface="HG丸ｺﾞｼｯｸM-PRO"/>
              <a:ea typeface="HG丸ｺﾞｼｯｸM-PRO"/>
            </a:rPr>
            <a:pPr algn="ctr" rtl="0">
              <a:defRPr sz="1000"/>
            </a:pPr>
            <a:t>85.6%</a:t>
          </a:fld>
          <a:endParaRPr lang="ja-JP" altLang="en-US" sz="1100" b="1" i="0" u="none" strike="noStrike" baseline="0">
            <a:solidFill>
              <a:srgbClr val="000000"/>
            </a:solidFill>
            <a:latin typeface="HG丸ｺﾞｼｯｸM-PRO"/>
            <a:ea typeface="HG丸ｺﾞｼｯｸM-PRO"/>
          </a:endParaRPr>
        </a:p>
      </xdr:txBody>
    </xdr:sp>
    <xdr:clientData/>
  </xdr:twoCellAnchor>
  <xdr:twoCellAnchor>
    <xdr:from>
      <xdr:col>5</xdr:col>
      <xdr:colOff>18850</xdr:colOff>
      <xdr:row>10</xdr:row>
      <xdr:rowOff>3695</xdr:rowOff>
    </xdr:from>
    <xdr:to>
      <xdr:col>6</xdr:col>
      <xdr:colOff>24595</xdr:colOff>
      <xdr:row>19</xdr:row>
      <xdr:rowOff>19298</xdr:rowOff>
    </xdr:to>
    <xdr:sp macro="" textlink="F218">
      <xdr:nvSpPr>
        <xdr:cNvPr id="12" name="Text Box 11"/>
        <xdr:cNvSpPr txBox="1">
          <a:spLocks noChangeArrowheads="1"/>
        </xdr:cNvSpPr>
      </xdr:nvSpPr>
      <xdr:spPr bwMode="auto">
        <a:xfrm>
          <a:off x="3463090" y="871287"/>
          <a:ext cx="676275" cy="1543051"/>
        </a:xfrm>
        <a:prstGeom prst="rect">
          <a:avLst/>
        </a:prstGeom>
        <a:noFill/>
        <a:ln w="9525">
          <a:noFill/>
          <a:miter lim="800000"/>
          <a:headEnd/>
          <a:tailEnd/>
        </a:ln>
      </xdr:spPr>
      <xdr:txBody>
        <a:bodyPr vertOverflow="clip" wrap="square" lIns="27432" tIns="18288" rIns="27432" bIns="18288" anchor="ctr" upright="1"/>
        <a:lstStyle/>
        <a:p>
          <a:pPr algn="ctr" rtl="0">
            <a:defRPr sz="1000"/>
          </a:pPr>
          <a:fld id="{1491C86A-9808-4F5D-8227-58B30E66144F}" type="TxLink">
            <a:rPr lang="ja-JP" altLang="en-US" sz="1100" b="0" i="0" u="none" strike="noStrike" baseline="0">
              <a:solidFill>
                <a:srgbClr val="000000"/>
              </a:solidFill>
              <a:latin typeface="HG丸ｺﾞｼｯｸM-PRO"/>
              <a:ea typeface="HG丸ｺﾞｼｯｸM-PRO"/>
            </a:rPr>
            <a:pPr algn="ctr" rtl="0">
              <a:defRPr sz="1000"/>
            </a:pPr>
            <a:t>99.8%</a:t>
          </a:fld>
          <a:endParaRPr lang="ja-JP" altLang="en-US" sz="1100" b="0" i="0" u="none" strike="noStrike" baseline="0">
            <a:solidFill>
              <a:srgbClr val="000000"/>
            </a:solidFill>
            <a:latin typeface="HG丸ｺﾞｼｯｸM-PRO"/>
            <a:ea typeface="HG丸ｺﾞｼｯｸM-PRO"/>
          </a:endParaRPr>
        </a:p>
      </xdr:txBody>
    </xdr:sp>
    <xdr:clientData/>
  </xdr:twoCellAnchor>
  <xdr:twoCellAnchor>
    <xdr:from>
      <xdr:col>6</xdr:col>
      <xdr:colOff>163407</xdr:colOff>
      <xdr:row>20</xdr:row>
      <xdr:rowOff>17275</xdr:rowOff>
    </xdr:from>
    <xdr:to>
      <xdr:col>6</xdr:col>
      <xdr:colOff>1041146</xdr:colOff>
      <xdr:row>30</xdr:row>
      <xdr:rowOff>17062</xdr:rowOff>
    </xdr:to>
    <xdr:sp macro="" textlink="G218">
      <xdr:nvSpPr>
        <xdr:cNvPr id="13" name="Text Box 12"/>
        <xdr:cNvSpPr txBox="1">
          <a:spLocks noChangeArrowheads="1"/>
        </xdr:cNvSpPr>
      </xdr:nvSpPr>
      <xdr:spPr bwMode="auto">
        <a:xfrm>
          <a:off x="2674578" y="917796"/>
          <a:ext cx="780710" cy="243840"/>
        </a:xfrm>
        <a:prstGeom prst="rect">
          <a:avLst/>
        </a:prstGeom>
        <a:noFill/>
        <a:ln w="9525">
          <a:noFill/>
          <a:miter lim="800000"/>
          <a:headEnd/>
          <a:tailEnd/>
        </a:ln>
      </xdr:spPr>
      <xdr:txBody>
        <a:bodyPr vertOverflow="clip" wrap="square" lIns="27432" tIns="18288" rIns="27432" bIns="18288" anchor="ctr" upright="1"/>
        <a:lstStyle/>
        <a:p>
          <a:pPr algn="ctr" rtl="0">
            <a:defRPr sz="1000"/>
          </a:pPr>
          <a:fld id="{2B5B6986-C198-404A-9B38-5EE42DC4EFD0}" type="TxLink">
            <a:rPr lang="ja-JP" altLang="en-US" sz="1100" b="0" i="0" u="none" strike="noStrike" baseline="0">
              <a:solidFill>
                <a:srgbClr val="000000"/>
              </a:solidFill>
              <a:latin typeface="HG丸ｺﾞｼｯｸM-PRO"/>
              <a:ea typeface="HG丸ｺﾞｼｯｸM-PRO"/>
            </a:rPr>
            <a:pPr algn="ctr" rtl="0">
              <a:defRPr sz="1000"/>
            </a:pPr>
            <a:t>96.2%</a:t>
          </a:fld>
          <a:endParaRPr lang="ja-JP" altLang="en-US" sz="1100" b="0" i="0" u="none" strike="noStrike" baseline="0">
            <a:solidFill>
              <a:srgbClr val="000000"/>
            </a:solidFill>
            <a:latin typeface="HG丸ｺﾞｼｯｸM-PRO"/>
            <a:ea typeface="HG丸ｺﾞｼｯｸM-PRO"/>
          </a:endParaRPr>
        </a:p>
      </xdr:txBody>
    </xdr:sp>
    <xdr:clientData/>
  </xdr:twoCellAnchor>
  <xdr:twoCellAnchor>
    <xdr:from>
      <xdr:col>7</xdr:col>
      <xdr:colOff>191516</xdr:colOff>
      <xdr:row>22</xdr:row>
      <xdr:rowOff>16933</xdr:rowOff>
    </xdr:from>
    <xdr:to>
      <xdr:col>7</xdr:col>
      <xdr:colOff>1013995</xdr:colOff>
      <xdr:row>30</xdr:row>
      <xdr:rowOff>15225</xdr:rowOff>
    </xdr:to>
    <xdr:sp macro="" textlink="H218">
      <xdr:nvSpPr>
        <xdr:cNvPr id="14" name="Text Box 13"/>
        <xdr:cNvSpPr txBox="1">
          <a:spLocks noChangeArrowheads="1"/>
        </xdr:cNvSpPr>
      </xdr:nvSpPr>
      <xdr:spPr bwMode="auto">
        <a:xfrm>
          <a:off x="4110736" y="1057372"/>
          <a:ext cx="757995" cy="179294"/>
        </a:xfrm>
        <a:prstGeom prst="rect">
          <a:avLst/>
        </a:prstGeom>
        <a:noFill/>
        <a:ln w="9525">
          <a:noFill/>
          <a:miter lim="800000"/>
          <a:headEnd/>
          <a:tailEnd/>
        </a:ln>
      </xdr:spPr>
      <xdr:txBody>
        <a:bodyPr vertOverflow="clip" wrap="square" lIns="27432" tIns="18288" rIns="27432" bIns="18288" anchor="ctr" upright="1"/>
        <a:lstStyle/>
        <a:p>
          <a:pPr algn="ctr" rtl="0">
            <a:defRPr sz="1000"/>
          </a:pPr>
          <a:fld id="{96E90C7A-D0D2-44AC-A2AE-EBA3B7189950}" type="TxLink">
            <a:rPr lang="ja-JP" altLang="en-US" sz="1100" b="0" i="0" u="none" strike="noStrike" baseline="0">
              <a:solidFill>
                <a:srgbClr val="000000"/>
              </a:solidFill>
              <a:latin typeface="HG丸ｺﾞｼｯｸM-PRO"/>
              <a:ea typeface="HG丸ｺﾞｼｯｸM-PRO"/>
            </a:rPr>
            <a:pPr algn="ctr" rtl="0">
              <a:defRPr sz="1000"/>
            </a:pPr>
            <a:t>94.8%</a:t>
          </a:fld>
          <a:endParaRPr lang="ja-JP" altLang="en-US" sz="1100" b="0" i="0" u="none" strike="noStrike" baseline="0">
            <a:solidFill>
              <a:srgbClr val="000000"/>
            </a:solidFill>
            <a:latin typeface="HG丸ｺﾞｼｯｸM-PRO"/>
            <a:ea typeface="HG丸ｺﾞｼｯｸM-PRO"/>
          </a:endParaRPr>
        </a:p>
      </xdr:txBody>
    </xdr:sp>
    <xdr:clientData/>
  </xdr:twoCellAnchor>
  <xdr:twoCellAnchor>
    <xdr:from>
      <xdr:col>8</xdr:col>
      <xdr:colOff>183878</xdr:colOff>
      <xdr:row>22</xdr:row>
      <xdr:rowOff>20280</xdr:rowOff>
    </xdr:from>
    <xdr:to>
      <xdr:col>8</xdr:col>
      <xdr:colOff>1061859</xdr:colOff>
      <xdr:row>32</xdr:row>
      <xdr:rowOff>15542</xdr:rowOff>
    </xdr:to>
    <xdr:sp macro="" textlink="I218">
      <xdr:nvSpPr>
        <xdr:cNvPr id="15" name="Text Box 14"/>
        <xdr:cNvSpPr txBox="1">
          <a:spLocks noChangeArrowheads="1"/>
        </xdr:cNvSpPr>
      </xdr:nvSpPr>
      <xdr:spPr bwMode="auto">
        <a:xfrm>
          <a:off x="4862812" y="1063022"/>
          <a:ext cx="794188" cy="229553"/>
        </a:xfrm>
        <a:prstGeom prst="rect">
          <a:avLst/>
        </a:prstGeom>
        <a:noFill/>
        <a:ln w="9525">
          <a:noFill/>
          <a:miter lim="800000"/>
          <a:headEnd/>
          <a:tailEnd/>
        </a:ln>
      </xdr:spPr>
      <xdr:txBody>
        <a:bodyPr vertOverflow="clip" wrap="square" lIns="27432" tIns="18288" rIns="27432" bIns="18288" anchor="ctr" upright="1"/>
        <a:lstStyle/>
        <a:p>
          <a:pPr algn="ctr" rtl="0">
            <a:defRPr sz="1000"/>
          </a:pPr>
          <a:fld id="{704F6823-FF65-4674-AE63-AFE4EF10DD0F}" type="TxLink">
            <a:rPr lang="ja-JP" altLang="en-US" sz="1100" b="0" i="0" u="none" strike="noStrike" baseline="0">
              <a:solidFill>
                <a:srgbClr val="000000"/>
              </a:solidFill>
              <a:latin typeface="HG丸ｺﾞｼｯｸM-PRO"/>
              <a:ea typeface="HG丸ｺﾞｼｯｸM-PRO"/>
            </a:rPr>
            <a:pPr algn="ctr" rtl="0">
              <a:defRPr sz="1000"/>
            </a:pPr>
            <a:t>93.4%</a:t>
          </a:fld>
          <a:endParaRPr lang="ja-JP" altLang="en-US" sz="1100" b="0" i="0" u="none" strike="noStrike" baseline="0">
            <a:solidFill>
              <a:srgbClr val="000000"/>
            </a:solidFill>
            <a:latin typeface="HG丸ｺﾞｼｯｸM-PRO"/>
            <a:ea typeface="HG丸ｺﾞｼｯｸM-PRO"/>
          </a:endParaRPr>
        </a:p>
      </xdr:txBody>
    </xdr:sp>
    <xdr:clientData/>
  </xdr:twoCellAnchor>
  <xdr:twoCellAnchor>
    <xdr:from>
      <xdr:col>9</xdr:col>
      <xdr:colOff>134590</xdr:colOff>
      <xdr:row>30</xdr:row>
      <xdr:rowOff>3914</xdr:rowOff>
    </xdr:from>
    <xdr:to>
      <xdr:col>9</xdr:col>
      <xdr:colOff>1108437</xdr:colOff>
      <xdr:row>39</xdr:row>
      <xdr:rowOff>2530</xdr:rowOff>
    </xdr:to>
    <xdr:sp macro="" textlink="J218">
      <xdr:nvSpPr>
        <xdr:cNvPr id="16" name="Text Box 15"/>
        <xdr:cNvSpPr txBox="1">
          <a:spLocks noChangeArrowheads="1"/>
        </xdr:cNvSpPr>
      </xdr:nvSpPr>
      <xdr:spPr bwMode="auto">
        <a:xfrm>
          <a:off x="5904700" y="1274323"/>
          <a:ext cx="887225" cy="160076"/>
        </a:xfrm>
        <a:prstGeom prst="rect">
          <a:avLst/>
        </a:prstGeom>
        <a:noFill/>
        <a:ln w="9525">
          <a:noFill/>
          <a:miter lim="800000"/>
          <a:headEnd/>
          <a:tailEnd/>
        </a:ln>
      </xdr:spPr>
      <xdr:txBody>
        <a:bodyPr vertOverflow="clip" wrap="square" lIns="27432" tIns="18288" rIns="27432" bIns="18288" anchor="ctr" upright="1"/>
        <a:lstStyle/>
        <a:p>
          <a:pPr algn="ctr" rtl="0">
            <a:defRPr sz="1000"/>
          </a:pPr>
          <a:fld id="{F7860E0F-4D38-40AA-A6C3-15E6C7D996B1}" type="TxLink">
            <a:rPr lang="ja-JP" altLang="en-US" sz="1100" b="0" i="0" u="none" strike="noStrike" baseline="0">
              <a:solidFill>
                <a:srgbClr val="000000"/>
              </a:solidFill>
              <a:latin typeface="HG丸ｺﾞｼｯｸM-PRO"/>
              <a:ea typeface="HG丸ｺﾞｼｯｸM-PRO"/>
            </a:rPr>
            <a:pPr algn="ctr" rtl="0">
              <a:defRPr sz="1000"/>
            </a:pPr>
            <a:t>89.2%</a:t>
          </a:fld>
          <a:endParaRPr lang="ja-JP" altLang="en-US" sz="1100" b="0" i="0" u="none" strike="noStrike" baseline="0">
            <a:solidFill>
              <a:srgbClr val="000000"/>
            </a:solidFill>
            <a:latin typeface="HG丸ｺﾞｼｯｸM-PRO"/>
            <a:ea typeface="HG丸ｺﾞｼｯｸM-PRO"/>
          </a:endParaRPr>
        </a:p>
      </xdr:txBody>
    </xdr:sp>
    <xdr:clientData/>
  </xdr:twoCellAnchor>
  <xdr:twoCellAnchor>
    <xdr:from>
      <xdr:col>11</xdr:col>
      <xdr:colOff>653592</xdr:colOff>
      <xdr:row>43</xdr:row>
      <xdr:rowOff>8602</xdr:rowOff>
    </xdr:from>
    <xdr:to>
      <xdr:col>12</xdr:col>
      <xdr:colOff>618675</xdr:colOff>
      <xdr:row>56</xdr:row>
      <xdr:rowOff>1990</xdr:rowOff>
    </xdr:to>
    <xdr:sp macro="" textlink="K218">
      <xdr:nvSpPr>
        <xdr:cNvPr id="17" name="Text Box 16"/>
        <xdr:cNvSpPr txBox="1">
          <a:spLocks noChangeArrowheads="1"/>
        </xdr:cNvSpPr>
      </xdr:nvSpPr>
      <xdr:spPr bwMode="auto">
        <a:xfrm>
          <a:off x="8542373" y="1447798"/>
          <a:ext cx="1060923" cy="296082"/>
        </a:xfrm>
        <a:prstGeom prst="rect">
          <a:avLst/>
        </a:prstGeom>
        <a:noFill/>
        <a:ln w="9525">
          <a:noFill/>
          <a:miter lim="800000"/>
          <a:headEnd/>
          <a:tailEnd/>
        </a:ln>
      </xdr:spPr>
      <xdr:txBody>
        <a:bodyPr vertOverflow="clip" wrap="square" lIns="27432" tIns="18288" rIns="27432" bIns="18288" anchor="ctr" upright="1"/>
        <a:lstStyle/>
        <a:p>
          <a:pPr algn="ctr" rtl="0">
            <a:defRPr sz="1000"/>
          </a:pPr>
          <a:fld id="{5C67A7BD-C2BC-45C3-803D-2B77AF6E6D9E}" type="TxLink">
            <a:rPr lang="ja-JP" altLang="en-US" sz="1100" b="0" i="0" u="none" strike="noStrike" baseline="0">
              <a:solidFill>
                <a:srgbClr val="000000"/>
              </a:solidFill>
              <a:latin typeface="HG丸ｺﾞｼｯｸM-PRO"/>
              <a:ea typeface="HG丸ｺﾞｼｯｸM-PRO"/>
            </a:rPr>
            <a:pPr algn="ctr" rtl="0">
              <a:defRPr sz="1000"/>
            </a:pPr>
            <a:t>84.0%</a:t>
          </a:fld>
          <a:endParaRPr lang="ja-JP" altLang="en-US" sz="1100" b="0" i="0" u="none" strike="noStrike" baseline="0">
            <a:solidFill>
              <a:srgbClr val="000000"/>
            </a:solidFill>
            <a:latin typeface="HG丸ｺﾞｼｯｸM-PRO"/>
            <a:ea typeface="HG丸ｺﾞｼｯｸM-PRO"/>
          </a:endParaRPr>
        </a:p>
      </xdr:txBody>
    </xdr:sp>
    <xdr:clientData/>
  </xdr:twoCellAnchor>
  <xdr:twoCellAnchor>
    <xdr:from>
      <xdr:col>12</xdr:col>
      <xdr:colOff>158674</xdr:colOff>
      <xdr:row>9</xdr:row>
      <xdr:rowOff>25064</xdr:rowOff>
    </xdr:from>
    <xdr:to>
      <xdr:col>13</xdr:col>
      <xdr:colOff>120592</xdr:colOff>
      <xdr:row>20</xdr:row>
      <xdr:rowOff>25521</xdr:rowOff>
    </xdr:to>
    <xdr:sp macro="" textlink="">
      <xdr:nvSpPr>
        <xdr:cNvPr id="18" name="Text Box 17"/>
        <xdr:cNvSpPr txBox="1">
          <a:spLocks noChangeArrowheads="1"/>
        </xdr:cNvSpPr>
      </xdr:nvSpPr>
      <xdr:spPr bwMode="auto">
        <a:xfrm>
          <a:off x="8490250" y="752980"/>
          <a:ext cx="2569266" cy="229868"/>
        </a:xfrm>
        <a:prstGeom prst="rect">
          <a:avLst/>
        </a:prstGeom>
        <a:noFill/>
        <a:ln w="9525">
          <a:noFill/>
          <a:miter lim="800000"/>
          <a:headEnd/>
          <a:tailEnd/>
        </a:ln>
        <a:effectLst/>
      </xdr:spPr>
      <xdr:txBody>
        <a:bodyPr vertOverflow="clip" wrap="square" lIns="36576" tIns="36000" rIns="36576" bIns="36000" anchor="ctr" anchorCtr="1" upright="1"/>
        <a:lstStyle/>
        <a:p>
          <a:pPr algn="l" rtl="0">
            <a:defRPr sz="1000"/>
          </a:pPr>
          <a:r>
            <a:rPr lang="ja-JP" altLang="en-US" sz="1400" b="1" i="0" u="none" strike="noStrike" baseline="0">
              <a:solidFill>
                <a:srgbClr val="0070C0"/>
              </a:solidFill>
              <a:latin typeface="HG丸ｺﾞｼｯｸM-PRO"/>
              <a:ea typeface="HG丸ｺﾞｼｯｸM-PRO"/>
            </a:rPr>
            <a:t>全国平均</a:t>
          </a:r>
        </a:p>
      </xdr:txBody>
    </xdr:sp>
    <xdr:clientData/>
  </xdr:twoCellAnchor>
  <xdr:twoCellAnchor>
    <xdr:from>
      <xdr:col>21</xdr:col>
      <xdr:colOff>679450</xdr:colOff>
      <xdr:row>230</xdr:row>
      <xdr:rowOff>94503</xdr:rowOff>
    </xdr:from>
    <xdr:to>
      <xdr:col>32</xdr:col>
      <xdr:colOff>37779</xdr:colOff>
      <xdr:row>236</xdr:row>
      <xdr:rowOff>171856</xdr:rowOff>
    </xdr:to>
    <xdr:sp macro="" textlink="">
      <xdr:nvSpPr>
        <xdr:cNvPr id="19" name="テキスト ボックス 18"/>
        <xdr:cNvSpPr txBox="1"/>
      </xdr:nvSpPr>
      <xdr:spPr bwMode="auto">
        <a:xfrm>
          <a:off x="16680180" y="9953513"/>
          <a:ext cx="7223394" cy="1067248"/>
        </a:xfrm>
        <a:prstGeom prst="rect">
          <a:avLst/>
        </a:prstGeom>
        <a:solidFill>
          <a:srgbClr val="FFFF00"/>
        </a:solidFill>
        <a:ln w="9525">
          <a:noFill/>
          <a:miter lim="800000"/>
          <a:headEnd/>
          <a:tailEnd/>
        </a:ln>
        <a:effectLst/>
      </xdr:spPr>
      <xdr:txBody>
        <a:bodyPr vertOverflow="clip" horzOverflow="clip" wrap="square" lIns="36576" tIns="36000" rIns="36576" bIns="36000" rtlCol="0" anchor="ctr" anchorCtr="1" upright="1"/>
        <a:lstStyle/>
        <a:p>
          <a:pPr algn="ctr" rtl="0">
            <a:lnSpc>
              <a:spcPts val="1400"/>
            </a:lnSpc>
          </a:pPr>
          <a:r>
            <a:rPr kumimoji="1" lang="ja-JP" altLang="en-US" sz="1200" b="1" i="0" strike="noStrike">
              <a:solidFill>
                <a:srgbClr val="0000FF"/>
              </a:solidFill>
              <a:latin typeface="ＭＳ Ｐゴシック"/>
              <a:ea typeface="ＭＳ Ｐゴシック"/>
            </a:rPr>
            <a:t>現状では、とりあえず最終確認版ベースでの数値を使用し、グラフを作成。最終版が出たら、上の赤枠部分にデータを貼り付けし、下のデータと数量が変わらなければ、グラフ等の修正は必要ない。</a:t>
          </a:r>
          <a:endParaRPr kumimoji="1" lang="en-US" altLang="ja-JP" sz="1200" b="1" i="0" strike="noStrike">
            <a:solidFill>
              <a:srgbClr val="0000FF"/>
            </a:solidFill>
            <a:latin typeface="ＭＳ Ｐゴシック"/>
            <a:ea typeface="ＭＳ Ｐゴシック"/>
          </a:endParaRPr>
        </a:p>
        <a:p>
          <a:pPr algn="ctr" rtl="0">
            <a:lnSpc>
              <a:spcPts val="1300"/>
            </a:lnSpc>
          </a:pPr>
          <a:r>
            <a:rPr kumimoji="1" lang="ja-JP" altLang="en-US" sz="1200" b="1" i="0" strike="noStrike">
              <a:solidFill>
                <a:srgbClr val="0000FF"/>
              </a:solidFill>
              <a:latin typeface="ＭＳ Ｐゴシック"/>
              <a:ea typeface="ＭＳ Ｐゴシック"/>
            </a:rPr>
            <a:t>実際のグラフの内容的には、普及率に変更がなければ、そのほかは自動的に修正される。</a:t>
          </a:r>
          <a:endParaRPr kumimoji="1" lang="en-US" altLang="ja-JP" sz="1200" b="1" i="0" strike="noStrike">
            <a:solidFill>
              <a:srgbClr val="0000FF"/>
            </a:solidFill>
            <a:latin typeface="ＭＳ Ｐゴシック"/>
            <a:ea typeface="ＭＳ Ｐゴシック"/>
          </a:endParaRPr>
        </a:p>
        <a:p>
          <a:pPr algn="ctr" rtl="0">
            <a:lnSpc>
              <a:spcPts val="1300"/>
            </a:lnSpc>
          </a:pPr>
          <a:r>
            <a:rPr kumimoji="1" lang="ja-JP" altLang="en-US" sz="1200" b="1" i="0" strike="noStrike">
              <a:solidFill>
                <a:srgbClr val="0000FF"/>
              </a:solidFill>
              <a:latin typeface="ＭＳ Ｐゴシック"/>
              <a:ea typeface="ＭＳ Ｐゴシック"/>
            </a:rPr>
            <a:t>なお、最終確認版は汚水処理人口と下水道等各種処理人口の計が合っていないので、修正があるか。</a:t>
          </a:r>
          <a:endParaRPr kumimoji="1" lang="en-US" altLang="ja-JP" sz="1200" b="1" i="0" strike="noStrike">
            <a:solidFill>
              <a:srgbClr val="0000FF"/>
            </a:solidFill>
            <a:latin typeface="ＭＳ Ｐゴシック"/>
            <a:ea typeface="ＭＳ Ｐゴシック"/>
          </a:endParaRPr>
        </a:p>
      </xdr:txBody>
    </xdr:sp>
    <xdr:clientData/>
  </xdr:twoCellAnchor>
  <xdr:twoCellAnchor>
    <xdr:from>
      <xdr:col>12</xdr:col>
      <xdr:colOff>1152525</xdr:colOff>
      <xdr:row>2</xdr:row>
      <xdr:rowOff>47625</xdr:rowOff>
    </xdr:from>
    <xdr:to>
      <xdr:col>14</xdr:col>
      <xdr:colOff>123825</xdr:colOff>
      <xdr:row>13</xdr:row>
      <xdr:rowOff>9525</xdr:rowOff>
    </xdr:to>
    <xdr:sp macro="" textlink="O219">
      <xdr:nvSpPr>
        <xdr:cNvPr id="25634" name="Text Box 2"/>
        <xdr:cNvSpPr txBox="1">
          <a:spLocks noChangeArrowheads="1"/>
        </xdr:cNvSpPr>
      </xdr:nvSpPr>
      <xdr:spPr bwMode="auto">
        <a:xfrm>
          <a:off x="11487150" y="542925"/>
          <a:ext cx="139065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36000" rIns="36576" bIns="36000" anchor="ctr" upright="1"/>
        <a:lstStyle/>
        <a:p>
          <a:pPr algn="ctr" rtl="0">
            <a:defRPr sz="1000"/>
          </a:pPr>
          <a:fld id="{DD7F638B-9E69-4F35-A119-A5FA5E1E19DA}" type="TxLink">
            <a:rPr lang="ja-JP" altLang="en-US" sz="1400" b="1" i="0" u="none" strike="noStrike" baseline="0">
              <a:solidFill>
                <a:srgbClr val="FF0000"/>
              </a:solidFill>
              <a:latin typeface="HG丸ｺﾞｼｯｸM-PRO"/>
              <a:ea typeface="HG丸ｺﾞｼｯｸM-PRO"/>
            </a:rPr>
            <a:pPr algn="ctr" rtl="0">
              <a:defRPr sz="1000"/>
            </a:pPr>
            <a:t>96.5%</a:t>
          </a:fld>
          <a:endParaRPr lang="ja-JP" altLang="en-US" sz="1400" b="1" i="0" u="none" strike="noStrike" baseline="0">
            <a:solidFill>
              <a:srgbClr val="FF0000"/>
            </a:solidFill>
            <a:latin typeface="HG丸ｺﾞｼｯｸM-PRO"/>
            <a:ea typeface="HG丸ｺﾞｼｯｸM-PRO"/>
          </a:endParaRPr>
        </a:p>
      </xdr:txBody>
    </xdr:sp>
    <xdr:clientData/>
  </xdr:twoCellAnchor>
  <xdr:twoCellAnchor>
    <xdr:from>
      <xdr:col>13</xdr:col>
      <xdr:colOff>4914</xdr:colOff>
      <xdr:row>9</xdr:row>
      <xdr:rowOff>25064</xdr:rowOff>
    </xdr:from>
    <xdr:to>
      <xdr:col>14</xdr:col>
      <xdr:colOff>43120</xdr:colOff>
      <xdr:row>20</xdr:row>
      <xdr:rowOff>25521</xdr:rowOff>
    </xdr:to>
    <xdr:sp macro="" textlink="O218">
      <xdr:nvSpPr>
        <xdr:cNvPr id="4" name="Text Box 17"/>
        <xdr:cNvSpPr txBox="1">
          <a:spLocks noChangeArrowheads="1"/>
        </xdr:cNvSpPr>
      </xdr:nvSpPr>
      <xdr:spPr bwMode="auto">
        <a:xfrm>
          <a:off x="8490250" y="752980"/>
          <a:ext cx="2569266" cy="229868"/>
        </a:xfrm>
        <a:prstGeom prst="rect">
          <a:avLst/>
        </a:prstGeom>
        <a:noFill/>
        <a:ln w="9525">
          <a:noFill/>
          <a:miter lim="800000"/>
          <a:headEnd/>
          <a:tailEnd/>
        </a:ln>
        <a:effectLst/>
      </xdr:spPr>
      <xdr:txBody>
        <a:bodyPr vertOverflow="clip" wrap="square" lIns="36576" tIns="36000" rIns="36576" bIns="36000" anchor="ctr" anchorCtr="1" upright="1"/>
        <a:lstStyle/>
        <a:p>
          <a:pPr algn="ctr" rtl="0">
            <a:defRPr sz="1000"/>
          </a:pPr>
          <a:fld id="{FDB7900C-FC2A-4519-9A26-F4E98B4299B4}" type="TxLink">
            <a:rPr lang="ja-JP" altLang="en-US" sz="1400" b="1" i="0" u="none" strike="noStrike" baseline="0">
              <a:solidFill>
                <a:srgbClr val="0070C0"/>
              </a:solidFill>
              <a:latin typeface="HG丸ｺﾞｼｯｸM-PRO"/>
              <a:ea typeface="HG丸ｺﾞｼｯｸM-PRO"/>
            </a:rPr>
            <a:pPr algn="ctr" rtl="0">
              <a:defRPr sz="1000"/>
            </a:pPr>
            <a:t>93.3%</a:t>
          </a:fld>
          <a:endParaRPr lang="ja-JP" altLang="en-US" sz="1400" b="1" i="0" u="none" strike="noStrike" baseline="0">
            <a:solidFill>
              <a:srgbClr val="0070C0"/>
            </a:solidFill>
            <a:latin typeface="HG丸ｺﾞｼｯｸM-PRO"/>
            <a:ea typeface="HG丸ｺﾞｼｯｸM-PRO"/>
          </a:endParaRPr>
        </a:p>
      </xdr:txBody>
    </xdr:sp>
    <xdr:clientData/>
  </xdr:twoCellAnchor>
  <xdr:twoCellAnchor>
    <xdr:from>
      <xdr:col>8</xdr:col>
      <xdr:colOff>285750</xdr:colOff>
      <xdr:row>2</xdr:row>
      <xdr:rowOff>9525</xdr:rowOff>
    </xdr:from>
    <xdr:to>
      <xdr:col>8</xdr:col>
      <xdr:colOff>952500</xdr:colOff>
      <xdr:row>9</xdr:row>
      <xdr:rowOff>9525</xdr:rowOff>
    </xdr:to>
    <xdr:sp macro="" textlink="I219">
      <xdr:nvSpPr>
        <xdr:cNvPr id="25636" name="Text Box 3"/>
        <xdr:cNvSpPr txBox="1">
          <a:spLocks noChangeArrowheads="1"/>
        </xdr:cNvSpPr>
      </xdr:nvSpPr>
      <xdr:spPr bwMode="auto">
        <a:xfrm>
          <a:off x="5781675" y="504825"/>
          <a:ext cx="666750" cy="228600"/>
        </a:xfrm>
        <a:prstGeom prst="rect">
          <a:avLst/>
        </a:prstGeom>
        <a:solidFill>
          <a:srgbClr val="FFFFFF">
            <a:alpha val="50000"/>
          </a:srgbClr>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18288" anchor="ctr" upright="1"/>
        <a:lstStyle/>
        <a:p>
          <a:pPr algn="ctr" rtl="0">
            <a:defRPr sz="1000"/>
          </a:pPr>
          <a:fld id="{9228526C-F419-4ADA-B5AC-3F588CE7D5CD}" type="TxLink">
            <a:rPr lang="ja-JP" altLang="en-US" sz="1100" b="1" i="0" u="none" strike="noStrike" baseline="0">
              <a:solidFill>
                <a:srgbClr val="000000"/>
              </a:solidFill>
              <a:latin typeface="HG丸ｺﾞｼｯｸM-PRO"/>
              <a:ea typeface="HG丸ｺﾞｼｯｸM-PRO"/>
            </a:rPr>
            <a:pPr algn="ctr" rtl="0">
              <a:defRPr sz="1000"/>
            </a:pPr>
            <a:t>97.8%</a:t>
          </a:fld>
          <a:endParaRPr lang="ja-JP" altLang="en-US" sz="1100" b="1" i="0" u="none" strike="noStrike" baseline="0">
            <a:solidFill>
              <a:srgbClr val="000000"/>
            </a:solidFill>
            <a:latin typeface="HG丸ｺﾞｼｯｸM-PRO"/>
            <a:ea typeface="HG丸ｺﾞｼｯｸM-PRO"/>
          </a:endParaRPr>
        </a:p>
      </xdr:txBody>
    </xdr:sp>
    <xdr:clientData/>
  </xdr:twoCellAnchor>
  <xdr:twoCellAnchor>
    <xdr:from>
      <xdr:col>9</xdr:col>
      <xdr:colOff>295275</xdr:colOff>
      <xdr:row>2</xdr:row>
      <xdr:rowOff>9525</xdr:rowOff>
    </xdr:from>
    <xdr:to>
      <xdr:col>9</xdr:col>
      <xdr:colOff>933450</xdr:colOff>
      <xdr:row>8</xdr:row>
      <xdr:rowOff>9525</xdr:rowOff>
    </xdr:to>
    <xdr:sp macro="" textlink="J219">
      <xdr:nvSpPr>
        <xdr:cNvPr id="25637" name="Text Box 3"/>
        <xdr:cNvSpPr txBox="1">
          <a:spLocks noChangeArrowheads="1"/>
        </xdr:cNvSpPr>
      </xdr:nvSpPr>
      <xdr:spPr bwMode="auto">
        <a:xfrm>
          <a:off x="7000875" y="504825"/>
          <a:ext cx="638175" cy="200025"/>
        </a:xfrm>
        <a:prstGeom prst="rect">
          <a:avLst/>
        </a:prstGeom>
        <a:solidFill>
          <a:srgbClr val="FFFFFF">
            <a:alpha val="50000"/>
          </a:srgbClr>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18288" anchor="ctr" upright="1"/>
        <a:lstStyle/>
        <a:p>
          <a:pPr algn="ctr" rtl="0">
            <a:defRPr sz="1000"/>
          </a:pPr>
          <a:fld id="{5F6DACE4-86F9-436D-8766-F48E1CAFF4B4}" type="TxLink">
            <a:rPr lang="ja-JP" altLang="en-US" sz="1100" b="1" i="0" u="none" strike="noStrike" baseline="0">
              <a:solidFill>
                <a:srgbClr val="000000"/>
              </a:solidFill>
              <a:latin typeface="HG丸ｺﾞｼｯｸM-PRO"/>
              <a:ea typeface="HG丸ｺﾞｼｯｸM-PRO"/>
            </a:rPr>
            <a:pPr algn="ctr" rtl="0">
              <a:defRPr sz="1000"/>
            </a:pPr>
            <a:t>98.2%</a:t>
          </a:fld>
          <a:endParaRPr lang="ja-JP" altLang="en-US" sz="1100" b="1" i="0" u="none" strike="noStrike" baseline="0">
            <a:solidFill>
              <a:srgbClr val="000000"/>
            </a:solidFill>
            <a:latin typeface="HG丸ｺﾞｼｯｸM-PRO"/>
            <a:ea typeface="HG丸ｺﾞｼｯｸM-PRO"/>
          </a:endParaRPr>
        </a:p>
      </xdr:txBody>
    </xdr:sp>
    <xdr:clientData/>
  </xdr:twoCellAnchor>
  <xdr:twoCellAnchor>
    <xdr:from>
      <xdr:col>22</xdr:col>
      <xdr:colOff>933450</xdr:colOff>
      <xdr:row>215</xdr:row>
      <xdr:rowOff>104775</xdr:rowOff>
    </xdr:from>
    <xdr:to>
      <xdr:col>24</xdr:col>
      <xdr:colOff>28575</xdr:colOff>
      <xdr:row>222</xdr:row>
      <xdr:rowOff>9525</xdr:rowOff>
    </xdr:to>
    <xdr:sp macro="" textlink="">
      <xdr:nvSpPr>
        <xdr:cNvPr id="25694" name="Rectangle 2087"/>
        <xdr:cNvSpPr>
          <a:spLocks noChangeArrowheads="1"/>
        </xdr:cNvSpPr>
      </xdr:nvSpPr>
      <xdr:spPr bwMode="auto">
        <a:xfrm>
          <a:off x="19707225" y="8420100"/>
          <a:ext cx="1019175" cy="1276350"/>
        </a:xfrm>
        <a:prstGeom prst="rect">
          <a:avLst/>
        </a:prstGeom>
        <a:noFill/>
        <a:ln w="9525">
          <a:solidFill>
            <a:srgbClr val="FF00FF"/>
          </a:solidFill>
          <a:miter lim="800000"/>
          <a:headEnd/>
          <a:tailEnd/>
        </a:ln>
        <a:extLst>
          <a:ext uri="{909E8E84-426E-40DD-AFC4-6F175D3DCCD1}">
            <a14:hiddenFill xmlns:a14="http://schemas.microsoft.com/office/drawing/2010/main">
              <a:solidFill>
                <a:srgbClr val="000000"/>
              </a:solidFill>
            </a14:hiddenFill>
          </a:ext>
        </a:extLst>
      </xdr:spPr>
    </xdr:sp>
    <xdr:clientData/>
  </xdr:twoCellAnchor>
  <xdr:twoCellAnchor>
    <xdr:from>
      <xdr:col>25</xdr:col>
      <xdr:colOff>103413</xdr:colOff>
      <xdr:row>216</xdr:row>
      <xdr:rowOff>146956</xdr:rowOff>
    </xdr:from>
    <xdr:to>
      <xdr:col>31</xdr:col>
      <xdr:colOff>51706</xdr:colOff>
      <xdr:row>220</xdr:row>
      <xdr:rowOff>106135</xdr:rowOff>
    </xdr:to>
    <xdr:sp macro="" textlink="">
      <xdr:nvSpPr>
        <xdr:cNvPr id="25642" name="テキスト ボックス 18"/>
        <xdr:cNvSpPr txBox="1">
          <a:spLocks noChangeArrowheads="1"/>
        </xdr:cNvSpPr>
      </xdr:nvSpPr>
      <xdr:spPr bwMode="auto">
        <a:xfrm>
          <a:off x="21806806" y="8420099"/>
          <a:ext cx="4030436" cy="748393"/>
        </a:xfrm>
        <a:prstGeom prst="rect">
          <a:avLst/>
        </a:prstGeom>
        <a:solidFill>
          <a:srgbClr val="FF00FF"/>
        </a:solidFill>
        <a:ln w="9525">
          <a:solidFill>
            <a:srgbClr val="FF00FF"/>
          </a:solidFill>
          <a:miter lim="800000"/>
          <a:headEnd/>
          <a:tailEnd/>
        </a:ln>
      </xdr:spPr>
      <xdr:txBody>
        <a:bodyPr vertOverflow="clip" wrap="square" lIns="36576" tIns="36000" rIns="36576" bIns="36000" anchor="ctr" upright="1"/>
        <a:lstStyle/>
        <a:p>
          <a:pPr algn="ctr" rtl="0">
            <a:lnSpc>
              <a:spcPts val="1400"/>
            </a:lnSpc>
            <a:defRPr sz="1000"/>
          </a:pPr>
          <a:r>
            <a:rPr lang="ja-JP" altLang="en-US" sz="1200" b="1" i="0" u="none" strike="noStrike" baseline="0">
              <a:solidFill>
                <a:srgbClr val="000000"/>
              </a:solidFill>
              <a:latin typeface="ＭＳ Ｐゴシック"/>
              <a:ea typeface="ＭＳ Ｐゴシック"/>
            </a:rPr>
            <a:t>国交省報道資料では、83.4％だが、</a:t>
          </a:r>
        </a:p>
        <a:p>
          <a:pPr algn="ctr" rtl="0">
            <a:lnSpc>
              <a:spcPts val="1500"/>
            </a:lnSpc>
            <a:defRPr sz="1000"/>
          </a:pPr>
          <a:r>
            <a:rPr lang="ja-JP" altLang="en-US" sz="1200" b="1" i="0" u="none" strike="noStrike" baseline="0">
              <a:solidFill>
                <a:srgbClr val="000000"/>
              </a:solidFill>
              <a:latin typeface="ＭＳ Ｐゴシック"/>
              <a:ea typeface="ＭＳ Ｐゴシック"/>
            </a:rPr>
            <a:t>千人単位の計算では83.3％になってしまい</a:t>
          </a:r>
        </a:p>
        <a:p>
          <a:pPr algn="ctr" rtl="0">
            <a:lnSpc>
              <a:spcPts val="1400"/>
            </a:lnSpc>
            <a:defRPr sz="1000"/>
          </a:pPr>
          <a:r>
            <a:rPr lang="ja-JP" altLang="en-US" sz="1200" b="1" i="0" u="none" strike="noStrike" baseline="0">
              <a:solidFill>
                <a:srgbClr val="000000"/>
              </a:solidFill>
              <a:latin typeface="ＭＳ Ｐゴシック"/>
              <a:ea typeface="ＭＳ Ｐゴシック"/>
            </a:rPr>
            <a:t>0.1%ずれることからROUNDUPしている(2023.09)</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S64"/>
  <sheetViews>
    <sheetView view="pageBreakPreview" topLeftCell="A25" zoomScale="85" zoomScaleNormal="100" zoomScaleSheetLayoutView="85" workbookViewId="0">
      <selection activeCell="F22" sqref="F22"/>
    </sheetView>
  </sheetViews>
  <sheetFormatPr defaultRowHeight="13.5" x14ac:dyDescent="0.15"/>
  <cols>
    <col min="1" max="1" width="1" style="5" customWidth="1"/>
    <col min="2" max="3" width="9.625" style="6" customWidth="1"/>
    <col min="4" max="4" width="9.625" style="5" customWidth="1"/>
    <col min="5" max="6" width="12.625" style="5" customWidth="1"/>
    <col min="7" max="7" width="10.625" style="5" customWidth="1"/>
    <col min="8" max="8" width="13" style="5" bestFit="1" customWidth="1"/>
    <col min="9" max="9" width="18.375" style="5" bestFit="1" customWidth="1"/>
    <col min="10" max="10" width="9.625" style="5" customWidth="1"/>
    <col min="11" max="11" width="9.625" style="6" customWidth="1"/>
    <col min="12" max="12" width="9.625" style="5" customWidth="1"/>
    <col min="13" max="13" width="1.625" style="5" customWidth="1"/>
    <col min="14" max="14" width="9.125" style="5" bestFit="1" customWidth="1"/>
    <col min="15" max="15" width="10.5" style="5" bestFit="1" customWidth="1"/>
    <col min="16" max="16" width="9" style="5" bestFit="1"/>
    <col min="17" max="16384" width="9" style="5"/>
  </cols>
  <sheetData>
    <row r="1" spans="2:12" ht="9.9499999999999993" customHeight="1" x14ac:dyDescent="0.15"/>
    <row r="2" spans="2:12" ht="30" customHeight="1" x14ac:dyDescent="0.15">
      <c r="B2" s="492" t="s">
        <v>170</v>
      </c>
      <c r="C2" s="492"/>
      <c r="D2" s="492"/>
      <c r="E2" s="492"/>
      <c r="F2" s="492"/>
      <c r="G2" s="492"/>
      <c r="H2" s="492"/>
      <c r="I2" s="492"/>
      <c r="J2" s="492"/>
      <c r="K2" s="492"/>
      <c r="L2" s="492"/>
    </row>
    <row r="3" spans="2:12" ht="24" customHeight="1" x14ac:dyDescent="0.15"/>
    <row r="4" spans="2:12" ht="20.100000000000001" customHeight="1" x14ac:dyDescent="0.15">
      <c r="B4" s="2" t="s">
        <v>34</v>
      </c>
      <c r="C4" s="7" t="s">
        <v>245</v>
      </c>
    </row>
    <row r="5" spans="2:12" ht="15" customHeight="1" x14ac:dyDescent="0.15">
      <c r="B5" s="8"/>
      <c r="C5" s="484" t="s">
        <v>311</v>
      </c>
      <c r="D5" s="485"/>
      <c r="E5" s="485"/>
      <c r="F5" s="485"/>
      <c r="G5" s="486"/>
      <c r="H5" s="484" t="s">
        <v>312</v>
      </c>
      <c r="I5" s="485"/>
      <c r="J5" s="485"/>
      <c r="K5" s="485"/>
      <c r="L5" s="486"/>
    </row>
    <row r="6" spans="2:12" ht="15" customHeight="1" x14ac:dyDescent="0.15">
      <c r="B6" s="9" t="s">
        <v>212</v>
      </c>
      <c r="C6" s="487" t="s">
        <v>313</v>
      </c>
      <c r="D6" s="490" t="s">
        <v>147</v>
      </c>
      <c r="E6" s="490"/>
      <c r="F6" s="490"/>
      <c r="G6" s="491"/>
      <c r="H6" s="487" t="s">
        <v>314</v>
      </c>
      <c r="I6" s="490" t="s">
        <v>147</v>
      </c>
      <c r="J6" s="490"/>
      <c r="K6" s="490"/>
      <c r="L6" s="491"/>
    </row>
    <row r="7" spans="2:12" ht="15" customHeight="1" x14ac:dyDescent="0.15">
      <c r="B7" s="9"/>
      <c r="C7" s="488"/>
      <c r="D7" s="10" t="s">
        <v>29</v>
      </c>
      <c r="E7" s="11" t="s">
        <v>25</v>
      </c>
      <c r="F7" s="11" t="s">
        <v>23</v>
      </c>
      <c r="G7" s="12" t="s">
        <v>6</v>
      </c>
      <c r="H7" s="488"/>
      <c r="I7" s="10" t="s">
        <v>29</v>
      </c>
      <c r="J7" s="11" t="s">
        <v>25</v>
      </c>
      <c r="K7" s="11" t="s">
        <v>23</v>
      </c>
      <c r="L7" s="12" t="s">
        <v>6</v>
      </c>
    </row>
    <row r="8" spans="2:12" ht="15" customHeight="1" x14ac:dyDescent="0.15">
      <c r="B8" s="13"/>
      <c r="C8" s="489"/>
      <c r="D8" s="14"/>
      <c r="E8" s="15" t="s">
        <v>32</v>
      </c>
      <c r="F8" s="15" t="s">
        <v>32</v>
      </c>
      <c r="G8" s="16" t="s">
        <v>33</v>
      </c>
      <c r="H8" s="489"/>
      <c r="I8" s="14"/>
      <c r="J8" s="15" t="s">
        <v>32</v>
      </c>
      <c r="K8" s="15" t="s">
        <v>32</v>
      </c>
      <c r="L8" s="16" t="s">
        <v>33</v>
      </c>
    </row>
    <row r="9" spans="2:12" ht="15.6" customHeight="1" x14ac:dyDescent="0.15">
      <c r="B9" s="17" t="s">
        <v>246</v>
      </c>
      <c r="C9" s="18">
        <v>0.9649595346434594</v>
      </c>
      <c r="D9" s="19">
        <v>0.919942937069128</v>
      </c>
      <c r="E9" s="18">
        <v>1.0296266405395013E-2</v>
      </c>
      <c r="F9" s="18">
        <v>1.7301079089348662E-3</v>
      </c>
      <c r="G9" s="20">
        <v>3.2990223260001526E-2</v>
      </c>
      <c r="H9" s="18">
        <v>0.96334846699992938</v>
      </c>
      <c r="I9" s="19">
        <v>0.91876989948723642</v>
      </c>
      <c r="J9" s="18">
        <v>1.0403914973215699E-2</v>
      </c>
      <c r="K9" s="18">
        <v>1.7099941461598085E-3</v>
      </c>
      <c r="L9" s="20">
        <v>3.2464658393317428E-2</v>
      </c>
    </row>
    <row r="10" spans="2:12" ht="15.6" customHeight="1" x14ac:dyDescent="0.15">
      <c r="B10" s="21" t="s">
        <v>247</v>
      </c>
      <c r="C10" s="22">
        <v>0.94345152836403923</v>
      </c>
      <c r="D10" s="23">
        <v>0.87053276279730885</v>
      </c>
      <c r="E10" s="22">
        <v>1.6770707734617061E-2</v>
      </c>
      <c r="F10" s="22">
        <v>2.818024801193259E-3</v>
      </c>
      <c r="G10" s="24">
        <v>5.3330033030920057E-2</v>
      </c>
      <c r="H10" s="22">
        <v>0.94113275733998569</v>
      </c>
      <c r="I10" s="23">
        <v>0.86930217848188229</v>
      </c>
      <c r="J10" s="22">
        <v>1.6857058833968395E-2</v>
      </c>
      <c r="K10" s="22">
        <v>2.7706370151781346E-3</v>
      </c>
      <c r="L10" s="24">
        <v>5.2202883008956799E-2</v>
      </c>
    </row>
    <row r="11" spans="2:12" ht="15.6" customHeight="1" x14ac:dyDescent="0.15">
      <c r="B11" s="25" t="s">
        <v>178</v>
      </c>
      <c r="C11" s="22">
        <v>0.98457247273686432</v>
      </c>
      <c r="D11" s="23">
        <v>0.9719036632917708</v>
      </c>
      <c r="E11" s="22">
        <v>1.0226137520543579E-3</v>
      </c>
      <c r="F11" s="22">
        <v>2.4968580407302949E-4</v>
      </c>
      <c r="G11" s="24">
        <v>1.1396509888966204E-2</v>
      </c>
      <c r="H11" s="22">
        <v>0.98376060731680082</v>
      </c>
      <c r="I11" s="23">
        <v>0.97123058125162076</v>
      </c>
      <c r="J11" s="22">
        <v>1.0399098224274121E-3</v>
      </c>
      <c r="K11" s="22">
        <v>2.5009890382383953E-4</v>
      </c>
      <c r="L11" s="24">
        <v>1.1240017338928734E-2</v>
      </c>
    </row>
    <row r="12" spans="2:12" ht="15.6" customHeight="1" x14ac:dyDescent="0.15">
      <c r="B12" s="26" t="s">
        <v>222</v>
      </c>
      <c r="C12" s="27">
        <v>0.870639056012251</v>
      </c>
      <c r="D12" s="28">
        <v>0.67005887869885994</v>
      </c>
      <c r="E12" s="27">
        <v>5.4894141173418377E-2</v>
      </c>
      <c r="F12" s="27">
        <v>8.8495981577590959E-3</v>
      </c>
      <c r="G12" s="29">
        <v>0.13683643798221357</v>
      </c>
      <c r="H12" s="27">
        <v>0.86604102396354432</v>
      </c>
      <c r="I12" s="28">
        <v>0.66868271004055024</v>
      </c>
      <c r="J12" s="27">
        <v>5.5043398322721093E-2</v>
      </c>
      <c r="K12" s="27">
        <v>8.6695128897812321E-3</v>
      </c>
      <c r="L12" s="29">
        <v>0.13364540271049175</v>
      </c>
    </row>
    <row r="13" spans="2:12" ht="9.9499999999999993" customHeight="1" x14ac:dyDescent="0.15">
      <c r="B13" s="3"/>
      <c r="C13" s="30"/>
      <c r="D13" s="31"/>
      <c r="E13" s="31"/>
      <c r="F13" s="31"/>
      <c r="G13" s="31"/>
      <c r="H13" s="31"/>
      <c r="I13" s="32"/>
      <c r="J13" s="32"/>
      <c r="K13" s="33"/>
      <c r="L13" s="32"/>
    </row>
    <row r="14" spans="2:12" ht="9.9499999999999993" customHeight="1" x14ac:dyDescent="0.15">
      <c r="C14" s="33"/>
      <c r="D14" s="32"/>
      <c r="E14" s="32"/>
      <c r="F14" s="32"/>
      <c r="G14" s="32"/>
      <c r="H14" s="32"/>
      <c r="I14" s="32"/>
      <c r="J14" s="32"/>
      <c r="K14" s="33"/>
      <c r="L14" s="32"/>
    </row>
    <row r="15" spans="2:12" s="7" customFormat="1" ht="20.100000000000001" customHeight="1" x14ac:dyDescent="0.15">
      <c r="B15" s="2" t="s">
        <v>248</v>
      </c>
      <c r="C15" s="34" t="s">
        <v>120</v>
      </c>
      <c r="D15" s="34"/>
      <c r="E15" s="34"/>
      <c r="F15" s="34"/>
      <c r="G15" s="34"/>
      <c r="H15" s="34"/>
      <c r="I15" s="34"/>
      <c r="J15" s="34"/>
      <c r="K15" s="35"/>
      <c r="L15" s="34"/>
    </row>
    <row r="16" spans="2:12" ht="18" customHeight="1" x14ac:dyDescent="0.15">
      <c r="B16" s="8"/>
      <c r="C16" s="484" t="s">
        <v>311</v>
      </c>
      <c r="D16" s="485"/>
      <c r="E16" s="485"/>
      <c r="F16" s="485"/>
      <c r="G16" s="486"/>
      <c r="H16" s="484" t="s">
        <v>312</v>
      </c>
      <c r="I16" s="485"/>
      <c r="J16" s="485"/>
      <c r="K16" s="485"/>
      <c r="L16" s="486"/>
    </row>
    <row r="17" spans="2:19" ht="15" customHeight="1" x14ac:dyDescent="0.15">
      <c r="B17" s="9" t="s">
        <v>212</v>
      </c>
      <c r="C17" s="487" t="s">
        <v>313</v>
      </c>
      <c r="D17" s="490" t="s">
        <v>147</v>
      </c>
      <c r="E17" s="490"/>
      <c r="F17" s="490"/>
      <c r="G17" s="491"/>
      <c r="H17" s="487" t="s">
        <v>314</v>
      </c>
      <c r="I17" s="490" t="s">
        <v>147</v>
      </c>
      <c r="J17" s="490"/>
      <c r="K17" s="490"/>
      <c r="L17" s="491"/>
    </row>
    <row r="18" spans="2:19" ht="15" customHeight="1" x14ac:dyDescent="0.15">
      <c r="B18" s="9"/>
      <c r="C18" s="488"/>
      <c r="D18" s="10" t="s">
        <v>29</v>
      </c>
      <c r="E18" s="11" t="s">
        <v>25</v>
      </c>
      <c r="F18" s="11" t="s">
        <v>23</v>
      </c>
      <c r="G18" s="12" t="s">
        <v>6</v>
      </c>
      <c r="H18" s="488"/>
      <c r="I18" s="10" t="s">
        <v>29</v>
      </c>
      <c r="J18" s="11" t="s">
        <v>25</v>
      </c>
      <c r="K18" s="11" t="s">
        <v>23</v>
      </c>
      <c r="L18" s="12" t="s">
        <v>6</v>
      </c>
    </row>
    <row r="19" spans="2:19" ht="15" customHeight="1" x14ac:dyDescent="0.15">
      <c r="B19" s="13"/>
      <c r="C19" s="489"/>
      <c r="D19" s="10"/>
      <c r="E19" s="15" t="s">
        <v>32</v>
      </c>
      <c r="F19" s="15" t="s">
        <v>32</v>
      </c>
      <c r="G19" s="16" t="s">
        <v>33</v>
      </c>
      <c r="H19" s="489"/>
      <c r="I19" s="10"/>
      <c r="J19" s="15" t="s">
        <v>32</v>
      </c>
      <c r="K19" s="15" t="s">
        <v>32</v>
      </c>
      <c r="L19" s="16" t="s">
        <v>33</v>
      </c>
    </row>
    <row r="20" spans="2:19" ht="15" customHeight="1" x14ac:dyDescent="0.15">
      <c r="B20" s="17" t="s">
        <v>250</v>
      </c>
      <c r="C20" s="36">
        <v>0.99651731788773512</v>
      </c>
      <c r="D20" s="37">
        <v>0.992372091140163</v>
      </c>
      <c r="E20" s="36">
        <v>6.3428843507463224E-4</v>
      </c>
      <c r="F20" s="36" t="s">
        <v>36</v>
      </c>
      <c r="G20" s="38">
        <v>3.5109383124975486E-3</v>
      </c>
      <c r="H20" s="36">
        <v>0.99637488274340658</v>
      </c>
      <c r="I20" s="37">
        <v>0.99852295851766548</v>
      </c>
      <c r="J20" s="36">
        <v>6.3462698199940324E-4</v>
      </c>
      <c r="K20" s="36"/>
      <c r="L20" s="38">
        <v>3.5190655328110145E-3</v>
      </c>
      <c r="O20" s="5">
        <v>0.99086072049827156</v>
      </c>
      <c r="P20" s="5">
        <v>0.98546376051580098</v>
      </c>
      <c r="Q20" s="5">
        <v>1.9088341172053594E-3</v>
      </c>
      <c r="R20" s="5">
        <v>0</v>
      </c>
      <c r="S20" s="5">
        <v>3.4881258652652383E-3</v>
      </c>
    </row>
    <row r="21" spans="2:19" ht="15" customHeight="1" x14ac:dyDescent="0.15">
      <c r="B21" s="39" t="s">
        <v>251</v>
      </c>
      <c r="C21" s="40">
        <v>0.8797650479918997</v>
      </c>
      <c r="D21" s="41">
        <v>0.83734070524227699</v>
      </c>
      <c r="E21" s="40">
        <v>4.5577820265576326E-3</v>
      </c>
      <c r="F21" s="40">
        <v>2.2816499612367813E-3</v>
      </c>
      <c r="G21" s="42">
        <v>3.5584910761828299E-2</v>
      </c>
      <c r="H21" s="40">
        <v>0.87746919934551992</v>
      </c>
      <c r="I21" s="41">
        <v>0.83750419885791061</v>
      </c>
      <c r="J21" s="40">
        <v>4.486005612924897E-3</v>
      </c>
      <c r="K21" s="40">
        <v>2.2998905588002645E-3</v>
      </c>
      <c r="L21" s="42">
        <v>3.3179104315884146E-2</v>
      </c>
      <c r="O21" s="5">
        <v>0.82232845919701125</v>
      </c>
      <c r="P21" s="5">
        <v>0.7941917421607515</v>
      </c>
      <c r="Q21" s="5">
        <v>4.8688596511065182E-3</v>
      </c>
      <c r="R21" s="5">
        <v>3.007702431942252E-3</v>
      </c>
      <c r="S21" s="5">
        <v>2.0260154953211006E-2</v>
      </c>
    </row>
    <row r="22" spans="2:19" ht="15" customHeight="1" x14ac:dyDescent="0.15">
      <c r="B22" s="39" t="s">
        <v>252</v>
      </c>
      <c r="C22" s="40">
        <v>0.75811693535412039</v>
      </c>
      <c r="D22" s="41">
        <v>0.52096405701966086</v>
      </c>
      <c r="E22" s="40">
        <v>6.2168162950091706E-2</v>
      </c>
      <c r="F22" s="40">
        <v>5.2514721498214116E-2</v>
      </c>
      <c r="G22" s="42">
        <v>0.12246999388615375</v>
      </c>
      <c r="H22" s="40">
        <v>0.75316732197466141</v>
      </c>
      <c r="I22" s="41">
        <v>0.51944080384447355</v>
      </c>
      <c r="J22" s="40">
        <v>6.231666978718093E-2</v>
      </c>
      <c r="K22" s="40">
        <v>5.3111152717967923E-2</v>
      </c>
      <c r="L22" s="42">
        <v>0.118298695625039</v>
      </c>
      <c r="O22" s="5">
        <v>0.60507230451408733</v>
      </c>
      <c r="P22" s="5">
        <v>0.43903564678475671</v>
      </c>
      <c r="Q22" s="5">
        <v>4.4833194145312297E-2</v>
      </c>
      <c r="R22" s="5">
        <v>5.9689683969935389E-2</v>
      </c>
      <c r="S22" s="5">
        <v>6.15137796140829E-2</v>
      </c>
    </row>
    <row r="23" spans="2:19" ht="15" customHeight="1" x14ac:dyDescent="0.15">
      <c r="B23" s="39" t="s">
        <v>249</v>
      </c>
      <c r="C23" s="40">
        <v>0.91906291706889909</v>
      </c>
      <c r="D23" s="41">
        <v>0.83853202297868301</v>
      </c>
      <c r="E23" s="40">
        <v>1.3151023121112852E-2</v>
      </c>
      <c r="F23" s="40">
        <v>3.5290952539207775E-3</v>
      </c>
      <c r="G23" s="42">
        <v>6.3850775715182495E-2</v>
      </c>
      <c r="H23" s="40">
        <v>0.917244139924413</v>
      </c>
      <c r="I23" s="41">
        <v>0.83980640566434983</v>
      </c>
      <c r="J23" s="40">
        <v>1.2710476655870993E-2</v>
      </c>
      <c r="K23" s="40">
        <v>3.4778359438763576E-3</v>
      </c>
      <c r="L23" s="42">
        <v>6.1249421660315759E-2</v>
      </c>
      <c r="O23" s="5">
        <v>0.8537126457162415</v>
      </c>
      <c r="P23" s="5">
        <v>0.80316194450515244</v>
      </c>
      <c r="Q23" s="5">
        <v>1.3129409630158056E-2</v>
      </c>
      <c r="R23" s="5">
        <v>4.4287016151977861E-3</v>
      </c>
      <c r="S23" s="5">
        <v>3.2992589965733232E-2</v>
      </c>
    </row>
    <row r="24" spans="2:19" ht="15" customHeight="1" x14ac:dyDescent="0.15">
      <c r="B24" s="39" t="s">
        <v>253</v>
      </c>
      <c r="C24" s="40">
        <v>0.92766241955948614</v>
      </c>
      <c r="D24" s="41">
        <v>0.79253375272567028</v>
      </c>
      <c r="E24" s="40">
        <v>5.7434716872184106E-2</v>
      </c>
      <c r="F24" s="40" t="s">
        <v>36</v>
      </c>
      <c r="G24" s="42">
        <v>7.7693949961631675E-2</v>
      </c>
      <c r="H24" s="40">
        <v>0.92484265500156226</v>
      </c>
      <c r="I24" s="41">
        <v>0.78961894984302694</v>
      </c>
      <c r="J24" s="40">
        <v>5.7503459358121678E-2</v>
      </c>
      <c r="K24" s="40"/>
      <c r="L24" s="42">
        <v>7.7720245800413632E-2</v>
      </c>
      <c r="O24" s="5">
        <v>0.86207541926372921</v>
      </c>
      <c r="P24" s="5">
        <v>0.73076094169157391</v>
      </c>
      <c r="Q24" s="5">
        <v>6.5556570119271101E-2</v>
      </c>
      <c r="R24" s="5" t="s">
        <v>36</v>
      </c>
      <c r="S24" s="5">
        <v>6.5757907452884234E-2</v>
      </c>
    </row>
    <row r="25" spans="2:19" ht="15" customHeight="1" x14ac:dyDescent="0.15">
      <c r="B25" s="39" t="s">
        <v>254</v>
      </c>
      <c r="C25" s="40">
        <v>0.97393866061166223</v>
      </c>
      <c r="D25" s="41">
        <v>0.9066445592624901</v>
      </c>
      <c r="E25" s="40">
        <v>6.8356901817583611E-3</v>
      </c>
      <c r="F25" s="40" t="s">
        <v>36</v>
      </c>
      <c r="G25" s="42">
        <v>6.0458411167413802E-2</v>
      </c>
      <c r="H25" s="40">
        <v>0.97191266263866249</v>
      </c>
      <c r="I25" s="41">
        <v>0.90563600907899366</v>
      </c>
      <c r="J25" s="40">
        <v>6.9797427618469143E-3</v>
      </c>
      <c r="K25" s="40"/>
      <c r="L25" s="42">
        <v>5.9296910797821893E-2</v>
      </c>
      <c r="O25" s="5">
        <v>0.93633950262654941</v>
      </c>
      <c r="P25" s="5">
        <v>0.8799297083572708</v>
      </c>
      <c r="Q25" s="5">
        <v>7.3314333562381952E-3</v>
      </c>
      <c r="R25" s="5" t="s">
        <v>36</v>
      </c>
      <c r="S25" s="5">
        <v>4.9078360913040374E-2</v>
      </c>
    </row>
    <row r="26" spans="2:19" ht="15" customHeight="1" x14ac:dyDescent="0.15">
      <c r="B26" s="39" t="s">
        <v>255</v>
      </c>
      <c r="C26" s="40">
        <v>0.87642153146322976</v>
      </c>
      <c r="D26" s="41">
        <v>0.8101086681829669</v>
      </c>
      <c r="E26" s="40">
        <v>1.9812989638615112E-2</v>
      </c>
      <c r="F26" s="40" t="s">
        <v>36</v>
      </c>
      <c r="G26" s="42">
        <v>4.6499873641647711E-2</v>
      </c>
      <c r="H26" s="40">
        <v>0.87228367267032103</v>
      </c>
      <c r="I26" s="41">
        <v>0.80670027407987466</v>
      </c>
      <c r="J26" s="40">
        <v>1.999314800313234E-2</v>
      </c>
      <c r="K26" s="40"/>
      <c r="L26" s="42">
        <v>4.5590250587314016E-2</v>
      </c>
      <c r="O26" s="5">
        <v>0.76527674276810509</v>
      </c>
      <c r="P26" s="5">
        <v>0.69527809768985838</v>
      </c>
      <c r="Q26" s="5">
        <v>1.9460063681322404E-2</v>
      </c>
      <c r="R26" s="5" t="s">
        <v>36</v>
      </c>
      <c r="S26" s="5">
        <v>5.0538581396924326E-2</v>
      </c>
    </row>
    <row r="27" spans="2:19" ht="15" customHeight="1" x14ac:dyDescent="0.15">
      <c r="B27" s="39" t="s">
        <v>238</v>
      </c>
      <c r="C27" s="40">
        <v>0.93744614248280955</v>
      </c>
      <c r="D27" s="41">
        <v>0.81404428187046063</v>
      </c>
      <c r="E27" s="40">
        <v>1.8676468002039991E-2</v>
      </c>
      <c r="F27" s="40">
        <v>4.0395336158837912E-2</v>
      </c>
      <c r="G27" s="42">
        <v>6.4330056451471079E-2</v>
      </c>
      <c r="H27" s="40">
        <v>0.93578028835439131</v>
      </c>
      <c r="I27" s="41">
        <v>0.81478116267507839</v>
      </c>
      <c r="J27" s="40">
        <v>1.8720748829953199E-2</v>
      </c>
      <c r="K27" s="40">
        <v>3.9052990691056215E-2</v>
      </c>
      <c r="L27" s="42">
        <v>6.3225386158303476E-2</v>
      </c>
      <c r="O27" s="5">
        <v>0.89399551143482636</v>
      </c>
      <c r="P27" s="5">
        <v>0.79915736138457094</v>
      </c>
      <c r="Q27" s="5">
        <v>1.6715086260309243E-2</v>
      </c>
      <c r="R27" s="5">
        <v>3.2493907392363928E-2</v>
      </c>
      <c r="S27" s="5">
        <v>4.5629156397582235E-2</v>
      </c>
    </row>
    <row r="28" spans="2:19" ht="15" customHeight="1" x14ac:dyDescent="0.15">
      <c r="B28" s="39" t="s">
        <v>256</v>
      </c>
      <c r="C28" s="40">
        <v>0.95604600270056339</v>
      </c>
      <c r="D28" s="41">
        <v>0.84864428613555587</v>
      </c>
      <c r="E28" s="40">
        <v>3.2825813661125858E-2</v>
      </c>
      <c r="F28" s="40">
        <v>5.5446912200648752E-3</v>
      </c>
      <c r="G28" s="42">
        <v>6.903121168381679E-2</v>
      </c>
      <c r="H28" s="40">
        <v>0.95311179305986005</v>
      </c>
      <c r="I28" s="41">
        <v>0.84750576822034218</v>
      </c>
      <c r="J28" s="40">
        <v>3.313585586683216E-2</v>
      </c>
      <c r="K28" s="40">
        <v>5.147613137074237E-3</v>
      </c>
      <c r="L28" s="42">
        <v>6.7322555835611433E-2</v>
      </c>
      <c r="O28" s="5">
        <v>0.90369669206684877</v>
      </c>
      <c r="P28" s="5">
        <v>0.81469052827524635</v>
      </c>
      <c r="Q28" s="5">
        <v>3.5643620776441461E-2</v>
      </c>
      <c r="R28" s="5">
        <v>4.5270785780541162E-3</v>
      </c>
      <c r="S28" s="5">
        <v>4.8835464437106846E-2</v>
      </c>
    </row>
    <row r="29" spans="2:19" ht="15" customHeight="1" x14ac:dyDescent="0.15">
      <c r="B29" s="39" t="s">
        <v>257</v>
      </c>
      <c r="C29" s="40">
        <v>0.97634297351004251</v>
      </c>
      <c r="D29" s="41">
        <v>0.94198923759942632</v>
      </c>
      <c r="E29" s="40">
        <v>8.7232376979630277E-3</v>
      </c>
      <c r="F29" s="40" t="s">
        <v>36</v>
      </c>
      <c r="G29" s="42">
        <v>2.5630498212653213E-2</v>
      </c>
      <c r="H29" s="40">
        <v>0.97443601721887174</v>
      </c>
      <c r="I29" s="41">
        <v>0.94134956683101556</v>
      </c>
      <c r="J29" s="40">
        <v>8.6957459892759662E-3</v>
      </c>
      <c r="K29" s="40"/>
      <c r="L29" s="42">
        <v>2.4390704398580199E-2</v>
      </c>
      <c r="O29" s="5">
        <v>0.93599960320084652</v>
      </c>
      <c r="P29" s="5">
        <v>0.90692934140788117</v>
      </c>
      <c r="Q29" s="5">
        <v>1.0486834770942964E-2</v>
      </c>
      <c r="R29" s="5" t="s">
        <v>36</v>
      </c>
      <c r="S29" s="5">
        <v>1.8583427022022352E-2</v>
      </c>
    </row>
    <row r="30" spans="2:19" ht="15" customHeight="1" x14ac:dyDescent="0.15">
      <c r="B30" s="39" t="s">
        <v>258</v>
      </c>
      <c r="C30" s="40">
        <v>0.80384455354913875</v>
      </c>
      <c r="D30" s="41">
        <v>0.62087043355246729</v>
      </c>
      <c r="E30" s="40">
        <v>3.032370808021969E-2</v>
      </c>
      <c r="F30" s="40">
        <v>1.3148040276275276E-3</v>
      </c>
      <c r="G30" s="42">
        <v>0.15133560788882416</v>
      </c>
      <c r="H30" s="40">
        <v>0.79904844149707521</v>
      </c>
      <c r="I30" s="41">
        <v>0.61975135645968094</v>
      </c>
      <c r="J30" s="40">
        <v>3.0811594675182897E-2</v>
      </c>
      <c r="K30" s="40">
        <v>1.3197986085086277E-3</v>
      </c>
      <c r="L30" s="42">
        <v>0.14716569175370278</v>
      </c>
      <c r="O30" s="5">
        <v>0.69640742202921435</v>
      </c>
      <c r="P30" s="5">
        <v>0.54674426601123238</v>
      </c>
      <c r="Q30" s="5">
        <v>3.4499446022184584E-2</v>
      </c>
      <c r="R30" s="5" t="s">
        <v>36</v>
      </c>
      <c r="S30" s="5">
        <v>0.11516370999579741</v>
      </c>
    </row>
    <row r="31" spans="2:19" ht="15" customHeight="1" x14ac:dyDescent="0.15">
      <c r="B31" s="39" t="s">
        <v>5</v>
      </c>
      <c r="C31" s="40">
        <v>0.96066926412562026</v>
      </c>
      <c r="D31" s="41">
        <v>0.86406114877116635</v>
      </c>
      <c r="E31" s="40">
        <v>2.0661887094224528E-2</v>
      </c>
      <c r="F31" s="40" t="s">
        <v>36</v>
      </c>
      <c r="G31" s="42">
        <v>7.5946228260229426E-2</v>
      </c>
      <c r="H31" s="40">
        <v>0.95911794840426345</v>
      </c>
      <c r="I31" s="41">
        <v>0.86292416619515855</v>
      </c>
      <c r="J31" s="40">
        <v>2.0886027556466288E-2</v>
      </c>
      <c r="K31" s="40"/>
      <c r="L31" s="42">
        <v>7.5307754652638656E-2</v>
      </c>
      <c r="O31" s="5">
        <v>0.91082185492569423</v>
      </c>
      <c r="P31" s="5">
        <v>0.82429939704917388</v>
      </c>
      <c r="Q31" s="5">
        <v>2.565286817033572E-2</v>
      </c>
      <c r="R31" s="5" t="s">
        <v>36</v>
      </c>
      <c r="S31" s="5">
        <v>6.0869589706184682E-2</v>
      </c>
    </row>
    <row r="32" spans="2:19" ht="15" customHeight="1" x14ac:dyDescent="0.15">
      <c r="B32" s="39" t="s">
        <v>259</v>
      </c>
      <c r="C32" s="40">
        <v>0.956792963913491</v>
      </c>
      <c r="D32" s="41">
        <v>0.91711061247918635</v>
      </c>
      <c r="E32" s="40">
        <v>1.3017139549997865E-2</v>
      </c>
      <c r="F32" s="40">
        <v>2.0635771516942679E-3</v>
      </c>
      <c r="G32" s="42">
        <v>2.4601634732612582E-2</v>
      </c>
      <c r="H32" s="40">
        <v>0.95466933308529434</v>
      </c>
      <c r="I32" s="41">
        <v>0.91569621430564596</v>
      </c>
      <c r="J32" s="40">
        <v>1.2887173286205934E-2</v>
      </c>
      <c r="K32" s="40">
        <v>2.0509720026044087E-3</v>
      </c>
      <c r="L32" s="42">
        <v>2.4034973490838062E-2</v>
      </c>
      <c r="O32" s="5">
        <v>0.90961717948520171</v>
      </c>
      <c r="P32" s="5">
        <v>0.88130095724412427</v>
      </c>
      <c r="Q32" s="5">
        <v>1.043635213625109E-2</v>
      </c>
      <c r="R32" s="5" t="s">
        <v>36</v>
      </c>
      <c r="S32" s="5">
        <v>1.7879870104826331E-2</v>
      </c>
    </row>
    <row r="33" spans="2:19" ht="15" customHeight="1" x14ac:dyDescent="0.15">
      <c r="B33" s="43" t="s">
        <v>3</v>
      </c>
      <c r="C33" s="44">
        <v>0.85950413223140498</v>
      </c>
      <c r="D33" s="45">
        <v>0.66946568259159411</v>
      </c>
      <c r="E33" s="44">
        <v>2.2392127399419572E-2</v>
      </c>
      <c r="F33" s="44">
        <v>2.0432816251970361E-2</v>
      </c>
      <c r="G33" s="46">
        <v>0.14721350598842092</v>
      </c>
      <c r="H33" s="44">
        <v>0.8534351807647238</v>
      </c>
      <c r="I33" s="45">
        <v>0.66699940685444792</v>
      </c>
      <c r="J33" s="44">
        <v>2.2091055075734559E-2</v>
      </c>
      <c r="K33" s="44">
        <v>1.9834208584696846E-2</v>
      </c>
      <c r="L33" s="46">
        <v>0.14451051024984449</v>
      </c>
      <c r="O33" s="5">
        <v>0.78022215810732831</v>
      </c>
      <c r="P33" s="5">
        <v>0.63384785535679944</v>
      </c>
      <c r="Q33" s="5">
        <v>2.216772456241585E-2</v>
      </c>
      <c r="R33" s="5">
        <v>2.0328428543950759E-2</v>
      </c>
      <c r="S33" s="5">
        <v>0.10387814964416234</v>
      </c>
    </row>
    <row r="34" spans="2:19" ht="9.9499999999999993" customHeight="1" x14ac:dyDescent="0.15">
      <c r="B34" s="3"/>
      <c r="C34" s="47"/>
      <c r="D34" s="47"/>
      <c r="E34" s="47"/>
      <c r="F34" s="47"/>
      <c r="G34" s="47"/>
      <c r="H34" s="47"/>
      <c r="I34" s="47"/>
      <c r="J34" s="47"/>
      <c r="K34" s="47"/>
      <c r="L34" s="47"/>
    </row>
    <row r="35" spans="2:19" ht="9.9499999999999993" customHeight="1" x14ac:dyDescent="0.15"/>
    <row r="36" spans="2:19" s="7" customFormat="1" ht="20.100000000000001" customHeight="1" x14ac:dyDescent="0.15">
      <c r="B36" s="2" t="s">
        <v>310</v>
      </c>
      <c r="C36" s="48" t="s">
        <v>225</v>
      </c>
      <c r="H36" s="49"/>
      <c r="K36" s="2"/>
      <c r="L36" s="2"/>
    </row>
    <row r="37" spans="2:19" s="7" customFormat="1" ht="15" customHeight="1" x14ac:dyDescent="0.15">
      <c r="B37" s="472" t="s">
        <v>261</v>
      </c>
      <c r="C37" s="474" t="s">
        <v>133</v>
      </c>
      <c r="D37" s="475"/>
      <c r="E37" s="478" t="s">
        <v>315</v>
      </c>
      <c r="F37" s="479"/>
      <c r="G37" s="480"/>
      <c r="H37" s="481" t="s">
        <v>316</v>
      </c>
      <c r="I37" s="479"/>
      <c r="J37" s="479"/>
      <c r="K37" s="482" t="s">
        <v>233</v>
      </c>
      <c r="L37" s="2"/>
    </row>
    <row r="38" spans="2:19" ht="15" customHeight="1" x14ac:dyDescent="0.15">
      <c r="B38" s="473"/>
      <c r="C38" s="476"/>
      <c r="D38" s="477"/>
      <c r="E38" s="50" t="s">
        <v>230</v>
      </c>
      <c r="F38" s="50" t="s">
        <v>224</v>
      </c>
      <c r="G38" s="51" t="s">
        <v>94</v>
      </c>
      <c r="H38" s="9" t="s">
        <v>230</v>
      </c>
      <c r="I38" s="52" t="s">
        <v>224</v>
      </c>
      <c r="J38" s="3" t="s">
        <v>94</v>
      </c>
      <c r="K38" s="483"/>
    </row>
    <row r="39" spans="2:19" ht="15" customHeight="1" x14ac:dyDescent="0.15">
      <c r="B39" s="53" t="s">
        <v>262</v>
      </c>
      <c r="C39" s="54"/>
      <c r="D39" s="55"/>
      <c r="E39" s="56">
        <v>3186325</v>
      </c>
      <c r="F39" s="56">
        <v>3249397</v>
      </c>
      <c r="G39" s="57">
        <v>0.98058962939893157</v>
      </c>
      <c r="H39" s="58">
        <v>3186325</v>
      </c>
      <c r="I39" s="58">
        <v>3269525</v>
      </c>
      <c r="J39" s="59">
        <v>0.97964566718407109</v>
      </c>
      <c r="K39" s="60">
        <v>1.0000000000000009E-3</v>
      </c>
      <c r="O39" s="61"/>
    </row>
    <row r="40" spans="2:19" ht="15" customHeight="1" x14ac:dyDescent="0.15">
      <c r="B40" s="53"/>
      <c r="C40" s="54"/>
      <c r="D40" s="62" t="s">
        <v>263</v>
      </c>
      <c r="E40" s="63">
        <v>1951958</v>
      </c>
      <c r="F40" s="63">
        <v>1953592</v>
      </c>
      <c r="G40" s="64">
        <v>0.99916359198850113</v>
      </c>
      <c r="H40" s="63">
        <v>1951958</v>
      </c>
      <c r="I40" s="63">
        <v>1957291</v>
      </c>
      <c r="J40" s="65">
        <v>0.99916517267999494</v>
      </c>
      <c r="K40" s="66">
        <v>0</v>
      </c>
      <c r="O40" s="61"/>
    </row>
    <row r="41" spans="2:19" ht="15" customHeight="1" x14ac:dyDescent="0.15">
      <c r="B41" s="53"/>
      <c r="C41" s="67"/>
      <c r="D41" s="68" t="s">
        <v>264</v>
      </c>
      <c r="E41" s="69">
        <v>1234367</v>
      </c>
      <c r="F41" s="69">
        <v>1295805</v>
      </c>
      <c r="G41" s="70">
        <v>0.9525870019022924</v>
      </c>
      <c r="H41" s="69">
        <v>1230668</v>
      </c>
      <c r="I41" s="69">
        <v>1312234</v>
      </c>
      <c r="J41" s="71">
        <v>0.95053092664875316</v>
      </c>
      <c r="K41" s="72">
        <v>2.0000000000000018E-3</v>
      </c>
      <c r="O41" s="61"/>
    </row>
    <row r="42" spans="2:19" ht="15" customHeight="1" x14ac:dyDescent="0.15">
      <c r="B42" s="53"/>
      <c r="C42" s="73" t="s">
        <v>266</v>
      </c>
      <c r="D42" s="74"/>
      <c r="E42" s="75">
        <v>2362903</v>
      </c>
      <c r="F42" s="75">
        <v>2371161</v>
      </c>
      <c r="G42" s="76">
        <v>0.99651731788773512</v>
      </c>
      <c r="H42" s="75">
        <v>2362903</v>
      </c>
      <c r="I42" s="77">
        <v>2371161</v>
      </c>
      <c r="J42" s="78">
        <v>0.99637488274340658</v>
      </c>
      <c r="K42" s="79">
        <v>1.0000000000000009E-3</v>
      </c>
      <c r="O42" s="61"/>
    </row>
    <row r="43" spans="2:19" ht="15" customHeight="1" x14ac:dyDescent="0.15">
      <c r="B43" s="53"/>
      <c r="C43" s="80"/>
      <c r="D43" s="62" t="s">
        <v>263</v>
      </c>
      <c r="E43" s="63">
        <v>1951958</v>
      </c>
      <c r="F43" s="63">
        <v>1953592</v>
      </c>
      <c r="G43" s="64">
        <v>0.99916359198850113</v>
      </c>
      <c r="H43" s="63">
        <v>1951958</v>
      </c>
      <c r="I43" s="81">
        <v>1953592</v>
      </c>
      <c r="J43" s="82">
        <v>0.99916517267999494</v>
      </c>
      <c r="K43" s="83">
        <v>0</v>
      </c>
      <c r="O43" s="61"/>
    </row>
    <row r="44" spans="2:19" ht="15" customHeight="1" x14ac:dyDescent="0.15">
      <c r="B44" s="53"/>
      <c r="C44" s="84"/>
      <c r="D44" s="68" t="s">
        <v>264</v>
      </c>
      <c r="E44" s="69">
        <v>410945</v>
      </c>
      <c r="F44" s="69">
        <v>417569</v>
      </c>
      <c r="G44" s="70">
        <v>0.98413675344673579</v>
      </c>
      <c r="H44" s="69">
        <v>411928</v>
      </c>
      <c r="I44" s="69">
        <v>418908</v>
      </c>
      <c r="J44" s="85">
        <v>0.98333763021952314</v>
      </c>
      <c r="K44" s="72">
        <v>1.0000000000000009E-3</v>
      </c>
      <c r="O44" s="61"/>
    </row>
    <row r="45" spans="2:19" ht="15" customHeight="1" x14ac:dyDescent="0.15">
      <c r="B45" s="53"/>
      <c r="C45" s="86" t="s">
        <v>79</v>
      </c>
      <c r="D45" s="87"/>
      <c r="E45" s="63">
        <v>174224</v>
      </c>
      <c r="F45" s="63">
        <v>189567</v>
      </c>
      <c r="G45" s="64">
        <v>0.91906291706889909</v>
      </c>
      <c r="H45" s="63">
        <v>174224</v>
      </c>
      <c r="I45" s="88">
        <v>189567</v>
      </c>
      <c r="J45" s="82">
        <v>0.917244139924413</v>
      </c>
      <c r="K45" s="66">
        <v>2.0000000000000018E-3</v>
      </c>
      <c r="O45" s="61"/>
    </row>
    <row r="46" spans="2:19" ht="15" customHeight="1" x14ac:dyDescent="0.15">
      <c r="B46" s="53"/>
      <c r="C46" s="89" t="s">
        <v>268</v>
      </c>
      <c r="D46" s="90"/>
      <c r="E46" s="91">
        <v>244196</v>
      </c>
      <c r="F46" s="91">
        <v>263238</v>
      </c>
      <c r="G46" s="92">
        <v>0.92766241955948614</v>
      </c>
      <c r="H46" s="91">
        <v>244196</v>
      </c>
      <c r="I46" s="93">
        <v>263238</v>
      </c>
      <c r="J46" s="94">
        <v>0.92484265500156226</v>
      </c>
      <c r="K46" s="95">
        <v>3.0000000000000027E-3</v>
      </c>
      <c r="O46" s="61"/>
    </row>
    <row r="47" spans="2:19" ht="15" customHeight="1" x14ac:dyDescent="0.15">
      <c r="B47" s="53"/>
      <c r="C47" s="89" t="s">
        <v>269</v>
      </c>
      <c r="D47" s="90"/>
      <c r="E47" s="91">
        <v>356703</v>
      </c>
      <c r="F47" s="91">
        <v>365346</v>
      </c>
      <c r="G47" s="92">
        <v>0.97634297351004251</v>
      </c>
      <c r="H47" s="91">
        <v>356703</v>
      </c>
      <c r="I47" s="96">
        <v>365346</v>
      </c>
      <c r="J47" s="94">
        <v>0.97443601721887174</v>
      </c>
      <c r="K47" s="83">
        <v>2.0000000000000018E-3</v>
      </c>
      <c r="O47" s="61"/>
    </row>
    <row r="48" spans="2:19" ht="15" customHeight="1" x14ac:dyDescent="0.15">
      <c r="B48" s="4"/>
      <c r="C48" s="97" t="s">
        <v>270</v>
      </c>
      <c r="D48" s="98"/>
      <c r="E48" s="99">
        <v>48299</v>
      </c>
      <c r="F48" s="99">
        <v>60085</v>
      </c>
      <c r="G48" s="100">
        <v>0.80384455354913875</v>
      </c>
      <c r="H48" s="99">
        <v>48299</v>
      </c>
      <c r="I48" s="101">
        <v>60085</v>
      </c>
      <c r="J48" s="71">
        <v>0.79904844149707521</v>
      </c>
      <c r="K48" s="72">
        <v>5.0000000000000044E-3</v>
      </c>
      <c r="O48" s="61"/>
    </row>
    <row r="49" spans="2:19" ht="15" customHeight="1" x14ac:dyDescent="0.15">
      <c r="B49" s="102" t="s">
        <v>271</v>
      </c>
      <c r="C49" s="103"/>
      <c r="D49" s="104"/>
      <c r="E49" s="105">
        <v>342437</v>
      </c>
      <c r="F49" s="105">
        <v>393534</v>
      </c>
      <c r="G49" s="106">
        <v>0.87015861399523298</v>
      </c>
      <c r="H49" s="58">
        <v>348052</v>
      </c>
      <c r="I49" s="58">
        <v>401194</v>
      </c>
      <c r="J49" s="59">
        <v>0.86754039193008869</v>
      </c>
      <c r="K49" s="60">
        <v>2.0000000000000018E-3</v>
      </c>
      <c r="O49" s="61"/>
    </row>
    <row r="50" spans="2:19" ht="15" customHeight="1" x14ac:dyDescent="0.15">
      <c r="B50" s="102"/>
      <c r="C50" s="86" t="s">
        <v>92</v>
      </c>
      <c r="D50" s="87"/>
      <c r="E50" s="63">
        <v>318877</v>
      </c>
      <c r="F50" s="63">
        <v>362457</v>
      </c>
      <c r="G50" s="64">
        <v>0.8797650479918997</v>
      </c>
      <c r="H50" s="107">
        <v>318877</v>
      </c>
      <c r="I50" s="88">
        <v>362457</v>
      </c>
      <c r="J50" s="65">
        <v>0.87746919934551992</v>
      </c>
      <c r="K50" s="66">
        <v>3.0000000000000027E-3</v>
      </c>
      <c r="O50" s="61"/>
    </row>
    <row r="51" spans="2:19" ht="15" customHeight="1" x14ac:dyDescent="0.15">
      <c r="B51" s="108"/>
      <c r="C51" s="50" t="s">
        <v>103</v>
      </c>
      <c r="D51" s="109"/>
      <c r="E51" s="110">
        <v>23560</v>
      </c>
      <c r="F51" s="110">
        <v>31077</v>
      </c>
      <c r="G51" s="111">
        <v>0.75811693535412039</v>
      </c>
      <c r="H51" s="112">
        <v>23560</v>
      </c>
      <c r="I51" s="113">
        <v>31077</v>
      </c>
      <c r="J51" s="71">
        <v>0.75316732197466141</v>
      </c>
      <c r="K51" s="72">
        <v>5.0000000000000044E-3</v>
      </c>
      <c r="O51" s="61"/>
    </row>
    <row r="52" spans="2:19" ht="15" customHeight="1" x14ac:dyDescent="0.15">
      <c r="B52" s="114" t="s">
        <v>272</v>
      </c>
      <c r="C52" s="115"/>
      <c r="D52" s="116"/>
      <c r="E52" s="117">
        <v>537933</v>
      </c>
      <c r="F52" s="117">
        <v>558420</v>
      </c>
      <c r="G52" s="118">
        <v>0.96331256043837976</v>
      </c>
      <c r="H52" s="119">
        <v>546266</v>
      </c>
      <c r="I52" s="119">
        <v>568410</v>
      </c>
      <c r="J52" s="59">
        <v>0.96104220545029118</v>
      </c>
      <c r="K52" s="60">
        <v>2.0000000000000018E-3</v>
      </c>
      <c r="O52" s="61"/>
    </row>
    <row r="53" spans="2:19" ht="15" customHeight="1" x14ac:dyDescent="0.15">
      <c r="B53" s="114"/>
      <c r="C53" s="86" t="s">
        <v>158</v>
      </c>
      <c r="D53" s="87"/>
      <c r="E53" s="63">
        <v>449947</v>
      </c>
      <c r="F53" s="63">
        <v>461987</v>
      </c>
      <c r="G53" s="64">
        <v>0.97393866061166223</v>
      </c>
      <c r="H53" s="107">
        <v>449947</v>
      </c>
      <c r="I53" s="88">
        <v>461987</v>
      </c>
      <c r="J53" s="65">
        <v>0.97191266263866249</v>
      </c>
      <c r="K53" s="66">
        <v>2.0000000000000018E-3</v>
      </c>
      <c r="O53" s="61"/>
    </row>
    <row r="54" spans="2:19" ht="15" customHeight="1" x14ac:dyDescent="0.15">
      <c r="B54" s="114"/>
      <c r="C54" s="89" t="s">
        <v>179</v>
      </c>
      <c r="D54" s="90"/>
      <c r="E54" s="91">
        <v>34680</v>
      </c>
      <c r="F54" s="91">
        <v>39570</v>
      </c>
      <c r="G54" s="92">
        <v>0.87642153146322976</v>
      </c>
      <c r="H54" s="120">
        <v>34680</v>
      </c>
      <c r="I54" s="93">
        <v>39570</v>
      </c>
      <c r="J54" s="94">
        <v>0.87228367267032103</v>
      </c>
      <c r="K54" s="95">
        <v>4.0000000000000036E-3</v>
      </c>
      <c r="O54" s="61"/>
    </row>
    <row r="55" spans="2:19" ht="15" customHeight="1" x14ac:dyDescent="0.15">
      <c r="B55" s="121"/>
      <c r="C55" s="97" t="s">
        <v>260</v>
      </c>
      <c r="D55" s="98"/>
      <c r="E55" s="99">
        <v>53306</v>
      </c>
      <c r="F55" s="99">
        <v>56863</v>
      </c>
      <c r="G55" s="100">
        <v>0.93744614248280955</v>
      </c>
      <c r="H55" s="122">
        <v>53306</v>
      </c>
      <c r="I55" s="96">
        <v>56863</v>
      </c>
      <c r="J55" s="82">
        <v>0.93578028835439131</v>
      </c>
      <c r="K55" s="83">
        <v>1.0000000000000009E-3</v>
      </c>
      <c r="O55" s="61"/>
    </row>
    <row r="56" spans="2:19" ht="15" customHeight="1" x14ac:dyDescent="0.15">
      <c r="B56" s="123" t="s">
        <v>97</v>
      </c>
      <c r="C56" s="124"/>
      <c r="D56" s="125"/>
      <c r="E56" s="126">
        <v>246396</v>
      </c>
      <c r="F56" s="126">
        <v>257724</v>
      </c>
      <c r="G56" s="127">
        <v>0.95604600270056339</v>
      </c>
      <c r="H56" s="128">
        <v>250331</v>
      </c>
      <c r="I56" s="129">
        <v>262646</v>
      </c>
      <c r="J56" s="59">
        <v>0.95311179305986005</v>
      </c>
      <c r="K56" s="60">
        <v>3.0000000000000027E-3</v>
      </c>
      <c r="O56" s="61"/>
    </row>
    <row r="57" spans="2:19" ht="15" customHeight="1" x14ac:dyDescent="0.15">
      <c r="B57" s="130"/>
      <c r="C57" s="131" t="s">
        <v>256</v>
      </c>
      <c r="D57" s="132"/>
      <c r="E57" s="133">
        <v>246396</v>
      </c>
      <c r="F57" s="133">
        <v>257724</v>
      </c>
      <c r="G57" s="134">
        <v>0.95604600270056339</v>
      </c>
      <c r="H57" s="135">
        <v>246396</v>
      </c>
      <c r="I57" s="136">
        <v>257724</v>
      </c>
      <c r="J57" s="137">
        <v>0.95311179305986005</v>
      </c>
      <c r="K57" s="138">
        <v>3.0000000000000027E-3</v>
      </c>
      <c r="O57" s="61"/>
    </row>
    <row r="58" spans="2:19" ht="15" customHeight="1" x14ac:dyDescent="0.15">
      <c r="B58" s="139" t="s">
        <v>273</v>
      </c>
      <c r="C58" s="140"/>
      <c r="D58" s="141"/>
      <c r="E58" s="142">
        <v>309934</v>
      </c>
      <c r="F58" s="142">
        <v>322623</v>
      </c>
      <c r="G58" s="143">
        <v>0.96066926412562026</v>
      </c>
      <c r="H58" s="144">
        <v>313598</v>
      </c>
      <c r="I58" s="145">
        <v>326965</v>
      </c>
      <c r="J58" s="146">
        <v>0.95911794840426345</v>
      </c>
      <c r="K58" s="147">
        <v>2.0000000000000018E-3</v>
      </c>
      <c r="O58" s="61"/>
    </row>
    <row r="59" spans="2:19" ht="15" customHeight="1" x14ac:dyDescent="0.15">
      <c r="B59" s="148"/>
      <c r="C59" s="131" t="s">
        <v>273</v>
      </c>
      <c r="D59" s="132"/>
      <c r="E59" s="133">
        <v>309934</v>
      </c>
      <c r="F59" s="133">
        <v>322623</v>
      </c>
      <c r="G59" s="134">
        <v>0.96066926412562026</v>
      </c>
      <c r="H59" s="149">
        <v>309934</v>
      </c>
      <c r="I59" s="150">
        <v>322623</v>
      </c>
      <c r="J59" s="137">
        <v>0.95911794840426345</v>
      </c>
      <c r="K59" s="138">
        <v>2.0000000000000018E-3</v>
      </c>
      <c r="O59" s="61"/>
    </row>
    <row r="60" spans="2:19" ht="15" customHeight="1" x14ac:dyDescent="0.15">
      <c r="B60" s="151" t="s">
        <v>274</v>
      </c>
      <c r="C60" s="152"/>
      <c r="D60" s="153"/>
      <c r="E60" s="154">
        <v>260035</v>
      </c>
      <c r="F60" s="154">
        <v>278680</v>
      </c>
      <c r="G60" s="155">
        <v>0.93309530644466776</v>
      </c>
      <c r="H60" s="119">
        <v>264265</v>
      </c>
      <c r="I60" s="119">
        <v>284143</v>
      </c>
      <c r="J60" s="146">
        <v>0.93004226744984042</v>
      </c>
      <c r="K60" s="147">
        <v>3.0000000000000027E-3</v>
      </c>
      <c r="O60" s="61"/>
    </row>
    <row r="61" spans="2:19" ht="15" customHeight="1" x14ac:dyDescent="0.15">
      <c r="B61" s="156"/>
      <c r="C61" s="86" t="s">
        <v>275</v>
      </c>
      <c r="D61" s="87"/>
      <c r="E61" s="63">
        <v>201691</v>
      </c>
      <c r="F61" s="63">
        <v>210799</v>
      </c>
      <c r="G61" s="64">
        <v>0.956792963913491</v>
      </c>
      <c r="H61" s="107">
        <v>201691</v>
      </c>
      <c r="I61" s="88">
        <v>210799</v>
      </c>
      <c r="J61" s="65">
        <v>0.95466933308529434</v>
      </c>
      <c r="K61" s="66">
        <v>2.0000000000000018E-3</v>
      </c>
      <c r="O61" s="61"/>
    </row>
    <row r="62" spans="2:19" ht="15" customHeight="1" x14ac:dyDescent="0.15">
      <c r="B62" s="157"/>
      <c r="C62" s="158" t="s">
        <v>88</v>
      </c>
      <c r="D62" s="159"/>
      <c r="E62" s="160">
        <v>58344</v>
      </c>
      <c r="F62" s="160">
        <v>67881</v>
      </c>
      <c r="G62" s="161">
        <v>0.85950413223140498</v>
      </c>
      <c r="H62" s="162">
        <v>58344</v>
      </c>
      <c r="I62" s="163">
        <v>67881</v>
      </c>
      <c r="J62" s="164">
        <v>0.8534351807647238</v>
      </c>
      <c r="K62" s="165">
        <v>7.0000000000000062E-3</v>
      </c>
      <c r="L62" s="32"/>
      <c r="M62" s="32"/>
      <c r="N62" s="32"/>
      <c r="O62" s="166"/>
      <c r="P62" s="32"/>
      <c r="Q62" s="32"/>
      <c r="R62" s="32"/>
      <c r="S62" s="32"/>
    </row>
    <row r="63" spans="2:19" s="1" customFormat="1" ht="15" customHeight="1" x14ac:dyDescent="0.15">
      <c r="B63" s="469" t="s">
        <v>22</v>
      </c>
      <c r="C63" s="470"/>
      <c r="D63" s="471"/>
      <c r="E63" s="167">
        <v>4883060</v>
      </c>
      <c r="F63" s="168">
        <v>5060378</v>
      </c>
      <c r="G63" s="169">
        <v>0.9649595346434594</v>
      </c>
      <c r="H63" s="170">
        <v>4925488</v>
      </c>
      <c r="I63" s="170">
        <v>5112883</v>
      </c>
      <c r="J63" s="171">
        <v>0.96334846699992938</v>
      </c>
      <c r="K63" s="165">
        <v>2.0000000000000018E-3</v>
      </c>
      <c r="L63" s="33"/>
      <c r="M63" s="33"/>
      <c r="N63" s="32"/>
      <c r="O63" s="33"/>
      <c r="P63" s="33"/>
      <c r="Q63" s="33"/>
      <c r="R63" s="32"/>
      <c r="S63" s="32"/>
    </row>
    <row r="64" spans="2:19" ht="9.9499999999999993" customHeight="1" x14ac:dyDescent="0.15">
      <c r="H64" s="172"/>
      <c r="I64" s="172"/>
    </row>
  </sheetData>
  <mergeCells count="19">
    <mergeCell ref="B2:L2"/>
    <mergeCell ref="C5:G5"/>
    <mergeCell ref="H5:L5"/>
    <mergeCell ref="C6:C8"/>
    <mergeCell ref="D6:G6"/>
    <mergeCell ref="H6:H8"/>
    <mergeCell ref="I6:L6"/>
    <mergeCell ref="K37:K38"/>
    <mergeCell ref="C16:G16"/>
    <mergeCell ref="H16:L16"/>
    <mergeCell ref="C17:C19"/>
    <mergeCell ref="D17:G17"/>
    <mergeCell ref="H17:H19"/>
    <mergeCell ref="I17:L17"/>
    <mergeCell ref="B63:D63"/>
    <mergeCell ref="B37:B38"/>
    <mergeCell ref="C37:D38"/>
    <mergeCell ref="E37:G37"/>
    <mergeCell ref="H37:J37"/>
  </mergeCells>
  <phoneticPr fontId="39"/>
  <pageMargins left="0.78740157480314965" right="0.19685039370078741" top="0.59055118110236227" bottom="0.19685039370078741" header="0.51181102362204722" footer="0.11811023622047245"/>
  <pageSetup paperSize="9" scale="75" firstPageNumber="0" orientation="portrait" horizontalDpi="300" verticalDpi="300" r:id="rId1"/>
  <headerFooter alignWithMargins="0">
    <oddFooter xml:space="preserve">&amp;C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G234"/>
  <sheetViews>
    <sheetView view="pageBreakPreview" zoomScale="70" zoomScaleNormal="70" zoomScaleSheetLayoutView="70" workbookViewId="0">
      <selection activeCell="H224" sqref="H224"/>
    </sheetView>
  </sheetViews>
  <sheetFormatPr defaultRowHeight="13.5" x14ac:dyDescent="0.15"/>
  <cols>
    <col min="1" max="1" width="1.125" style="189" customWidth="1"/>
    <col min="2" max="2" width="2.5" style="190" customWidth="1"/>
    <col min="3" max="3" width="12.625" style="190" customWidth="1"/>
    <col min="4" max="4" width="6.625" style="190" customWidth="1"/>
    <col min="5" max="5" width="1.625" style="190" customWidth="1"/>
    <col min="6" max="14" width="15.875" style="190" customWidth="1"/>
    <col min="15" max="15" width="13.625" style="190" customWidth="1"/>
    <col min="16" max="16" width="1.625" style="190" customWidth="1"/>
    <col min="17" max="17" width="2.625" style="190" customWidth="1"/>
    <col min="18" max="18" width="10.625" style="189" customWidth="1"/>
    <col min="19" max="25" width="12.625" style="189" customWidth="1"/>
    <col min="26" max="59" width="9" style="189" bestFit="1" customWidth="1"/>
    <col min="60" max="60" width="9" style="190" bestFit="1"/>
    <col min="61" max="16384" width="9" style="190"/>
  </cols>
  <sheetData>
    <row r="1" spans="2:17" ht="22.5" customHeight="1" x14ac:dyDescent="0.2">
      <c r="B1" s="191"/>
      <c r="C1" s="192"/>
      <c r="D1" s="193" t="s">
        <v>74</v>
      </c>
      <c r="E1" s="192"/>
      <c r="F1" s="192" t="e">
        <f>"北海道の都市人口規模別汚水処理人口普及状況（令和"&amp;#REF!&amp;"年度末）"</f>
        <v>#REF!</v>
      </c>
      <c r="G1" s="192"/>
      <c r="H1" s="192"/>
      <c r="I1" s="192"/>
      <c r="J1" s="189"/>
      <c r="K1" s="189"/>
      <c r="L1" s="189"/>
      <c r="M1" s="189"/>
      <c r="N1" s="189"/>
      <c r="O1" s="189"/>
      <c r="P1" s="189"/>
      <c r="Q1" s="189"/>
    </row>
    <row r="2" spans="2:17" ht="16.7" customHeight="1" x14ac:dyDescent="0.2">
      <c r="B2" s="194"/>
      <c r="C2" s="194"/>
      <c r="D2" s="189"/>
      <c r="E2" s="189"/>
      <c r="F2" s="189"/>
      <c r="G2" s="189"/>
      <c r="H2" s="189"/>
      <c r="I2" s="189"/>
      <c r="J2" s="189"/>
      <c r="K2" s="189"/>
      <c r="L2" s="189"/>
      <c r="M2" s="189"/>
      <c r="N2" s="195"/>
      <c r="O2" s="189"/>
      <c r="P2" s="189"/>
      <c r="Q2" s="189"/>
    </row>
    <row r="3" spans="2:17" ht="4.5" customHeight="1" x14ac:dyDescent="0.15">
      <c r="B3" s="196"/>
      <c r="C3" s="197"/>
      <c r="D3" s="197"/>
      <c r="E3" s="197"/>
      <c r="F3" s="198"/>
      <c r="G3" s="199"/>
      <c r="H3" s="199"/>
      <c r="I3" s="199"/>
      <c r="J3" s="199"/>
      <c r="K3" s="173"/>
      <c r="L3" s="173"/>
      <c r="M3" s="173"/>
      <c r="N3" s="174"/>
      <c r="O3" s="189"/>
      <c r="P3" s="189"/>
      <c r="Q3" s="189"/>
    </row>
    <row r="4" spans="2:17" ht="2.25" customHeight="1" x14ac:dyDescent="0.15">
      <c r="B4" s="200"/>
      <c r="C4" s="201"/>
      <c r="D4" s="542">
        <v>100</v>
      </c>
      <c r="E4" s="201"/>
      <c r="F4" s="202"/>
      <c r="G4" s="203"/>
      <c r="H4" s="203"/>
      <c r="I4" s="203"/>
      <c r="J4" s="203"/>
      <c r="K4" s="175"/>
      <c r="L4" s="175"/>
      <c r="M4" s="175"/>
      <c r="N4" s="176"/>
      <c r="O4" s="189"/>
      <c r="P4" s="189"/>
      <c r="Q4" s="189"/>
    </row>
    <row r="5" spans="2:17" ht="2.25" customHeight="1" x14ac:dyDescent="0.15">
      <c r="B5" s="204"/>
      <c r="C5" s="205"/>
      <c r="D5" s="543"/>
      <c r="E5" s="206"/>
      <c r="F5" s="207"/>
      <c r="G5" s="203"/>
      <c r="H5" s="203"/>
      <c r="I5" s="203"/>
      <c r="J5" s="208"/>
      <c r="K5" s="175"/>
      <c r="L5" s="175"/>
      <c r="M5" s="175"/>
      <c r="N5" s="176"/>
      <c r="O5" s="189"/>
      <c r="P5" s="189"/>
      <c r="Q5" s="189"/>
    </row>
    <row r="6" spans="2:17" ht="2.25" customHeight="1" x14ac:dyDescent="0.15">
      <c r="B6" s="209"/>
      <c r="C6" s="210"/>
      <c r="D6" s="543"/>
      <c r="E6" s="211"/>
      <c r="F6" s="212"/>
      <c r="G6" s="177"/>
      <c r="H6" s="177"/>
      <c r="I6" s="213"/>
      <c r="J6" s="214"/>
      <c r="K6" s="177"/>
      <c r="L6" s="177"/>
      <c r="M6" s="177"/>
      <c r="N6" s="178"/>
      <c r="O6" s="189"/>
      <c r="P6" s="189"/>
      <c r="Q6" s="189"/>
    </row>
    <row r="7" spans="2:17" ht="2.25" customHeight="1" x14ac:dyDescent="0.15">
      <c r="B7" s="209"/>
      <c r="C7" s="210"/>
      <c r="D7" s="543"/>
      <c r="E7" s="215"/>
      <c r="F7" s="216"/>
      <c r="G7" s="180"/>
      <c r="H7" s="180"/>
      <c r="I7" s="203"/>
      <c r="J7" s="217"/>
      <c r="K7" s="180"/>
      <c r="L7" s="180"/>
      <c r="M7" s="180"/>
      <c r="N7" s="181"/>
      <c r="O7" s="189"/>
      <c r="P7" s="189"/>
      <c r="Q7" s="189"/>
    </row>
    <row r="8" spans="2:17" ht="2.25" customHeight="1" x14ac:dyDescent="0.15">
      <c r="B8" s="209"/>
      <c r="C8" s="210"/>
      <c r="D8" s="201"/>
      <c r="E8" s="218"/>
      <c r="F8" s="219"/>
      <c r="G8" s="183"/>
      <c r="H8" s="183"/>
      <c r="I8" s="203"/>
      <c r="J8" s="217"/>
      <c r="K8" s="180"/>
      <c r="L8" s="180"/>
      <c r="M8" s="180"/>
      <c r="N8" s="181"/>
      <c r="O8" s="189"/>
      <c r="P8" s="189"/>
      <c r="Q8" s="189"/>
    </row>
    <row r="9" spans="2:17" ht="2.25" customHeight="1" thickBot="1" x14ac:dyDescent="0.2">
      <c r="B9" s="209"/>
      <c r="C9" s="210"/>
      <c r="D9" s="201"/>
      <c r="E9" s="220"/>
      <c r="F9" s="221"/>
      <c r="G9" s="179"/>
      <c r="H9" s="179"/>
      <c r="I9" s="203"/>
      <c r="J9" s="222"/>
      <c r="K9" s="180"/>
      <c r="L9" s="180"/>
      <c r="M9" s="180"/>
      <c r="N9" s="181"/>
      <c r="O9" s="189"/>
      <c r="P9" s="189"/>
      <c r="Q9" s="189"/>
    </row>
    <row r="10" spans="2:17" ht="2.25" customHeight="1" x14ac:dyDescent="0.15">
      <c r="B10" s="209"/>
      <c r="C10" s="210"/>
      <c r="D10" s="201"/>
      <c r="E10" s="218"/>
      <c r="F10" s="221"/>
      <c r="G10" s="182"/>
      <c r="H10" s="182"/>
      <c r="I10" s="458"/>
      <c r="J10" s="179"/>
      <c r="K10" s="180"/>
      <c r="L10" s="180"/>
      <c r="M10" s="180"/>
      <c r="N10" s="181"/>
      <c r="O10" s="189"/>
      <c r="P10" s="189"/>
      <c r="Q10" s="189"/>
    </row>
    <row r="11" spans="2:17" ht="2.25" customHeight="1" x14ac:dyDescent="0.15">
      <c r="B11" s="209"/>
      <c r="C11" s="210"/>
      <c r="D11" s="201"/>
      <c r="E11" s="220"/>
      <c r="F11" s="221"/>
      <c r="G11" s="182"/>
      <c r="H11" s="182"/>
      <c r="I11" s="182"/>
      <c r="J11" s="182"/>
      <c r="K11" s="180"/>
      <c r="L11" s="180"/>
      <c r="M11" s="180"/>
      <c r="N11" s="181"/>
      <c r="O11" s="189"/>
      <c r="P11" s="189"/>
      <c r="Q11" s="189"/>
    </row>
    <row r="12" spans="2:17" ht="2.25" customHeight="1" x14ac:dyDescent="0.15">
      <c r="B12" s="209"/>
      <c r="C12" s="210"/>
      <c r="D12" s="201"/>
      <c r="E12" s="218"/>
      <c r="F12" s="221"/>
      <c r="G12" s="182"/>
      <c r="H12" s="182"/>
      <c r="I12" s="182"/>
      <c r="J12" s="223"/>
      <c r="K12" s="184"/>
      <c r="L12" s="180"/>
      <c r="M12" s="180"/>
      <c r="N12" s="181"/>
      <c r="O12" s="189"/>
      <c r="P12" s="189"/>
      <c r="Q12" s="189"/>
    </row>
    <row r="13" spans="2:17" ht="2.25" customHeight="1" x14ac:dyDescent="0.15">
      <c r="B13" s="209"/>
      <c r="C13" s="210"/>
      <c r="D13" s="201"/>
      <c r="E13" s="220"/>
      <c r="F13" s="224"/>
      <c r="G13" s="185"/>
      <c r="H13" s="185"/>
      <c r="I13" s="185"/>
      <c r="J13" s="225"/>
      <c r="K13" s="182"/>
      <c r="L13" s="186"/>
      <c r="M13" s="186"/>
      <c r="N13" s="187"/>
      <c r="O13" s="189"/>
      <c r="P13" s="189"/>
      <c r="Q13" s="189"/>
    </row>
    <row r="14" spans="2:17" ht="2.25" customHeight="1" x14ac:dyDescent="0.15">
      <c r="B14" s="209"/>
      <c r="C14" s="210"/>
      <c r="D14" s="201"/>
      <c r="E14" s="215"/>
      <c r="F14" s="221"/>
      <c r="G14" s="467"/>
      <c r="H14" s="223"/>
      <c r="I14" s="223"/>
      <c r="J14" s="223"/>
      <c r="K14" s="182"/>
      <c r="L14" s="180"/>
      <c r="M14" s="180"/>
      <c r="N14" s="181"/>
      <c r="O14" s="189"/>
      <c r="P14" s="189"/>
      <c r="Q14" s="189"/>
    </row>
    <row r="15" spans="2:17" ht="2.25" customHeight="1" x14ac:dyDescent="0.15">
      <c r="B15" s="209"/>
      <c r="C15" s="210"/>
      <c r="D15" s="201"/>
      <c r="E15" s="206"/>
      <c r="F15" s="221"/>
      <c r="G15" s="226"/>
      <c r="H15" s="223"/>
      <c r="I15" s="457"/>
      <c r="J15" s="223"/>
      <c r="K15" s="182"/>
      <c r="L15" s="180"/>
      <c r="M15" s="180"/>
      <c r="N15" s="181"/>
      <c r="O15" s="189"/>
      <c r="P15" s="189"/>
      <c r="Q15" s="189"/>
    </row>
    <row r="16" spans="2:17" ht="2.25" customHeight="1" x14ac:dyDescent="0.15">
      <c r="B16" s="209"/>
      <c r="C16" s="210"/>
      <c r="D16" s="201"/>
      <c r="E16" s="215"/>
      <c r="F16" s="221"/>
      <c r="G16" s="226"/>
      <c r="H16" s="463"/>
      <c r="I16" s="223"/>
      <c r="J16" s="223"/>
      <c r="K16" s="182"/>
      <c r="L16" s="180"/>
      <c r="M16" s="180"/>
      <c r="N16" s="181"/>
      <c r="O16" s="189"/>
      <c r="P16" s="189"/>
      <c r="Q16" s="189"/>
    </row>
    <row r="17" spans="2:17" ht="2.25" customHeight="1" x14ac:dyDescent="0.15">
      <c r="B17" s="209"/>
      <c r="C17" s="210"/>
      <c r="D17" s="201"/>
      <c r="E17" s="220"/>
      <c r="F17" s="221"/>
      <c r="G17" s="226"/>
      <c r="H17" s="227"/>
      <c r="I17" s="223"/>
      <c r="J17" s="223"/>
      <c r="K17" s="182"/>
      <c r="L17" s="180"/>
      <c r="M17" s="180"/>
      <c r="N17" s="181"/>
      <c r="O17" s="189"/>
      <c r="P17" s="189"/>
      <c r="Q17" s="189"/>
    </row>
    <row r="18" spans="2:17" ht="2.25" customHeight="1" x14ac:dyDescent="0.15">
      <c r="B18" s="209"/>
      <c r="C18" s="210"/>
      <c r="D18" s="201"/>
      <c r="E18" s="218"/>
      <c r="F18" s="221"/>
      <c r="G18" s="226"/>
      <c r="H18" s="227"/>
      <c r="I18" s="223"/>
      <c r="J18" s="223"/>
      <c r="K18" s="188"/>
      <c r="L18" s="180"/>
      <c r="M18" s="180"/>
      <c r="N18" s="181"/>
      <c r="O18" s="189"/>
      <c r="P18" s="189"/>
      <c r="Q18" s="189"/>
    </row>
    <row r="19" spans="2:17" ht="2.25" customHeight="1" x14ac:dyDescent="0.15">
      <c r="B19" s="209"/>
      <c r="C19" s="210"/>
      <c r="D19" s="201"/>
      <c r="E19" s="220"/>
      <c r="F19" s="221"/>
      <c r="G19" s="221"/>
      <c r="H19" s="227"/>
      <c r="I19" s="463"/>
      <c r="J19" s="223"/>
      <c r="K19" s="182"/>
      <c r="L19" s="180"/>
      <c r="M19" s="180"/>
      <c r="N19" s="181"/>
      <c r="O19" s="189"/>
      <c r="P19" s="189"/>
      <c r="Q19" s="189"/>
    </row>
    <row r="20" spans="2:17" ht="2.25" customHeight="1" thickBot="1" x14ac:dyDescent="0.2">
      <c r="B20" s="209"/>
      <c r="C20" s="210"/>
      <c r="D20" s="201"/>
      <c r="E20" s="218"/>
      <c r="F20" s="228"/>
      <c r="G20" s="228"/>
      <c r="H20" s="229"/>
      <c r="I20" s="229"/>
      <c r="J20" s="230"/>
      <c r="K20" s="230"/>
      <c r="L20" s="231"/>
      <c r="M20" s="231"/>
      <c r="N20" s="232"/>
      <c r="O20" s="189"/>
      <c r="P20" s="189"/>
      <c r="Q20" s="189"/>
    </row>
    <row r="21" spans="2:17" ht="2.25" customHeight="1" x14ac:dyDescent="0.15">
      <c r="B21" s="209"/>
      <c r="C21" s="210"/>
      <c r="D21" s="201"/>
      <c r="E21" s="220"/>
      <c r="F21" s="221"/>
      <c r="G21" s="221"/>
      <c r="H21" s="227"/>
      <c r="I21" s="227"/>
      <c r="J21" s="223"/>
      <c r="K21" s="223"/>
      <c r="L21" s="180"/>
      <c r="M21" s="180"/>
      <c r="N21" s="181"/>
      <c r="O21" s="189"/>
      <c r="P21" s="189"/>
      <c r="Q21" s="189"/>
    </row>
    <row r="22" spans="2:17" ht="2.25" customHeight="1" x14ac:dyDescent="0.15">
      <c r="B22" s="209"/>
      <c r="C22" s="210"/>
      <c r="D22" s="201"/>
      <c r="E22" s="218"/>
      <c r="F22" s="221"/>
      <c r="G22" s="221"/>
      <c r="H22" s="227"/>
      <c r="I22" s="227"/>
      <c r="J22" s="223"/>
      <c r="K22" s="223"/>
      <c r="L22" s="180"/>
      <c r="M22" s="180"/>
      <c r="N22" s="181"/>
      <c r="O22" s="189"/>
      <c r="P22" s="189"/>
      <c r="Q22" s="189"/>
    </row>
    <row r="23" spans="2:17" ht="2.25" customHeight="1" x14ac:dyDescent="0.15">
      <c r="B23" s="209"/>
      <c r="C23" s="210"/>
      <c r="D23" s="201"/>
      <c r="E23" s="220"/>
      <c r="F23" s="221"/>
      <c r="G23" s="221"/>
      <c r="H23" s="227"/>
      <c r="I23" s="227"/>
      <c r="J23" s="223"/>
      <c r="K23" s="182"/>
      <c r="L23" s="180"/>
      <c r="M23" s="180"/>
      <c r="N23" s="181"/>
      <c r="O23" s="189"/>
      <c r="P23" s="189"/>
      <c r="Q23" s="189"/>
    </row>
    <row r="24" spans="2:17" ht="2.25" customHeight="1" x14ac:dyDescent="0.15">
      <c r="B24" s="209"/>
      <c r="C24" s="210"/>
      <c r="D24" s="542">
        <v>90</v>
      </c>
      <c r="E24" s="215"/>
      <c r="F24" s="221"/>
      <c r="G24" s="221"/>
      <c r="H24" s="221"/>
      <c r="I24" s="227"/>
      <c r="J24" s="223"/>
      <c r="K24" s="182"/>
      <c r="L24" s="180"/>
      <c r="M24" s="180"/>
      <c r="N24" s="181"/>
      <c r="O24" s="189"/>
      <c r="P24" s="189"/>
      <c r="Q24" s="189"/>
    </row>
    <row r="25" spans="2:17" ht="2.25" customHeight="1" x14ac:dyDescent="0.15">
      <c r="B25" s="209"/>
      <c r="C25" s="210"/>
      <c r="D25" s="543"/>
      <c r="E25" s="215"/>
      <c r="F25" s="221"/>
      <c r="G25" s="221"/>
      <c r="H25" s="221"/>
      <c r="I25" s="227"/>
      <c r="J25" s="223"/>
      <c r="K25" s="182"/>
      <c r="L25" s="180"/>
      <c r="M25" s="180"/>
      <c r="N25" s="181"/>
      <c r="O25" s="189"/>
      <c r="P25" s="189"/>
      <c r="Q25" s="189"/>
    </row>
    <row r="26" spans="2:17" ht="2.25" customHeight="1" thickBot="1" x14ac:dyDescent="0.2">
      <c r="B26" s="209"/>
      <c r="C26" s="210"/>
      <c r="D26" s="543"/>
      <c r="E26" s="211"/>
      <c r="F26" s="221"/>
      <c r="G26" s="221"/>
      <c r="H26" s="221"/>
      <c r="I26" s="227"/>
      <c r="J26" s="223"/>
      <c r="K26" s="182"/>
      <c r="L26" s="180"/>
      <c r="M26" s="180"/>
      <c r="N26" s="181"/>
      <c r="O26" s="189"/>
      <c r="P26" s="189"/>
      <c r="Q26" s="189"/>
    </row>
    <row r="27" spans="2:17" ht="2.25" customHeight="1" x14ac:dyDescent="0.15">
      <c r="B27" s="209"/>
      <c r="C27" s="210"/>
      <c r="D27" s="543"/>
      <c r="E27" s="215"/>
      <c r="F27" s="221"/>
      <c r="G27" s="221"/>
      <c r="H27" s="221"/>
      <c r="I27" s="227"/>
      <c r="J27" s="463"/>
      <c r="K27" s="182"/>
      <c r="L27" s="458"/>
      <c r="M27" s="180"/>
      <c r="N27" s="181"/>
      <c r="O27" s="189"/>
      <c r="P27" s="189"/>
      <c r="Q27" s="189"/>
    </row>
    <row r="28" spans="2:17" ht="2.25" customHeight="1" x14ac:dyDescent="0.15">
      <c r="B28" s="209"/>
      <c r="C28" s="210"/>
      <c r="D28" s="201"/>
      <c r="E28" s="218"/>
      <c r="F28" s="221"/>
      <c r="G28" s="221"/>
      <c r="H28" s="221"/>
      <c r="I28" s="227"/>
      <c r="J28" s="233"/>
      <c r="K28" s="182"/>
      <c r="L28" s="182"/>
      <c r="M28" s="180"/>
      <c r="N28" s="181"/>
      <c r="O28" s="189"/>
      <c r="P28" s="189"/>
      <c r="Q28" s="189"/>
    </row>
    <row r="29" spans="2:17" ht="2.25" customHeight="1" x14ac:dyDescent="0.15">
      <c r="B29" s="209"/>
      <c r="C29" s="210"/>
      <c r="D29" s="201"/>
      <c r="E29" s="220"/>
      <c r="F29" s="221"/>
      <c r="G29" s="221"/>
      <c r="H29" s="221"/>
      <c r="I29" s="227"/>
      <c r="J29" s="227"/>
      <c r="K29" s="182"/>
      <c r="L29" s="188"/>
      <c r="M29" s="180"/>
      <c r="N29" s="181"/>
      <c r="O29" s="189"/>
      <c r="P29" s="189"/>
      <c r="Q29" s="189"/>
    </row>
    <row r="30" spans="2:17" ht="2.25" customHeight="1" x14ac:dyDescent="0.15">
      <c r="B30" s="209"/>
      <c r="C30" s="210"/>
      <c r="D30" s="201"/>
      <c r="E30" s="215"/>
      <c r="F30" s="221"/>
      <c r="G30" s="221"/>
      <c r="H30" s="221"/>
      <c r="I30" s="227"/>
      <c r="J30" s="227"/>
      <c r="K30" s="182"/>
      <c r="L30" s="182"/>
      <c r="M30" s="180"/>
      <c r="N30" s="181"/>
      <c r="O30" s="189"/>
      <c r="P30" s="189"/>
      <c r="Q30" s="189"/>
    </row>
    <row r="31" spans="2:17" ht="2.25" customHeight="1" x14ac:dyDescent="0.15">
      <c r="B31" s="209"/>
      <c r="C31" s="210"/>
      <c r="D31" s="201"/>
      <c r="E31" s="215"/>
      <c r="F31" s="221"/>
      <c r="G31" s="221"/>
      <c r="H31" s="221"/>
      <c r="I31" s="227"/>
      <c r="J31" s="233"/>
      <c r="K31" s="182"/>
      <c r="L31" s="182"/>
      <c r="M31" s="180"/>
      <c r="N31" s="181"/>
      <c r="O31" s="189"/>
      <c r="P31" s="189"/>
      <c r="Q31" s="189"/>
    </row>
    <row r="32" spans="2:17" ht="2.25" customHeight="1" x14ac:dyDescent="0.15">
      <c r="B32" s="209"/>
      <c r="C32" s="210"/>
      <c r="D32" s="201"/>
      <c r="E32" s="218"/>
      <c r="F32" s="221"/>
      <c r="G32" s="221"/>
      <c r="H32" s="221"/>
      <c r="I32" s="227"/>
      <c r="J32" s="227"/>
      <c r="K32" s="182"/>
      <c r="L32" s="182"/>
      <c r="M32" s="180"/>
      <c r="N32" s="181"/>
      <c r="O32" s="189"/>
      <c r="P32" s="189"/>
      <c r="Q32" s="189"/>
    </row>
    <row r="33" spans="2:17" ht="2.25" customHeight="1" thickBot="1" x14ac:dyDescent="0.2">
      <c r="B33" s="209"/>
      <c r="C33" s="210"/>
      <c r="D33" s="201"/>
      <c r="E33" s="220"/>
      <c r="F33" s="221"/>
      <c r="G33" s="221"/>
      <c r="H33" s="221"/>
      <c r="I33" s="227"/>
      <c r="J33" s="227"/>
      <c r="K33" s="182"/>
      <c r="L33" s="182"/>
      <c r="M33" s="180"/>
      <c r="N33" s="181"/>
      <c r="O33" s="189"/>
      <c r="P33" s="189"/>
      <c r="Q33" s="189"/>
    </row>
    <row r="34" spans="2:17" ht="2.25" customHeight="1" thickBot="1" x14ac:dyDescent="0.2">
      <c r="B34" s="209"/>
      <c r="C34" s="210"/>
      <c r="D34" s="201"/>
      <c r="E34" s="215"/>
      <c r="F34" s="221"/>
      <c r="G34" s="221"/>
      <c r="H34" s="221"/>
      <c r="I34" s="227"/>
      <c r="J34" s="227"/>
      <c r="K34" s="182"/>
      <c r="L34" s="182"/>
      <c r="M34" s="458"/>
      <c r="N34" s="181"/>
      <c r="O34" s="189"/>
      <c r="P34" s="189"/>
      <c r="Q34" s="189"/>
    </row>
    <row r="35" spans="2:17" ht="2.25" customHeight="1" x14ac:dyDescent="0.15">
      <c r="B35" s="209"/>
      <c r="C35" s="210"/>
      <c r="D35" s="201"/>
      <c r="E35" s="206"/>
      <c r="F35" s="221"/>
      <c r="G35" s="221"/>
      <c r="H35" s="462"/>
      <c r="I35" s="227"/>
      <c r="J35" s="227"/>
      <c r="K35" s="182"/>
      <c r="L35" s="182"/>
      <c r="M35" s="182"/>
      <c r="N35" s="459"/>
      <c r="O35" s="189"/>
      <c r="P35" s="189"/>
      <c r="Q35" s="189"/>
    </row>
    <row r="36" spans="2:17" ht="2.25" customHeight="1" x14ac:dyDescent="0.15">
      <c r="B36" s="209"/>
      <c r="C36" s="210"/>
      <c r="D36" s="201"/>
      <c r="E36" s="215"/>
      <c r="F36" s="221"/>
      <c r="G36" s="221"/>
      <c r="H36" s="221"/>
      <c r="I36" s="221"/>
      <c r="J36" s="227"/>
      <c r="K36" s="182"/>
      <c r="L36" s="182"/>
      <c r="M36" s="182"/>
      <c r="N36" s="460"/>
      <c r="O36" s="189"/>
      <c r="P36" s="189"/>
      <c r="Q36" s="189"/>
    </row>
    <row r="37" spans="2:17" ht="2.25" customHeight="1" x14ac:dyDescent="0.15">
      <c r="B37" s="209"/>
      <c r="C37" s="210"/>
      <c r="D37" s="201"/>
      <c r="E37" s="220"/>
      <c r="F37" s="221"/>
      <c r="G37" s="221"/>
      <c r="H37" s="221"/>
      <c r="I37" s="227"/>
      <c r="J37" s="227"/>
      <c r="K37" s="182"/>
      <c r="L37" s="182"/>
      <c r="M37" s="182"/>
      <c r="N37" s="461"/>
      <c r="O37" s="189"/>
      <c r="P37" s="189"/>
      <c r="Q37" s="189"/>
    </row>
    <row r="38" spans="2:17" ht="2.25" customHeight="1" x14ac:dyDescent="0.15">
      <c r="B38" s="209"/>
      <c r="C38" s="210"/>
      <c r="D38" s="201"/>
      <c r="E38" s="215"/>
      <c r="F38" s="221"/>
      <c r="G38" s="221"/>
      <c r="H38" s="221"/>
      <c r="I38" s="227"/>
      <c r="J38" s="227"/>
      <c r="K38" s="464"/>
      <c r="L38" s="464"/>
      <c r="M38" s="464"/>
      <c r="N38" s="464"/>
      <c r="O38" s="189"/>
      <c r="P38" s="189"/>
      <c r="Q38" s="189"/>
    </row>
    <row r="39" spans="2:17" ht="2.25" customHeight="1" x14ac:dyDescent="0.15">
      <c r="B39" s="209"/>
      <c r="C39" s="210"/>
      <c r="D39" s="201"/>
      <c r="E39" s="215"/>
      <c r="F39" s="221"/>
      <c r="G39" s="221"/>
      <c r="H39" s="221"/>
      <c r="I39" s="221"/>
      <c r="J39" s="227"/>
      <c r="K39" s="465"/>
      <c r="L39" s="465"/>
      <c r="M39" s="465"/>
      <c r="N39" s="466"/>
      <c r="O39" s="189"/>
      <c r="P39" s="189"/>
      <c r="Q39" s="189"/>
    </row>
    <row r="40" spans="2:17" ht="2.25" customHeight="1" x14ac:dyDescent="0.15">
      <c r="B40" s="209"/>
      <c r="C40" s="210"/>
      <c r="D40" s="201"/>
      <c r="E40" s="218"/>
      <c r="F40" s="221"/>
      <c r="G40" s="221"/>
      <c r="H40" s="221"/>
      <c r="I40" s="221"/>
      <c r="J40" s="227"/>
      <c r="K40" s="227"/>
      <c r="L40" s="227"/>
      <c r="M40" s="227"/>
      <c r="N40" s="234"/>
      <c r="O40" s="189"/>
      <c r="P40" s="189"/>
      <c r="Q40" s="189"/>
    </row>
    <row r="41" spans="2:17" ht="2.25" customHeight="1" x14ac:dyDescent="0.15">
      <c r="B41" s="209"/>
      <c r="C41" s="210"/>
      <c r="D41" s="201"/>
      <c r="E41" s="220"/>
      <c r="F41" s="221"/>
      <c r="G41" s="221"/>
      <c r="H41" s="221"/>
      <c r="I41" s="221"/>
      <c r="J41" s="227"/>
      <c r="K41" s="233"/>
      <c r="L41" s="227"/>
      <c r="M41" s="233"/>
      <c r="N41" s="234"/>
      <c r="O41" s="189"/>
      <c r="P41" s="189"/>
      <c r="Q41" s="189"/>
    </row>
    <row r="42" spans="2:17" ht="2.25" customHeight="1" x14ac:dyDescent="0.15">
      <c r="B42" s="209"/>
      <c r="C42" s="210"/>
      <c r="D42" s="201"/>
      <c r="E42" s="218"/>
      <c r="F42" s="221"/>
      <c r="G42" s="221"/>
      <c r="H42" s="221"/>
      <c r="I42" s="221"/>
      <c r="J42" s="227"/>
      <c r="K42" s="227"/>
      <c r="L42" s="227"/>
      <c r="M42" s="227"/>
      <c r="N42" s="234"/>
      <c r="O42" s="189"/>
      <c r="P42" s="189"/>
      <c r="Q42" s="189"/>
    </row>
    <row r="43" spans="2:17" ht="2.25" customHeight="1" x14ac:dyDescent="0.15">
      <c r="B43" s="209"/>
      <c r="C43" s="210"/>
      <c r="D43" s="201"/>
      <c r="E43" s="220"/>
      <c r="F43" s="221"/>
      <c r="G43" s="221"/>
      <c r="H43" s="221"/>
      <c r="I43" s="221"/>
      <c r="J43" s="227"/>
      <c r="K43" s="227"/>
      <c r="L43" s="227"/>
      <c r="M43" s="227"/>
      <c r="N43" s="234"/>
      <c r="O43" s="189"/>
      <c r="P43" s="189"/>
      <c r="Q43" s="189"/>
    </row>
    <row r="44" spans="2:17" ht="2.25" customHeight="1" x14ac:dyDescent="0.15">
      <c r="B44" s="209"/>
      <c r="C44" s="210"/>
      <c r="D44" s="542">
        <v>80</v>
      </c>
      <c r="E44" s="215"/>
      <c r="F44" s="221"/>
      <c r="G44" s="221"/>
      <c r="H44" s="221"/>
      <c r="I44" s="227"/>
      <c r="J44" s="227"/>
      <c r="K44" s="227"/>
      <c r="L44" s="227"/>
      <c r="M44" s="227"/>
      <c r="N44" s="234"/>
      <c r="O44" s="189"/>
      <c r="P44" s="189"/>
      <c r="Q44" s="189"/>
    </row>
    <row r="45" spans="2:17" ht="2.25" customHeight="1" x14ac:dyDescent="0.15">
      <c r="B45" s="209"/>
      <c r="C45" s="210"/>
      <c r="D45" s="543"/>
      <c r="E45" s="215"/>
      <c r="F45" s="221"/>
      <c r="G45" s="221"/>
      <c r="H45" s="221"/>
      <c r="I45" s="227"/>
      <c r="J45" s="227"/>
      <c r="K45" s="233"/>
      <c r="L45" s="227"/>
      <c r="M45" s="233"/>
      <c r="N45" s="234"/>
      <c r="O45" s="189"/>
      <c r="P45" s="189"/>
      <c r="Q45" s="189"/>
    </row>
    <row r="46" spans="2:17" ht="2.25" customHeight="1" x14ac:dyDescent="0.15">
      <c r="B46" s="209"/>
      <c r="C46" s="210"/>
      <c r="D46" s="543"/>
      <c r="E46" s="211"/>
      <c r="F46" s="221"/>
      <c r="G46" s="221"/>
      <c r="H46" s="221"/>
      <c r="I46" s="227"/>
      <c r="J46" s="227"/>
      <c r="K46" s="227"/>
      <c r="L46" s="227"/>
      <c r="M46" s="227"/>
      <c r="N46" s="234"/>
      <c r="O46" s="189"/>
      <c r="P46" s="189"/>
      <c r="Q46" s="189"/>
    </row>
    <row r="47" spans="2:17" ht="2.25" customHeight="1" x14ac:dyDescent="0.15">
      <c r="B47" s="209"/>
      <c r="C47" s="210"/>
      <c r="D47" s="543"/>
      <c r="E47" s="215"/>
      <c r="F47" s="221"/>
      <c r="G47" s="221"/>
      <c r="H47" s="221"/>
      <c r="I47" s="227"/>
      <c r="J47" s="227"/>
      <c r="K47" s="227"/>
      <c r="L47" s="227"/>
      <c r="M47" s="227"/>
      <c r="N47" s="234"/>
      <c r="O47" s="189"/>
      <c r="P47" s="189"/>
      <c r="Q47" s="189"/>
    </row>
    <row r="48" spans="2:17" ht="2.25" customHeight="1" x14ac:dyDescent="0.15">
      <c r="B48" s="209"/>
      <c r="C48" s="210"/>
      <c r="D48" s="201"/>
      <c r="E48" s="218"/>
      <c r="F48" s="221"/>
      <c r="G48" s="221"/>
      <c r="H48" s="221"/>
      <c r="I48" s="227"/>
      <c r="J48" s="227"/>
      <c r="K48" s="227"/>
      <c r="L48" s="227"/>
      <c r="M48" s="227"/>
      <c r="N48" s="234"/>
      <c r="O48" s="189"/>
      <c r="P48" s="189"/>
      <c r="Q48" s="189"/>
    </row>
    <row r="49" spans="2:17" ht="2.25" customHeight="1" x14ac:dyDescent="0.15">
      <c r="B49" s="209"/>
      <c r="C49" s="210"/>
      <c r="D49" s="201"/>
      <c r="E49" s="220"/>
      <c r="F49" s="221"/>
      <c r="G49" s="221"/>
      <c r="H49" s="221"/>
      <c r="I49" s="227"/>
      <c r="J49" s="227"/>
      <c r="K49" s="227"/>
      <c r="L49" s="227"/>
      <c r="M49" s="227"/>
      <c r="N49" s="234"/>
      <c r="O49" s="189"/>
      <c r="P49" s="189"/>
      <c r="Q49" s="189"/>
    </row>
    <row r="50" spans="2:17" ht="2.25" customHeight="1" x14ac:dyDescent="0.15">
      <c r="B50" s="209"/>
      <c r="C50" s="210"/>
      <c r="D50" s="201"/>
      <c r="E50" s="215"/>
      <c r="F50" s="221"/>
      <c r="G50" s="221"/>
      <c r="H50" s="221"/>
      <c r="I50" s="227"/>
      <c r="J50" s="227"/>
      <c r="K50" s="227"/>
      <c r="L50" s="227"/>
      <c r="M50" s="227"/>
      <c r="N50" s="234"/>
      <c r="O50" s="189"/>
      <c r="P50" s="189"/>
      <c r="Q50" s="189"/>
    </row>
    <row r="51" spans="2:17" ht="2.25" customHeight="1" x14ac:dyDescent="0.15">
      <c r="B51" s="209"/>
      <c r="C51" s="210"/>
      <c r="D51" s="201"/>
      <c r="E51" s="215"/>
      <c r="F51" s="221"/>
      <c r="G51" s="221"/>
      <c r="H51" s="221"/>
      <c r="I51" s="227"/>
      <c r="J51" s="227"/>
      <c r="K51" s="227"/>
      <c r="L51" s="227"/>
      <c r="M51" s="227"/>
      <c r="N51" s="234"/>
      <c r="O51" s="189"/>
      <c r="P51" s="189"/>
      <c r="Q51" s="189"/>
    </row>
    <row r="52" spans="2:17" ht="2.25" customHeight="1" x14ac:dyDescent="0.15">
      <c r="B52" s="209"/>
      <c r="C52" s="210"/>
      <c r="D52" s="201"/>
      <c r="E52" s="218"/>
      <c r="F52" s="221"/>
      <c r="G52" s="221"/>
      <c r="H52" s="221"/>
      <c r="I52" s="227"/>
      <c r="J52" s="227"/>
      <c r="K52" s="227"/>
      <c r="L52" s="227"/>
      <c r="M52" s="227"/>
      <c r="N52" s="234"/>
      <c r="O52" s="189"/>
      <c r="P52" s="189"/>
      <c r="Q52" s="189"/>
    </row>
    <row r="53" spans="2:17" ht="2.25" customHeight="1" x14ac:dyDescent="0.15">
      <c r="B53" s="209"/>
      <c r="C53" s="210"/>
      <c r="D53" s="201"/>
      <c r="E53" s="220"/>
      <c r="F53" s="221"/>
      <c r="G53" s="221"/>
      <c r="H53" s="221"/>
      <c r="I53" s="227"/>
      <c r="J53" s="227"/>
      <c r="K53" s="227"/>
      <c r="L53" s="227"/>
      <c r="M53" s="227"/>
      <c r="N53" s="234"/>
      <c r="O53" s="189"/>
      <c r="P53" s="189"/>
      <c r="Q53" s="189"/>
    </row>
    <row r="54" spans="2:17" ht="2.25" customHeight="1" x14ac:dyDescent="0.15">
      <c r="B54" s="209"/>
      <c r="C54" s="210"/>
      <c r="D54" s="201"/>
      <c r="E54" s="215"/>
      <c r="F54" s="221"/>
      <c r="G54" s="221"/>
      <c r="H54" s="221"/>
      <c r="I54" s="221"/>
      <c r="J54" s="227"/>
      <c r="K54" s="227"/>
      <c r="L54" s="227"/>
      <c r="M54" s="227"/>
      <c r="N54" s="234"/>
      <c r="O54" s="189"/>
      <c r="P54" s="189"/>
      <c r="Q54" s="189"/>
    </row>
    <row r="55" spans="2:17" ht="2.25" customHeight="1" x14ac:dyDescent="0.15">
      <c r="B55" s="209"/>
      <c r="C55" s="210"/>
      <c r="D55" s="201"/>
      <c r="E55" s="206"/>
      <c r="F55" s="221"/>
      <c r="G55" s="221"/>
      <c r="H55" s="221"/>
      <c r="I55" s="221"/>
      <c r="J55" s="227"/>
      <c r="K55" s="227"/>
      <c r="L55" s="227"/>
      <c r="M55" s="227"/>
      <c r="N55" s="234"/>
      <c r="O55" s="189"/>
      <c r="P55" s="189"/>
      <c r="Q55" s="189"/>
    </row>
    <row r="56" spans="2:17" ht="2.25" customHeight="1" x14ac:dyDescent="0.15">
      <c r="B56" s="209"/>
      <c r="C56" s="210"/>
      <c r="D56" s="201"/>
      <c r="E56" s="215"/>
      <c r="F56" s="221"/>
      <c r="G56" s="221"/>
      <c r="H56" s="221"/>
      <c r="I56" s="221"/>
      <c r="J56" s="227"/>
      <c r="K56" s="227"/>
      <c r="L56" s="227"/>
      <c r="M56" s="227"/>
      <c r="N56" s="234"/>
      <c r="O56" s="189"/>
      <c r="P56" s="189"/>
      <c r="Q56" s="189"/>
    </row>
    <row r="57" spans="2:17" ht="2.25" customHeight="1" x14ac:dyDescent="0.15">
      <c r="B57" s="209"/>
      <c r="C57" s="210"/>
      <c r="D57" s="201"/>
      <c r="E57" s="220"/>
      <c r="F57" s="221"/>
      <c r="G57" s="221"/>
      <c r="H57" s="221"/>
      <c r="I57" s="221"/>
      <c r="J57" s="227"/>
      <c r="K57" s="227"/>
      <c r="L57" s="227"/>
      <c r="M57" s="227"/>
      <c r="N57" s="234"/>
      <c r="O57" s="189"/>
      <c r="P57" s="189"/>
      <c r="Q57" s="189"/>
    </row>
    <row r="58" spans="2:17" ht="2.25" customHeight="1" x14ac:dyDescent="0.15">
      <c r="B58" s="209"/>
      <c r="C58" s="210"/>
      <c r="D58" s="201"/>
      <c r="E58" s="215"/>
      <c r="F58" s="221"/>
      <c r="G58" s="221"/>
      <c r="H58" s="221"/>
      <c r="I58" s="221"/>
      <c r="J58" s="227"/>
      <c r="K58" s="227"/>
      <c r="L58" s="227"/>
      <c r="M58" s="227"/>
      <c r="N58" s="234"/>
      <c r="O58" s="189"/>
      <c r="P58" s="189"/>
      <c r="Q58" s="189"/>
    </row>
    <row r="59" spans="2:17" ht="2.25" customHeight="1" x14ac:dyDescent="0.15">
      <c r="B59" s="209"/>
      <c r="C59" s="210"/>
      <c r="D59" s="201"/>
      <c r="E59" s="215"/>
      <c r="F59" s="221"/>
      <c r="G59" s="221"/>
      <c r="H59" s="221"/>
      <c r="I59" s="221"/>
      <c r="J59" s="227"/>
      <c r="K59" s="227"/>
      <c r="L59" s="227"/>
      <c r="M59" s="227"/>
      <c r="N59" s="234"/>
      <c r="O59" s="189"/>
      <c r="P59" s="189"/>
      <c r="Q59" s="189"/>
    </row>
    <row r="60" spans="2:17" ht="2.25" customHeight="1" x14ac:dyDescent="0.15">
      <c r="B60" s="209"/>
      <c r="C60" s="210"/>
      <c r="D60" s="201"/>
      <c r="E60" s="218"/>
      <c r="F60" s="221"/>
      <c r="G60" s="221"/>
      <c r="H60" s="221"/>
      <c r="I60" s="221"/>
      <c r="J60" s="227"/>
      <c r="K60" s="227"/>
      <c r="L60" s="227"/>
      <c r="M60" s="227"/>
      <c r="N60" s="234"/>
      <c r="O60" s="189"/>
      <c r="P60" s="189"/>
      <c r="Q60" s="189"/>
    </row>
    <row r="61" spans="2:17" ht="2.25" customHeight="1" x14ac:dyDescent="0.15">
      <c r="B61" s="209"/>
      <c r="C61" s="210"/>
      <c r="D61" s="201"/>
      <c r="E61" s="220"/>
      <c r="F61" s="221"/>
      <c r="G61" s="221"/>
      <c r="H61" s="221"/>
      <c r="I61" s="221"/>
      <c r="J61" s="227"/>
      <c r="K61" s="227"/>
      <c r="L61" s="227"/>
      <c r="M61" s="227"/>
      <c r="N61" s="234"/>
      <c r="O61" s="189"/>
      <c r="P61" s="189"/>
      <c r="Q61" s="189"/>
    </row>
    <row r="62" spans="2:17" ht="2.25" customHeight="1" x14ac:dyDescent="0.15">
      <c r="B62" s="209"/>
      <c r="C62" s="210"/>
      <c r="D62" s="201"/>
      <c r="E62" s="218"/>
      <c r="F62" s="221"/>
      <c r="G62" s="221"/>
      <c r="H62" s="221"/>
      <c r="I62" s="221"/>
      <c r="J62" s="227"/>
      <c r="K62" s="227"/>
      <c r="L62" s="227"/>
      <c r="M62" s="227"/>
      <c r="N62" s="234"/>
      <c r="O62" s="189"/>
      <c r="P62" s="189"/>
      <c r="Q62" s="189"/>
    </row>
    <row r="63" spans="2:17" ht="2.25" customHeight="1" x14ac:dyDescent="0.15">
      <c r="B63" s="209"/>
      <c r="C63" s="210"/>
      <c r="D63" s="201"/>
      <c r="E63" s="220"/>
      <c r="F63" s="221"/>
      <c r="G63" s="221"/>
      <c r="H63" s="221"/>
      <c r="I63" s="221"/>
      <c r="J63" s="227"/>
      <c r="K63" s="227"/>
      <c r="L63" s="227"/>
      <c r="M63" s="227"/>
      <c r="N63" s="234"/>
      <c r="O63" s="189"/>
      <c r="P63" s="189"/>
      <c r="Q63" s="189"/>
    </row>
    <row r="64" spans="2:17" ht="2.25" customHeight="1" x14ac:dyDescent="0.15">
      <c r="B64" s="209"/>
      <c r="C64" s="210"/>
      <c r="D64" s="542">
        <v>70</v>
      </c>
      <c r="E64" s="215"/>
      <c r="F64" s="221"/>
      <c r="G64" s="221"/>
      <c r="H64" s="221"/>
      <c r="I64" s="221"/>
      <c r="J64" s="227"/>
      <c r="K64" s="227"/>
      <c r="L64" s="227"/>
      <c r="M64" s="227"/>
      <c r="N64" s="234"/>
      <c r="O64" s="189"/>
      <c r="P64" s="189"/>
      <c r="Q64" s="189"/>
    </row>
    <row r="65" spans="2:17" ht="2.25" customHeight="1" x14ac:dyDescent="0.15">
      <c r="B65" s="209"/>
      <c r="C65" s="210"/>
      <c r="D65" s="543"/>
      <c r="E65" s="215"/>
      <c r="F65" s="221"/>
      <c r="G65" s="221"/>
      <c r="H65" s="221"/>
      <c r="I65" s="221"/>
      <c r="J65" s="227"/>
      <c r="K65" s="227"/>
      <c r="L65" s="227"/>
      <c r="M65" s="227"/>
      <c r="N65" s="234"/>
      <c r="O65" s="189"/>
      <c r="P65" s="189"/>
      <c r="Q65" s="189"/>
    </row>
    <row r="66" spans="2:17" ht="2.25" customHeight="1" x14ac:dyDescent="0.15">
      <c r="B66" s="209"/>
      <c r="C66" s="210"/>
      <c r="D66" s="543"/>
      <c r="E66" s="211"/>
      <c r="F66" s="221"/>
      <c r="G66" s="221"/>
      <c r="H66" s="221"/>
      <c r="I66" s="221"/>
      <c r="J66" s="227"/>
      <c r="K66" s="227"/>
      <c r="L66" s="227"/>
      <c r="M66" s="227"/>
      <c r="N66" s="234"/>
      <c r="O66" s="189"/>
      <c r="P66" s="189"/>
      <c r="Q66" s="189"/>
    </row>
    <row r="67" spans="2:17" ht="2.25" customHeight="1" x14ac:dyDescent="0.15">
      <c r="B67" s="209"/>
      <c r="C67" s="210"/>
      <c r="D67" s="543"/>
      <c r="E67" s="215"/>
      <c r="F67" s="221"/>
      <c r="G67" s="221"/>
      <c r="H67" s="221"/>
      <c r="I67" s="221"/>
      <c r="J67" s="227"/>
      <c r="K67" s="227"/>
      <c r="L67" s="227"/>
      <c r="M67" s="227"/>
      <c r="N67" s="234"/>
      <c r="O67" s="189"/>
      <c r="P67" s="189"/>
      <c r="Q67" s="189"/>
    </row>
    <row r="68" spans="2:17" ht="2.25" customHeight="1" x14ac:dyDescent="0.15">
      <c r="B68" s="209"/>
      <c r="C68" s="210"/>
      <c r="D68" s="201"/>
      <c r="E68" s="218"/>
      <c r="F68" s="221"/>
      <c r="G68" s="221"/>
      <c r="H68" s="221"/>
      <c r="I68" s="221"/>
      <c r="J68" s="227"/>
      <c r="K68" s="221"/>
      <c r="L68" s="221"/>
      <c r="M68" s="221"/>
      <c r="N68" s="235"/>
      <c r="O68" s="189"/>
      <c r="P68" s="189"/>
      <c r="Q68" s="189"/>
    </row>
    <row r="69" spans="2:17" ht="2.25" customHeight="1" x14ac:dyDescent="0.15">
      <c r="B69" s="209"/>
      <c r="C69" s="210"/>
      <c r="D69" s="201"/>
      <c r="E69" s="220"/>
      <c r="F69" s="221"/>
      <c r="G69" s="221"/>
      <c r="H69" s="221"/>
      <c r="I69" s="221"/>
      <c r="J69" s="227"/>
      <c r="K69" s="221"/>
      <c r="L69" s="221"/>
      <c r="M69" s="221"/>
      <c r="N69" s="235"/>
      <c r="O69" s="189"/>
      <c r="P69" s="189"/>
      <c r="Q69" s="189"/>
    </row>
    <row r="70" spans="2:17" ht="2.25" customHeight="1" x14ac:dyDescent="0.15">
      <c r="B70" s="209"/>
      <c r="C70" s="210"/>
      <c r="D70" s="201"/>
      <c r="E70" s="215"/>
      <c r="F70" s="221"/>
      <c r="G70" s="221"/>
      <c r="H70" s="221"/>
      <c r="I70" s="221"/>
      <c r="J70" s="227"/>
      <c r="K70" s="221"/>
      <c r="L70" s="221"/>
      <c r="M70" s="221"/>
      <c r="N70" s="235"/>
      <c r="O70" s="189"/>
      <c r="P70" s="189"/>
      <c r="Q70" s="189"/>
    </row>
    <row r="71" spans="2:17" ht="2.25" customHeight="1" x14ac:dyDescent="0.15">
      <c r="B71" s="209"/>
      <c r="C71" s="210"/>
      <c r="D71" s="201"/>
      <c r="E71" s="215"/>
      <c r="F71" s="221"/>
      <c r="G71" s="221"/>
      <c r="H71" s="221"/>
      <c r="I71" s="221"/>
      <c r="J71" s="227"/>
      <c r="K71" s="221"/>
      <c r="L71" s="221"/>
      <c r="M71" s="221"/>
      <c r="N71" s="235"/>
      <c r="O71" s="189"/>
      <c r="P71" s="189"/>
      <c r="Q71" s="189"/>
    </row>
    <row r="72" spans="2:17" ht="2.25" customHeight="1" x14ac:dyDescent="0.15">
      <c r="B72" s="209"/>
      <c r="C72" s="210"/>
      <c r="D72" s="201"/>
      <c r="E72" s="218"/>
      <c r="F72" s="221"/>
      <c r="G72" s="221"/>
      <c r="H72" s="221"/>
      <c r="I72" s="221"/>
      <c r="J72" s="227"/>
      <c r="K72" s="221"/>
      <c r="L72" s="221"/>
      <c r="M72" s="221"/>
      <c r="N72" s="235"/>
      <c r="O72" s="189"/>
      <c r="P72" s="189"/>
      <c r="Q72" s="189"/>
    </row>
    <row r="73" spans="2:17" ht="2.25" customHeight="1" x14ac:dyDescent="0.15">
      <c r="B73" s="209"/>
      <c r="C73" s="210"/>
      <c r="D73" s="201"/>
      <c r="E73" s="220"/>
      <c r="F73" s="221"/>
      <c r="G73" s="221"/>
      <c r="H73" s="221"/>
      <c r="I73" s="221"/>
      <c r="J73" s="227"/>
      <c r="K73" s="221"/>
      <c r="L73" s="221"/>
      <c r="M73" s="221"/>
      <c r="N73" s="235"/>
      <c r="O73" s="189"/>
      <c r="P73" s="189"/>
      <c r="Q73" s="189"/>
    </row>
    <row r="74" spans="2:17" ht="2.25" customHeight="1" x14ac:dyDescent="0.15">
      <c r="B74" s="209"/>
      <c r="C74" s="210"/>
      <c r="D74" s="201"/>
      <c r="E74" s="215"/>
      <c r="F74" s="221"/>
      <c r="G74" s="221"/>
      <c r="H74" s="221"/>
      <c r="I74" s="221"/>
      <c r="J74" s="227"/>
      <c r="K74" s="221"/>
      <c r="L74" s="221"/>
      <c r="M74" s="221"/>
      <c r="N74" s="235"/>
      <c r="O74" s="189"/>
      <c r="P74" s="189"/>
      <c r="Q74" s="189"/>
    </row>
    <row r="75" spans="2:17" ht="2.25" customHeight="1" x14ac:dyDescent="0.15">
      <c r="B75" s="209"/>
      <c r="C75" s="210"/>
      <c r="D75" s="201"/>
      <c r="E75" s="206"/>
      <c r="F75" s="221"/>
      <c r="G75" s="221"/>
      <c r="H75" s="221"/>
      <c r="I75" s="221"/>
      <c r="J75" s="227"/>
      <c r="K75" s="221"/>
      <c r="L75" s="221"/>
      <c r="M75" s="221"/>
      <c r="N75" s="235"/>
      <c r="O75" s="189"/>
      <c r="P75" s="189"/>
      <c r="Q75" s="189"/>
    </row>
    <row r="76" spans="2:17" ht="2.25" customHeight="1" x14ac:dyDescent="0.15">
      <c r="B76" s="209"/>
      <c r="C76" s="210"/>
      <c r="D76" s="201"/>
      <c r="E76" s="215"/>
      <c r="F76" s="221"/>
      <c r="G76" s="221"/>
      <c r="H76" s="221"/>
      <c r="I76" s="221"/>
      <c r="J76" s="227"/>
      <c r="K76" s="221"/>
      <c r="L76" s="221"/>
      <c r="M76" s="221"/>
      <c r="N76" s="235"/>
      <c r="O76" s="189"/>
      <c r="P76" s="189"/>
      <c r="Q76" s="189"/>
    </row>
    <row r="77" spans="2:17" ht="2.25" customHeight="1" x14ac:dyDescent="0.15">
      <c r="B77" s="209"/>
      <c r="C77" s="210"/>
      <c r="D77" s="201"/>
      <c r="E77" s="220"/>
      <c r="F77" s="221"/>
      <c r="G77" s="221"/>
      <c r="H77" s="221"/>
      <c r="I77" s="221"/>
      <c r="J77" s="227"/>
      <c r="K77" s="221"/>
      <c r="L77" s="221"/>
      <c r="M77" s="221"/>
      <c r="N77" s="235"/>
      <c r="O77" s="189"/>
      <c r="P77" s="189"/>
      <c r="Q77" s="189"/>
    </row>
    <row r="78" spans="2:17" ht="2.25" customHeight="1" x14ac:dyDescent="0.15">
      <c r="B78" s="209"/>
      <c r="C78" s="210"/>
      <c r="D78" s="201"/>
      <c r="E78" s="215"/>
      <c r="F78" s="221"/>
      <c r="G78" s="221"/>
      <c r="H78" s="221"/>
      <c r="I78" s="221"/>
      <c r="J78" s="221"/>
      <c r="K78" s="221"/>
      <c r="L78" s="221"/>
      <c r="M78" s="221"/>
      <c r="N78" s="235"/>
      <c r="O78" s="189"/>
      <c r="P78" s="189"/>
      <c r="Q78" s="189"/>
    </row>
    <row r="79" spans="2:17" ht="2.25" customHeight="1" x14ac:dyDescent="0.15">
      <c r="B79" s="209"/>
      <c r="C79" s="210"/>
      <c r="D79" s="201"/>
      <c r="E79" s="215"/>
      <c r="F79" s="221"/>
      <c r="G79" s="221"/>
      <c r="H79" s="221"/>
      <c r="I79" s="221"/>
      <c r="J79" s="221"/>
      <c r="K79" s="221"/>
      <c r="L79" s="221"/>
      <c r="M79" s="221"/>
      <c r="N79" s="235"/>
      <c r="O79" s="189"/>
      <c r="P79" s="189"/>
      <c r="Q79" s="189"/>
    </row>
    <row r="80" spans="2:17" ht="2.25" customHeight="1" x14ac:dyDescent="0.15">
      <c r="B80" s="209"/>
      <c r="C80" s="210"/>
      <c r="D80" s="201"/>
      <c r="E80" s="218"/>
      <c r="F80" s="221"/>
      <c r="G80" s="221"/>
      <c r="H80" s="221"/>
      <c r="I80" s="221"/>
      <c r="J80" s="221"/>
      <c r="K80" s="221"/>
      <c r="L80" s="221"/>
      <c r="M80" s="221"/>
      <c r="N80" s="235"/>
      <c r="O80" s="189"/>
      <c r="P80" s="189"/>
      <c r="Q80" s="189"/>
    </row>
    <row r="81" spans="2:17" ht="2.25" customHeight="1" x14ac:dyDescent="0.15">
      <c r="B81" s="209"/>
      <c r="C81" s="210"/>
      <c r="D81" s="201"/>
      <c r="E81" s="220"/>
      <c r="F81" s="221"/>
      <c r="G81" s="221"/>
      <c r="H81" s="221"/>
      <c r="I81" s="221"/>
      <c r="J81" s="221"/>
      <c r="K81" s="221"/>
      <c r="L81" s="221"/>
      <c r="M81" s="221"/>
      <c r="N81" s="235"/>
      <c r="O81" s="189"/>
      <c r="P81" s="189"/>
      <c r="Q81" s="189"/>
    </row>
    <row r="82" spans="2:17" ht="2.25" customHeight="1" x14ac:dyDescent="0.15">
      <c r="B82" s="209"/>
      <c r="C82" s="210"/>
      <c r="D82" s="201"/>
      <c r="E82" s="218"/>
      <c r="F82" s="221"/>
      <c r="G82" s="221"/>
      <c r="H82" s="221"/>
      <c r="I82" s="221"/>
      <c r="J82" s="221"/>
      <c r="K82" s="221"/>
      <c r="L82" s="221"/>
      <c r="M82" s="221"/>
      <c r="N82" s="235"/>
      <c r="O82" s="189"/>
      <c r="P82" s="189"/>
      <c r="Q82" s="189"/>
    </row>
    <row r="83" spans="2:17" ht="2.25" customHeight="1" x14ac:dyDescent="0.15">
      <c r="B83" s="209"/>
      <c r="C83" s="210"/>
      <c r="D83" s="201"/>
      <c r="E83" s="220"/>
      <c r="F83" s="221"/>
      <c r="G83" s="221"/>
      <c r="H83" s="221"/>
      <c r="I83" s="221"/>
      <c r="J83" s="221"/>
      <c r="K83" s="221"/>
      <c r="L83" s="221"/>
      <c r="M83" s="221"/>
      <c r="N83" s="235"/>
      <c r="O83" s="189"/>
      <c r="P83" s="189"/>
      <c r="Q83" s="189"/>
    </row>
    <row r="84" spans="2:17" ht="2.25" customHeight="1" x14ac:dyDescent="0.15">
      <c r="B84" s="209"/>
      <c r="C84" s="210"/>
      <c r="D84" s="542">
        <v>60</v>
      </c>
      <c r="E84" s="215"/>
      <c r="F84" s="221"/>
      <c r="G84" s="221"/>
      <c r="H84" s="221"/>
      <c r="I84" s="221"/>
      <c r="J84" s="221"/>
      <c r="K84" s="221"/>
      <c r="L84" s="221"/>
      <c r="M84" s="221"/>
      <c r="N84" s="235"/>
      <c r="O84" s="189"/>
      <c r="P84" s="189"/>
      <c r="Q84" s="189"/>
    </row>
    <row r="85" spans="2:17" ht="2.25" customHeight="1" x14ac:dyDescent="0.15">
      <c r="B85" s="209"/>
      <c r="C85" s="210"/>
      <c r="D85" s="543"/>
      <c r="E85" s="215"/>
      <c r="F85" s="221"/>
      <c r="G85" s="221"/>
      <c r="H85" s="221"/>
      <c r="I85" s="221"/>
      <c r="J85" s="221"/>
      <c r="K85" s="221"/>
      <c r="L85" s="221"/>
      <c r="M85" s="221"/>
      <c r="N85" s="235"/>
      <c r="O85" s="189"/>
      <c r="P85" s="189"/>
      <c r="Q85" s="189"/>
    </row>
    <row r="86" spans="2:17" ht="2.25" customHeight="1" x14ac:dyDescent="0.15">
      <c r="B86" s="209"/>
      <c r="C86" s="210"/>
      <c r="D86" s="543"/>
      <c r="E86" s="211"/>
      <c r="F86" s="221"/>
      <c r="G86" s="221"/>
      <c r="H86" s="221"/>
      <c r="I86" s="221"/>
      <c r="J86" s="221"/>
      <c r="K86" s="221"/>
      <c r="L86" s="221"/>
      <c r="M86" s="221"/>
      <c r="N86" s="235"/>
      <c r="O86" s="189"/>
      <c r="P86" s="189"/>
      <c r="Q86" s="189"/>
    </row>
    <row r="87" spans="2:17" ht="2.25" customHeight="1" x14ac:dyDescent="0.15">
      <c r="B87" s="209"/>
      <c r="C87" s="210"/>
      <c r="D87" s="543"/>
      <c r="E87" s="215"/>
      <c r="F87" s="221"/>
      <c r="G87" s="221"/>
      <c r="H87" s="221"/>
      <c r="I87" s="221"/>
      <c r="J87" s="221"/>
      <c r="K87" s="221"/>
      <c r="L87" s="221"/>
      <c r="M87" s="221"/>
      <c r="N87" s="235"/>
      <c r="O87" s="189"/>
      <c r="P87" s="189"/>
      <c r="Q87" s="189"/>
    </row>
    <row r="88" spans="2:17" ht="2.25" customHeight="1" x14ac:dyDescent="0.15">
      <c r="B88" s="209"/>
      <c r="C88" s="210"/>
      <c r="D88" s="201"/>
      <c r="E88" s="218"/>
      <c r="F88" s="221"/>
      <c r="G88" s="221"/>
      <c r="H88" s="221"/>
      <c r="I88" s="221"/>
      <c r="J88" s="221"/>
      <c r="K88" s="221"/>
      <c r="L88" s="221"/>
      <c r="M88" s="221"/>
      <c r="N88" s="235"/>
      <c r="O88" s="189"/>
      <c r="P88" s="189"/>
      <c r="Q88" s="189"/>
    </row>
    <row r="89" spans="2:17" ht="2.25" customHeight="1" x14ac:dyDescent="0.15">
      <c r="B89" s="209"/>
      <c r="C89" s="210"/>
      <c r="D89" s="201"/>
      <c r="E89" s="220"/>
      <c r="F89" s="221"/>
      <c r="G89" s="221"/>
      <c r="H89" s="221"/>
      <c r="I89" s="221"/>
      <c r="J89" s="221"/>
      <c r="K89" s="221"/>
      <c r="L89" s="221"/>
      <c r="M89" s="221"/>
      <c r="N89" s="235"/>
      <c r="O89" s="189"/>
      <c r="P89" s="189"/>
      <c r="Q89" s="189"/>
    </row>
    <row r="90" spans="2:17" ht="2.25" customHeight="1" x14ac:dyDescent="0.15">
      <c r="B90" s="209"/>
      <c r="C90" s="210"/>
      <c r="D90" s="201"/>
      <c r="E90" s="215"/>
      <c r="F90" s="221"/>
      <c r="G90" s="221"/>
      <c r="H90" s="221"/>
      <c r="I90" s="221"/>
      <c r="J90" s="221"/>
      <c r="K90" s="221"/>
      <c r="L90" s="221"/>
      <c r="M90" s="221"/>
      <c r="N90" s="235"/>
      <c r="O90" s="189"/>
      <c r="P90" s="189"/>
      <c r="Q90" s="189"/>
    </row>
    <row r="91" spans="2:17" ht="2.25" customHeight="1" x14ac:dyDescent="0.15">
      <c r="B91" s="209"/>
      <c r="C91" s="210"/>
      <c r="D91" s="201"/>
      <c r="E91" s="215"/>
      <c r="F91" s="221"/>
      <c r="G91" s="221"/>
      <c r="H91" s="221"/>
      <c r="I91" s="221"/>
      <c r="J91" s="221"/>
      <c r="K91" s="221"/>
      <c r="L91" s="221"/>
      <c r="M91" s="221"/>
      <c r="N91" s="235"/>
      <c r="O91" s="189"/>
      <c r="P91" s="189"/>
      <c r="Q91" s="189"/>
    </row>
    <row r="92" spans="2:17" ht="2.25" customHeight="1" x14ac:dyDescent="0.15">
      <c r="B92" s="209"/>
      <c r="C92" s="210"/>
      <c r="D92" s="201"/>
      <c r="E92" s="218"/>
      <c r="F92" s="221"/>
      <c r="G92" s="221"/>
      <c r="H92" s="221"/>
      <c r="I92" s="221"/>
      <c r="J92" s="221"/>
      <c r="K92" s="221"/>
      <c r="L92" s="221"/>
      <c r="M92" s="221"/>
      <c r="N92" s="235"/>
      <c r="O92" s="189"/>
      <c r="P92" s="189"/>
      <c r="Q92" s="189"/>
    </row>
    <row r="93" spans="2:17" ht="2.25" customHeight="1" x14ac:dyDescent="0.15">
      <c r="B93" s="209"/>
      <c r="C93" s="210"/>
      <c r="D93" s="201"/>
      <c r="E93" s="220"/>
      <c r="F93" s="221"/>
      <c r="G93" s="221"/>
      <c r="H93" s="221"/>
      <c r="I93" s="221"/>
      <c r="J93" s="221"/>
      <c r="K93" s="221"/>
      <c r="L93" s="221"/>
      <c r="M93" s="221"/>
      <c r="N93" s="235"/>
      <c r="O93" s="189"/>
      <c r="P93" s="189"/>
      <c r="Q93" s="189"/>
    </row>
    <row r="94" spans="2:17" ht="2.25" customHeight="1" x14ac:dyDescent="0.15">
      <c r="B94" s="209"/>
      <c r="C94" s="210"/>
      <c r="D94" s="201"/>
      <c r="E94" s="215"/>
      <c r="F94" s="221"/>
      <c r="G94" s="221"/>
      <c r="H94" s="221"/>
      <c r="I94" s="221"/>
      <c r="J94" s="221"/>
      <c r="K94" s="221"/>
      <c r="L94" s="221"/>
      <c r="M94" s="221"/>
      <c r="N94" s="235"/>
      <c r="O94" s="189"/>
      <c r="P94" s="189"/>
      <c r="Q94" s="189"/>
    </row>
    <row r="95" spans="2:17" ht="2.25" customHeight="1" x14ac:dyDescent="0.15">
      <c r="B95" s="209"/>
      <c r="C95" s="210"/>
      <c r="D95" s="201"/>
      <c r="E95" s="206"/>
      <c r="F95" s="221"/>
      <c r="G95" s="221"/>
      <c r="H95" s="221"/>
      <c r="I95" s="221"/>
      <c r="J95" s="221"/>
      <c r="K95" s="221"/>
      <c r="L95" s="221"/>
      <c r="M95" s="221"/>
      <c r="N95" s="235"/>
      <c r="O95" s="189"/>
      <c r="P95" s="189"/>
      <c r="Q95" s="189"/>
    </row>
    <row r="96" spans="2:17" ht="2.25" customHeight="1" x14ac:dyDescent="0.15">
      <c r="B96" s="209"/>
      <c r="C96" s="210"/>
      <c r="D96" s="201"/>
      <c r="E96" s="215"/>
      <c r="F96" s="221"/>
      <c r="G96" s="221"/>
      <c r="H96" s="221"/>
      <c r="I96" s="221"/>
      <c r="J96" s="221"/>
      <c r="K96" s="221"/>
      <c r="L96" s="221"/>
      <c r="M96" s="221"/>
      <c r="N96" s="235"/>
      <c r="O96" s="189"/>
      <c r="P96" s="189"/>
      <c r="Q96" s="189"/>
    </row>
    <row r="97" spans="2:17" ht="2.25" customHeight="1" x14ac:dyDescent="0.15">
      <c r="B97" s="209"/>
      <c r="C97" s="210"/>
      <c r="D97" s="201"/>
      <c r="E97" s="220"/>
      <c r="F97" s="221"/>
      <c r="G97" s="221"/>
      <c r="H97" s="221"/>
      <c r="I97" s="221"/>
      <c r="J97" s="221"/>
      <c r="K97" s="221"/>
      <c r="L97" s="221"/>
      <c r="M97" s="221"/>
      <c r="N97" s="235"/>
      <c r="O97" s="189"/>
      <c r="P97" s="189"/>
      <c r="Q97" s="189"/>
    </row>
    <row r="98" spans="2:17" ht="2.25" customHeight="1" x14ac:dyDescent="0.15">
      <c r="B98" s="209"/>
      <c r="C98" s="210"/>
      <c r="D98" s="201"/>
      <c r="E98" s="215"/>
      <c r="F98" s="221"/>
      <c r="G98" s="221"/>
      <c r="H98" s="221"/>
      <c r="I98" s="221"/>
      <c r="J98" s="221"/>
      <c r="K98" s="221"/>
      <c r="L98" s="221"/>
      <c r="M98" s="221"/>
      <c r="N98" s="235"/>
      <c r="O98" s="189"/>
      <c r="P98" s="189"/>
      <c r="Q98" s="189"/>
    </row>
    <row r="99" spans="2:17" ht="2.25" customHeight="1" x14ac:dyDescent="0.15">
      <c r="B99" s="209"/>
      <c r="C99" s="210"/>
      <c r="D99" s="201"/>
      <c r="E99" s="215"/>
      <c r="F99" s="221"/>
      <c r="G99" s="221"/>
      <c r="H99" s="221"/>
      <c r="I99" s="221"/>
      <c r="J99" s="221"/>
      <c r="K99" s="221"/>
      <c r="L99" s="221"/>
      <c r="M99" s="221"/>
      <c r="N99" s="235"/>
      <c r="O99" s="189"/>
      <c r="P99" s="189"/>
      <c r="Q99" s="189"/>
    </row>
    <row r="100" spans="2:17" ht="2.25" customHeight="1" x14ac:dyDescent="0.15">
      <c r="B100" s="209"/>
      <c r="C100" s="210"/>
      <c r="D100" s="201"/>
      <c r="E100" s="218"/>
      <c r="F100" s="221"/>
      <c r="G100" s="221"/>
      <c r="H100" s="221"/>
      <c r="I100" s="221"/>
      <c r="J100" s="221"/>
      <c r="K100" s="221"/>
      <c r="L100" s="221"/>
      <c r="M100" s="221"/>
      <c r="N100" s="235"/>
      <c r="O100" s="189"/>
      <c r="P100" s="189"/>
      <c r="Q100" s="189"/>
    </row>
    <row r="101" spans="2:17" ht="2.25" customHeight="1" x14ac:dyDescent="0.15">
      <c r="B101" s="209"/>
      <c r="C101" s="210"/>
      <c r="D101" s="201"/>
      <c r="E101" s="220"/>
      <c r="F101" s="221"/>
      <c r="G101" s="221"/>
      <c r="H101" s="221"/>
      <c r="I101" s="221"/>
      <c r="J101" s="221"/>
      <c r="K101" s="221"/>
      <c r="L101" s="221"/>
      <c r="M101" s="221"/>
      <c r="N101" s="235"/>
      <c r="O101" s="189"/>
      <c r="P101" s="189"/>
      <c r="Q101" s="189"/>
    </row>
    <row r="102" spans="2:17" ht="2.25" customHeight="1" x14ac:dyDescent="0.15">
      <c r="B102" s="209"/>
      <c r="C102" s="210"/>
      <c r="D102" s="201"/>
      <c r="E102" s="218"/>
      <c r="F102" s="221"/>
      <c r="G102" s="221"/>
      <c r="H102" s="221"/>
      <c r="I102" s="221"/>
      <c r="J102" s="221"/>
      <c r="K102" s="221"/>
      <c r="L102" s="221"/>
      <c r="M102" s="221"/>
      <c r="N102" s="235"/>
      <c r="O102" s="189"/>
      <c r="P102" s="189"/>
      <c r="Q102" s="189"/>
    </row>
    <row r="103" spans="2:17" ht="2.25" customHeight="1" x14ac:dyDescent="0.15">
      <c r="B103" s="209"/>
      <c r="C103" s="210"/>
      <c r="D103" s="201"/>
      <c r="E103" s="220"/>
      <c r="F103" s="221"/>
      <c r="G103" s="221"/>
      <c r="H103" s="221"/>
      <c r="I103" s="221"/>
      <c r="J103" s="221"/>
      <c r="K103" s="221"/>
      <c r="L103" s="221"/>
      <c r="M103" s="221"/>
      <c r="N103" s="235"/>
      <c r="O103" s="189"/>
      <c r="P103" s="189"/>
      <c r="Q103" s="189"/>
    </row>
    <row r="104" spans="2:17" ht="2.25" customHeight="1" x14ac:dyDescent="0.15">
      <c r="B104" s="209"/>
      <c r="C104" s="210"/>
      <c r="D104" s="542">
        <v>50</v>
      </c>
      <c r="E104" s="215"/>
      <c r="F104" s="221"/>
      <c r="G104" s="221"/>
      <c r="H104" s="221"/>
      <c r="I104" s="221"/>
      <c r="J104" s="221"/>
      <c r="K104" s="221"/>
      <c r="L104" s="221"/>
      <c r="M104" s="221"/>
      <c r="N104" s="235"/>
      <c r="O104" s="189"/>
      <c r="P104" s="189"/>
      <c r="Q104" s="189"/>
    </row>
    <row r="105" spans="2:17" ht="2.25" customHeight="1" x14ac:dyDescent="0.15">
      <c r="B105" s="209"/>
      <c r="C105" s="210"/>
      <c r="D105" s="543"/>
      <c r="E105" s="215"/>
      <c r="F105" s="221"/>
      <c r="G105" s="221"/>
      <c r="H105" s="221"/>
      <c r="I105" s="221"/>
      <c r="J105" s="221"/>
      <c r="K105" s="221"/>
      <c r="L105" s="221"/>
      <c r="M105" s="221"/>
      <c r="N105" s="235"/>
      <c r="O105" s="189"/>
      <c r="P105" s="189"/>
      <c r="Q105" s="189"/>
    </row>
    <row r="106" spans="2:17" ht="2.25" customHeight="1" x14ac:dyDescent="0.15">
      <c r="B106" s="209"/>
      <c r="C106" s="210"/>
      <c r="D106" s="543"/>
      <c r="E106" s="211"/>
      <c r="F106" s="221"/>
      <c r="G106" s="221"/>
      <c r="H106" s="221"/>
      <c r="I106" s="221"/>
      <c r="J106" s="221"/>
      <c r="K106" s="221"/>
      <c r="L106" s="221"/>
      <c r="M106" s="221"/>
      <c r="N106" s="235"/>
      <c r="O106" s="189"/>
      <c r="P106" s="189"/>
      <c r="Q106" s="189"/>
    </row>
    <row r="107" spans="2:17" ht="2.25" customHeight="1" x14ac:dyDescent="0.15">
      <c r="B107" s="209"/>
      <c r="C107" s="210"/>
      <c r="D107" s="543"/>
      <c r="E107" s="215"/>
      <c r="F107" s="221"/>
      <c r="G107" s="221"/>
      <c r="H107" s="221"/>
      <c r="I107" s="221"/>
      <c r="J107" s="221"/>
      <c r="K107" s="221"/>
      <c r="L107" s="221"/>
      <c r="M107" s="221"/>
      <c r="N107" s="235"/>
      <c r="O107" s="189"/>
      <c r="P107" s="189"/>
      <c r="Q107" s="189"/>
    </row>
    <row r="108" spans="2:17" ht="2.25" customHeight="1" x14ac:dyDescent="0.15">
      <c r="B108" s="209"/>
      <c r="C108" s="210"/>
      <c r="D108" s="201"/>
      <c r="E108" s="218"/>
      <c r="F108" s="221"/>
      <c r="G108" s="221"/>
      <c r="H108" s="221"/>
      <c r="I108" s="221"/>
      <c r="J108" s="221"/>
      <c r="K108" s="221"/>
      <c r="L108" s="221"/>
      <c r="M108" s="221"/>
      <c r="N108" s="235"/>
      <c r="O108" s="189"/>
      <c r="P108" s="189"/>
      <c r="Q108" s="189"/>
    </row>
    <row r="109" spans="2:17" ht="2.25" customHeight="1" x14ac:dyDescent="0.15">
      <c r="B109" s="209"/>
      <c r="C109" s="210"/>
      <c r="D109" s="201"/>
      <c r="E109" s="220"/>
      <c r="F109" s="221"/>
      <c r="G109" s="221"/>
      <c r="H109" s="221"/>
      <c r="I109" s="221"/>
      <c r="J109" s="221"/>
      <c r="K109" s="221"/>
      <c r="L109" s="221"/>
      <c r="M109" s="221"/>
      <c r="N109" s="235"/>
      <c r="O109" s="189"/>
      <c r="P109" s="189"/>
      <c r="Q109" s="189"/>
    </row>
    <row r="110" spans="2:17" ht="2.25" customHeight="1" x14ac:dyDescent="0.15">
      <c r="B110" s="209"/>
      <c r="C110" s="210"/>
      <c r="D110" s="201"/>
      <c r="E110" s="215"/>
      <c r="F110" s="221"/>
      <c r="G110" s="221"/>
      <c r="H110" s="221"/>
      <c r="I110" s="221"/>
      <c r="J110" s="221"/>
      <c r="K110" s="221"/>
      <c r="L110" s="221"/>
      <c r="M110" s="221"/>
      <c r="N110" s="235"/>
      <c r="O110" s="189"/>
      <c r="P110" s="189"/>
      <c r="Q110" s="189"/>
    </row>
    <row r="111" spans="2:17" ht="2.25" customHeight="1" x14ac:dyDescent="0.15">
      <c r="B111" s="209"/>
      <c r="C111" s="210"/>
      <c r="D111" s="201"/>
      <c r="E111" s="215"/>
      <c r="F111" s="221"/>
      <c r="G111" s="221"/>
      <c r="H111" s="221"/>
      <c r="I111" s="221"/>
      <c r="J111" s="221"/>
      <c r="K111" s="221"/>
      <c r="L111" s="221"/>
      <c r="M111" s="221"/>
      <c r="N111" s="235"/>
      <c r="O111" s="189"/>
      <c r="P111" s="189"/>
      <c r="Q111" s="189"/>
    </row>
    <row r="112" spans="2:17" ht="2.25" customHeight="1" x14ac:dyDescent="0.15">
      <c r="B112" s="209"/>
      <c r="C112" s="210"/>
      <c r="D112" s="201"/>
      <c r="E112" s="218"/>
      <c r="F112" s="221"/>
      <c r="G112" s="221"/>
      <c r="H112" s="221"/>
      <c r="I112" s="221"/>
      <c r="J112" s="221"/>
      <c r="K112" s="221"/>
      <c r="L112" s="221"/>
      <c r="M112" s="221"/>
      <c r="N112" s="235"/>
      <c r="O112" s="189"/>
      <c r="P112" s="189"/>
      <c r="Q112" s="189"/>
    </row>
    <row r="113" spans="2:17" ht="2.25" customHeight="1" x14ac:dyDescent="0.15">
      <c r="B113" s="209"/>
      <c r="C113" s="210"/>
      <c r="D113" s="201"/>
      <c r="E113" s="220"/>
      <c r="F113" s="221"/>
      <c r="G113" s="221"/>
      <c r="H113" s="221"/>
      <c r="I113" s="221"/>
      <c r="J113" s="221"/>
      <c r="K113" s="221"/>
      <c r="L113" s="221"/>
      <c r="M113" s="221"/>
      <c r="N113" s="235"/>
      <c r="O113" s="189"/>
      <c r="P113" s="189"/>
      <c r="Q113" s="189"/>
    </row>
    <row r="114" spans="2:17" ht="2.25" customHeight="1" x14ac:dyDescent="0.15">
      <c r="B114" s="209"/>
      <c r="C114" s="210"/>
      <c r="D114" s="201"/>
      <c r="E114" s="215"/>
      <c r="F114" s="221"/>
      <c r="G114" s="221"/>
      <c r="H114" s="221"/>
      <c r="I114" s="221"/>
      <c r="J114" s="221"/>
      <c r="K114" s="221"/>
      <c r="L114" s="221"/>
      <c r="M114" s="221"/>
      <c r="N114" s="235"/>
      <c r="O114" s="189"/>
      <c r="P114" s="189"/>
      <c r="Q114" s="189"/>
    </row>
    <row r="115" spans="2:17" ht="2.25" customHeight="1" x14ac:dyDescent="0.15">
      <c r="B115" s="209"/>
      <c r="C115" s="210"/>
      <c r="D115" s="201"/>
      <c r="E115" s="206"/>
      <c r="F115" s="221"/>
      <c r="G115" s="221"/>
      <c r="H115" s="221"/>
      <c r="I115" s="221"/>
      <c r="J115" s="221"/>
      <c r="K115" s="221"/>
      <c r="L115" s="221"/>
      <c r="M115" s="221"/>
      <c r="N115" s="235"/>
      <c r="O115" s="189"/>
      <c r="P115" s="189"/>
      <c r="Q115" s="189"/>
    </row>
    <row r="116" spans="2:17" ht="2.25" customHeight="1" x14ac:dyDescent="0.15">
      <c r="B116" s="209"/>
      <c r="C116" s="210"/>
      <c r="D116" s="201"/>
      <c r="E116" s="215"/>
      <c r="F116" s="221"/>
      <c r="G116" s="221"/>
      <c r="H116" s="221"/>
      <c r="I116" s="221"/>
      <c r="J116" s="221"/>
      <c r="K116" s="221"/>
      <c r="L116" s="221"/>
      <c r="M116" s="221"/>
      <c r="N116" s="236"/>
      <c r="O116" s="189"/>
      <c r="P116" s="189"/>
      <c r="Q116" s="189"/>
    </row>
    <row r="117" spans="2:17" ht="2.25" customHeight="1" x14ac:dyDescent="0.15">
      <c r="B117" s="209"/>
      <c r="C117" s="210"/>
      <c r="D117" s="201"/>
      <c r="E117" s="220"/>
      <c r="F117" s="221"/>
      <c r="G117" s="221"/>
      <c r="H117" s="221"/>
      <c r="I117" s="221"/>
      <c r="J117" s="221"/>
      <c r="K117" s="221"/>
      <c r="L117" s="221"/>
      <c r="M117" s="221"/>
      <c r="N117" s="236"/>
      <c r="O117" s="189"/>
      <c r="P117" s="189"/>
      <c r="Q117" s="189"/>
    </row>
    <row r="118" spans="2:17" ht="2.25" customHeight="1" x14ac:dyDescent="0.15">
      <c r="B118" s="209"/>
      <c r="C118" s="210"/>
      <c r="D118" s="201"/>
      <c r="E118" s="215"/>
      <c r="F118" s="221"/>
      <c r="G118" s="221"/>
      <c r="H118" s="221"/>
      <c r="I118" s="221"/>
      <c r="J118" s="221"/>
      <c r="K118" s="221"/>
      <c r="L118" s="221"/>
      <c r="M118" s="221"/>
      <c r="N118" s="236"/>
      <c r="O118" s="189"/>
      <c r="P118" s="189"/>
      <c r="Q118" s="189"/>
    </row>
    <row r="119" spans="2:17" ht="2.25" customHeight="1" x14ac:dyDescent="0.15">
      <c r="B119" s="209"/>
      <c r="C119" s="210"/>
      <c r="D119" s="201"/>
      <c r="E119" s="215"/>
      <c r="F119" s="221"/>
      <c r="G119" s="221"/>
      <c r="H119" s="221"/>
      <c r="I119" s="221"/>
      <c r="J119" s="221"/>
      <c r="K119" s="221"/>
      <c r="L119" s="221"/>
      <c r="M119" s="221"/>
      <c r="N119" s="236"/>
      <c r="O119" s="189"/>
      <c r="P119" s="189"/>
      <c r="Q119" s="189"/>
    </row>
    <row r="120" spans="2:17" ht="2.25" customHeight="1" x14ac:dyDescent="0.15">
      <c r="B120" s="209"/>
      <c r="C120" s="210"/>
      <c r="D120" s="201"/>
      <c r="E120" s="218"/>
      <c r="F120" s="221"/>
      <c r="G120" s="221"/>
      <c r="H120" s="221"/>
      <c r="I120" s="221"/>
      <c r="J120" s="221"/>
      <c r="K120" s="221"/>
      <c r="L120" s="221"/>
      <c r="M120" s="221"/>
      <c r="N120" s="236"/>
      <c r="O120" s="189"/>
      <c r="P120" s="189"/>
      <c r="Q120" s="189"/>
    </row>
    <row r="121" spans="2:17" ht="2.25" customHeight="1" x14ac:dyDescent="0.15">
      <c r="B121" s="209"/>
      <c r="C121" s="210"/>
      <c r="D121" s="201"/>
      <c r="E121" s="220"/>
      <c r="F121" s="221"/>
      <c r="G121" s="221"/>
      <c r="H121" s="221"/>
      <c r="I121" s="221"/>
      <c r="J121" s="221"/>
      <c r="K121" s="221"/>
      <c r="L121" s="221"/>
      <c r="M121" s="221"/>
      <c r="N121" s="236"/>
      <c r="O121" s="189"/>
      <c r="P121" s="189"/>
      <c r="Q121" s="189"/>
    </row>
    <row r="122" spans="2:17" ht="2.25" customHeight="1" x14ac:dyDescent="0.15">
      <c r="B122" s="209"/>
      <c r="C122" s="210"/>
      <c r="D122" s="201"/>
      <c r="E122" s="218"/>
      <c r="F122" s="221"/>
      <c r="G122" s="221"/>
      <c r="H122" s="221"/>
      <c r="I122" s="221"/>
      <c r="J122" s="221"/>
      <c r="K122" s="221"/>
      <c r="L122" s="221"/>
      <c r="M122" s="221"/>
      <c r="N122" s="236"/>
      <c r="O122" s="189"/>
      <c r="P122" s="189"/>
      <c r="Q122" s="189"/>
    </row>
    <row r="123" spans="2:17" ht="2.25" customHeight="1" x14ac:dyDescent="0.15">
      <c r="B123" s="209"/>
      <c r="C123" s="210"/>
      <c r="D123" s="201"/>
      <c r="E123" s="220"/>
      <c r="F123" s="221"/>
      <c r="G123" s="221"/>
      <c r="H123" s="221"/>
      <c r="I123" s="221"/>
      <c r="J123" s="221"/>
      <c r="K123" s="221"/>
      <c r="L123" s="221"/>
      <c r="M123" s="221"/>
      <c r="N123" s="236"/>
      <c r="O123" s="189"/>
      <c r="P123" s="189"/>
      <c r="Q123" s="189"/>
    </row>
    <row r="124" spans="2:17" ht="2.25" customHeight="1" x14ac:dyDescent="0.15">
      <c r="B124" s="209"/>
      <c r="C124" s="210"/>
      <c r="D124" s="542">
        <v>40</v>
      </c>
      <c r="E124" s="215"/>
      <c r="F124" s="221"/>
      <c r="G124" s="221"/>
      <c r="H124" s="221"/>
      <c r="I124" s="221"/>
      <c r="J124" s="221"/>
      <c r="K124" s="221"/>
      <c r="L124" s="221"/>
      <c r="M124" s="221"/>
      <c r="N124" s="236"/>
      <c r="O124" s="189"/>
      <c r="P124" s="189"/>
      <c r="Q124" s="189"/>
    </row>
    <row r="125" spans="2:17" ht="2.25" customHeight="1" x14ac:dyDescent="0.15">
      <c r="B125" s="209"/>
      <c r="C125" s="210"/>
      <c r="D125" s="543"/>
      <c r="E125" s="215"/>
      <c r="F125" s="221"/>
      <c r="G125" s="221"/>
      <c r="H125" s="221"/>
      <c r="I125" s="221"/>
      <c r="J125" s="221"/>
      <c r="K125" s="221"/>
      <c r="L125" s="221"/>
      <c r="M125" s="221"/>
      <c r="N125" s="236"/>
      <c r="O125" s="189"/>
      <c r="P125" s="189"/>
      <c r="Q125" s="189"/>
    </row>
    <row r="126" spans="2:17" ht="2.25" customHeight="1" x14ac:dyDescent="0.15">
      <c r="B126" s="209"/>
      <c r="C126" s="210"/>
      <c r="D126" s="543"/>
      <c r="E126" s="211"/>
      <c r="F126" s="221"/>
      <c r="G126" s="221"/>
      <c r="H126" s="221"/>
      <c r="I126" s="221"/>
      <c r="J126" s="221"/>
      <c r="K126" s="221"/>
      <c r="L126" s="221"/>
      <c r="M126" s="221"/>
      <c r="N126" s="236"/>
      <c r="O126" s="189"/>
      <c r="P126" s="189"/>
      <c r="Q126" s="189"/>
    </row>
    <row r="127" spans="2:17" ht="2.25" customHeight="1" x14ac:dyDescent="0.15">
      <c r="B127" s="209"/>
      <c r="C127" s="210"/>
      <c r="D127" s="543"/>
      <c r="E127" s="215"/>
      <c r="F127" s="221"/>
      <c r="G127" s="221"/>
      <c r="H127" s="221"/>
      <c r="I127" s="221"/>
      <c r="J127" s="221"/>
      <c r="K127" s="221"/>
      <c r="L127" s="221"/>
      <c r="M127" s="221"/>
      <c r="N127" s="236"/>
      <c r="O127" s="189"/>
      <c r="P127" s="189"/>
      <c r="Q127" s="189"/>
    </row>
    <row r="128" spans="2:17" ht="2.25" customHeight="1" x14ac:dyDescent="0.15">
      <c r="B128" s="209"/>
      <c r="C128" s="210"/>
      <c r="D128" s="201"/>
      <c r="E128" s="218"/>
      <c r="F128" s="221"/>
      <c r="G128" s="221"/>
      <c r="H128" s="221"/>
      <c r="I128" s="221"/>
      <c r="J128" s="221"/>
      <c r="K128" s="221"/>
      <c r="L128" s="221"/>
      <c r="M128" s="221"/>
      <c r="N128" s="236"/>
      <c r="O128" s="189"/>
      <c r="P128" s="189"/>
      <c r="Q128" s="189"/>
    </row>
    <row r="129" spans="2:17" ht="2.25" customHeight="1" x14ac:dyDescent="0.15">
      <c r="B129" s="209"/>
      <c r="C129" s="210"/>
      <c r="D129" s="201"/>
      <c r="E129" s="220"/>
      <c r="F129" s="221"/>
      <c r="G129" s="221"/>
      <c r="H129" s="221"/>
      <c r="I129" s="221"/>
      <c r="J129" s="221"/>
      <c r="K129" s="221"/>
      <c r="L129" s="221"/>
      <c r="M129" s="221"/>
      <c r="N129" s="236"/>
      <c r="O129" s="189"/>
      <c r="P129" s="189"/>
      <c r="Q129" s="189"/>
    </row>
    <row r="130" spans="2:17" ht="2.25" customHeight="1" x14ac:dyDescent="0.15">
      <c r="B130" s="209"/>
      <c r="C130" s="210"/>
      <c r="D130" s="201"/>
      <c r="E130" s="215"/>
      <c r="F130" s="221"/>
      <c r="G130" s="221"/>
      <c r="H130" s="221"/>
      <c r="I130" s="221"/>
      <c r="J130" s="221"/>
      <c r="K130" s="221"/>
      <c r="L130" s="221"/>
      <c r="M130" s="221"/>
      <c r="N130" s="236"/>
      <c r="O130" s="189"/>
      <c r="P130" s="189"/>
      <c r="Q130" s="189"/>
    </row>
    <row r="131" spans="2:17" ht="2.25" customHeight="1" x14ac:dyDescent="0.15">
      <c r="B131" s="209"/>
      <c r="C131" s="210"/>
      <c r="D131" s="201"/>
      <c r="E131" s="215"/>
      <c r="F131" s="221"/>
      <c r="G131" s="221"/>
      <c r="H131" s="221"/>
      <c r="I131" s="221"/>
      <c r="J131" s="221"/>
      <c r="K131" s="221"/>
      <c r="L131" s="221"/>
      <c r="M131" s="221"/>
      <c r="N131" s="236"/>
      <c r="O131" s="189"/>
      <c r="P131" s="189"/>
      <c r="Q131" s="189"/>
    </row>
    <row r="132" spans="2:17" ht="2.25" customHeight="1" x14ac:dyDescent="0.15">
      <c r="B132" s="209"/>
      <c r="C132" s="210"/>
      <c r="D132" s="201"/>
      <c r="E132" s="218"/>
      <c r="F132" s="221"/>
      <c r="G132" s="221"/>
      <c r="H132" s="221"/>
      <c r="I132" s="221"/>
      <c r="J132" s="221"/>
      <c r="K132" s="221"/>
      <c r="L132" s="221"/>
      <c r="M132" s="221"/>
      <c r="N132" s="236"/>
      <c r="O132" s="189"/>
      <c r="P132" s="189"/>
      <c r="Q132" s="189"/>
    </row>
    <row r="133" spans="2:17" ht="2.25" customHeight="1" x14ac:dyDescent="0.15">
      <c r="B133" s="209"/>
      <c r="C133" s="210"/>
      <c r="D133" s="201"/>
      <c r="E133" s="220"/>
      <c r="F133" s="221"/>
      <c r="G133" s="221"/>
      <c r="H133" s="221"/>
      <c r="I133" s="221"/>
      <c r="J133" s="221"/>
      <c r="K133" s="221"/>
      <c r="L133" s="221"/>
      <c r="M133" s="221"/>
      <c r="N133" s="236"/>
      <c r="O133" s="189"/>
      <c r="P133" s="189"/>
      <c r="Q133" s="189"/>
    </row>
    <row r="134" spans="2:17" ht="2.25" customHeight="1" x14ac:dyDescent="0.15">
      <c r="B134" s="209"/>
      <c r="C134" s="210"/>
      <c r="D134" s="201"/>
      <c r="E134" s="215"/>
      <c r="F134" s="221"/>
      <c r="G134" s="221"/>
      <c r="H134" s="221"/>
      <c r="I134" s="221"/>
      <c r="J134" s="221"/>
      <c r="K134" s="221"/>
      <c r="L134" s="221"/>
      <c r="M134" s="221"/>
      <c r="N134" s="236"/>
      <c r="O134" s="189"/>
      <c r="P134" s="189"/>
      <c r="Q134" s="189"/>
    </row>
    <row r="135" spans="2:17" ht="2.25" customHeight="1" x14ac:dyDescent="0.15">
      <c r="B135" s="209"/>
      <c r="C135" s="210"/>
      <c r="D135" s="201"/>
      <c r="E135" s="206"/>
      <c r="F135" s="221"/>
      <c r="G135" s="221"/>
      <c r="H135" s="221"/>
      <c r="I135" s="221"/>
      <c r="J135" s="221"/>
      <c r="K135" s="221"/>
      <c r="L135" s="221"/>
      <c r="M135" s="221"/>
      <c r="N135" s="236"/>
      <c r="O135" s="189"/>
      <c r="P135" s="189"/>
      <c r="Q135" s="189"/>
    </row>
    <row r="136" spans="2:17" ht="2.25" customHeight="1" x14ac:dyDescent="0.15">
      <c r="B136" s="209"/>
      <c r="C136" s="210"/>
      <c r="D136" s="201"/>
      <c r="E136" s="215"/>
      <c r="F136" s="221"/>
      <c r="G136" s="221"/>
      <c r="H136" s="221"/>
      <c r="I136" s="221"/>
      <c r="J136" s="221"/>
      <c r="K136" s="221"/>
      <c r="L136" s="221"/>
      <c r="M136" s="221"/>
      <c r="N136" s="236"/>
      <c r="O136" s="189"/>
      <c r="P136" s="189"/>
      <c r="Q136" s="189"/>
    </row>
    <row r="137" spans="2:17" ht="2.25" customHeight="1" x14ac:dyDescent="0.15">
      <c r="B137" s="209"/>
      <c r="C137" s="210"/>
      <c r="D137" s="201"/>
      <c r="E137" s="220"/>
      <c r="F137" s="221"/>
      <c r="G137" s="221"/>
      <c r="H137" s="221"/>
      <c r="I137" s="221"/>
      <c r="J137" s="221"/>
      <c r="K137" s="221"/>
      <c r="L137" s="221"/>
      <c r="M137" s="221"/>
      <c r="N137" s="236"/>
      <c r="O137" s="189"/>
      <c r="P137" s="189"/>
      <c r="Q137" s="189"/>
    </row>
    <row r="138" spans="2:17" ht="2.25" customHeight="1" x14ac:dyDescent="0.15">
      <c r="B138" s="209"/>
      <c r="C138" s="210"/>
      <c r="D138" s="201"/>
      <c r="E138" s="215"/>
      <c r="F138" s="221"/>
      <c r="G138" s="221"/>
      <c r="H138" s="221"/>
      <c r="I138" s="221"/>
      <c r="J138" s="221"/>
      <c r="K138" s="221"/>
      <c r="L138" s="221"/>
      <c r="M138" s="221"/>
      <c r="N138" s="236"/>
      <c r="O138" s="189"/>
      <c r="P138" s="189"/>
      <c r="Q138" s="189"/>
    </row>
    <row r="139" spans="2:17" ht="2.25" customHeight="1" x14ac:dyDescent="0.15">
      <c r="B139" s="209"/>
      <c r="C139" s="210"/>
      <c r="D139" s="201"/>
      <c r="E139" s="215"/>
      <c r="F139" s="221"/>
      <c r="G139" s="221"/>
      <c r="H139" s="221"/>
      <c r="I139" s="221"/>
      <c r="J139" s="221"/>
      <c r="K139" s="221"/>
      <c r="L139" s="221"/>
      <c r="M139" s="221"/>
      <c r="N139" s="236"/>
      <c r="O139" s="189"/>
      <c r="P139" s="189"/>
      <c r="Q139" s="189"/>
    </row>
    <row r="140" spans="2:17" ht="2.25" customHeight="1" x14ac:dyDescent="0.15">
      <c r="B140" s="209"/>
      <c r="C140" s="210"/>
      <c r="D140" s="201"/>
      <c r="E140" s="218"/>
      <c r="F140" s="221"/>
      <c r="G140" s="221"/>
      <c r="H140" s="221"/>
      <c r="I140" s="221"/>
      <c r="J140" s="221"/>
      <c r="K140" s="221"/>
      <c r="L140" s="221"/>
      <c r="M140" s="221"/>
      <c r="N140" s="236"/>
      <c r="O140" s="189"/>
      <c r="P140" s="189"/>
      <c r="Q140" s="189"/>
    </row>
    <row r="141" spans="2:17" ht="2.25" customHeight="1" x14ac:dyDescent="0.15">
      <c r="B141" s="209"/>
      <c r="C141" s="210"/>
      <c r="D141" s="201"/>
      <c r="E141" s="220"/>
      <c r="F141" s="221"/>
      <c r="G141" s="221"/>
      <c r="H141" s="221"/>
      <c r="I141" s="221"/>
      <c r="J141" s="221"/>
      <c r="K141" s="221"/>
      <c r="L141" s="221"/>
      <c r="M141" s="221"/>
      <c r="N141" s="236"/>
      <c r="O141" s="189"/>
      <c r="P141" s="189"/>
      <c r="Q141" s="189"/>
    </row>
    <row r="142" spans="2:17" ht="2.25" customHeight="1" x14ac:dyDescent="0.15">
      <c r="B142" s="209"/>
      <c r="C142" s="210"/>
      <c r="D142" s="201"/>
      <c r="E142" s="218"/>
      <c r="F142" s="221"/>
      <c r="G142" s="221"/>
      <c r="H142" s="221"/>
      <c r="I142" s="221"/>
      <c r="J142" s="221"/>
      <c r="K142" s="221"/>
      <c r="L142" s="221"/>
      <c r="M142" s="221"/>
      <c r="N142" s="236"/>
      <c r="O142" s="189"/>
      <c r="P142" s="189"/>
      <c r="Q142" s="189"/>
    </row>
    <row r="143" spans="2:17" ht="2.25" customHeight="1" x14ac:dyDescent="0.15">
      <c r="B143" s="209"/>
      <c r="C143" s="210"/>
      <c r="D143" s="201"/>
      <c r="E143" s="220"/>
      <c r="F143" s="221"/>
      <c r="G143" s="221"/>
      <c r="H143" s="221"/>
      <c r="I143" s="221"/>
      <c r="J143" s="221"/>
      <c r="K143" s="221"/>
      <c r="L143" s="221"/>
      <c r="M143" s="221"/>
      <c r="N143" s="236"/>
      <c r="O143" s="189"/>
      <c r="P143" s="189"/>
      <c r="Q143" s="189"/>
    </row>
    <row r="144" spans="2:17" ht="2.25" customHeight="1" x14ac:dyDescent="0.15">
      <c r="B144" s="209"/>
      <c r="C144" s="210"/>
      <c r="D144" s="542">
        <v>30</v>
      </c>
      <c r="E144" s="215"/>
      <c r="F144" s="221"/>
      <c r="G144" s="221"/>
      <c r="H144" s="221"/>
      <c r="I144" s="221"/>
      <c r="J144" s="221"/>
      <c r="K144" s="221"/>
      <c r="L144" s="221"/>
      <c r="M144" s="221"/>
      <c r="N144" s="236"/>
      <c r="O144" s="189"/>
      <c r="P144" s="189"/>
      <c r="Q144" s="189"/>
    </row>
    <row r="145" spans="2:17" ht="2.25" customHeight="1" x14ac:dyDescent="0.15">
      <c r="B145" s="209"/>
      <c r="C145" s="564" t="s">
        <v>288</v>
      </c>
      <c r="D145" s="543"/>
      <c r="E145" s="215"/>
      <c r="F145" s="221"/>
      <c r="G145" s="221"/>
      <c r="H145" s="221"/>
      <c r="I145" s="221"/>
      <c r="J145" s="221"/>
      <c r="K145" s="221"/>
      <c r="L145" s="221"/>
      <c r="M145" s="221"/>
      <c r="N145" s="236"/>
      <c r="O145" s="189"/>
      <c r="P145" s="189"/>
      <c r="Q145" s="189"/>
    </row>
    <row r="146" spans="2:17" ht="2.25" customHeight="1" x14ac:dyDescent="0.15">
      <c r="B146" s="209"/>
      <c r="C146" s="565"/>
      <c r="D146" s="543"/>
      <c r="E146" s="211"/>
      <c r="F146" s="221"/>
      <c r="G146" s="221"/>
      <c r="H146" s="221"/>
      <c r="I146" s="221"/>
      <c r="J146" s="221"/>
      <c r="K146" s="221"/>
      <c r="L146" s="221"/>
      <c r="M146" s="221"/>
      <c r="N146" s="236"/>
      <c r="O146" s="189"/>
      <c r="P146" s="189"/>
      <c r="Q146" s="189"/>
    </row>
    <row r="147" spans="2:17" ht="2.25" customHeight="1" x14ac:dyDescent="0.15">
      <c r="B147" s="209"/>
      <c r="C147" s="565"/>
      <c r="D147" s="543"/>
      <c r="E147" s="215"/>
      <c r="F147" s="221"/>
      <c r="G147" s="221"/>
      <c r="H147" s="221"/>
      <c r="I147" s="221"/>
      <c r="J147" s="221"/>
      <c r="K147" s="221"/>
      <c r="L147" s="221"/>
      <c r="M147" s="221"/>
      <c r="N147" s="236"/>
      <c r="O147" s="189"/>
      <c r="P147" s="189"/>
      <c r="Q147" s="189"/>
    </row>
    <row r="148" spans="2:17" ht="2.25" customHeight="1" x14ac:dyDescent="0.15">
      <c r="B148" s="209"/>
      <c r="C148" s="565"/>
      <c r="D148" s="201"/>
      <c r="E148" s="218"/>
      <c r="F148" s="221"/>
      <c r="G148" s="221"/>
      <c r="H148" s="221"/>
      <c r="I148" s="221"/>
      <c r="J148" s="221"/>
      <c r="K148" s="221"/>
      <c r="L148" s="221"/>
      <c r="M148" s="221"/>
      <c r="N148" s="236"/>
      <c r="O148" s="189"/>
      <c r="P148" s="189"/>
      <c r="Q148" s="189"/>
    </row>
    <row r="149" spans="2:17" ht="2.25" customHeight="1" x14ac:dyDescent="0.15">
      <c r="B149" s="209"/>
      <c r="C149" s="565"/>
      <c r="D149" s="201"/>
      <c r="E149" s="220"/>
      <c r="F149" s="221"/>
      <c r="G149" s="221"/>
      <c r="H149" s="221"/>
      <c r="I149" s="221"/>
      <c r="J149" s="221"/>
      <c r="K149" s="221"/>
      <c r="L149" s="221"/>
      <c r="M149" s="221"/>
      <c r="N149" s="236"/>
      <c r="O149" s="189"/>
      <c r="P149" s="189"/>
      <c r="Q149" s="189"/>
    </row>
    <row r="150" spans="2:17" ht="2.25" customHeight="1" x14ac:dyDescent="0.15">
      <c r="B150" s="209"/>
      <c r="C150" s="565"/>
      <c r="D150" s="201"/>
      <c r="E150" s="215"/>
      <c r="F150" s="221"/>
      <c r="G150" s="221"/>
      <c r="H150" s="221"/>
      <c r="I150" s="221"/>
      <c r="J150" s="221"/>
      <c r="K150" s="221"/>
      <c r="L150" s="221"/>
      <c r="M150" s="221"/>
      <c r="N150" s="236"/>
      <c r="O150" s="189"/>
      <c r="P150" s="189"/>
      <c r="Q150" s="189"/>
    </row>
    <row r="151" spans="2:17" ht="2.25" customHeight="1" x14ac:dyDescent="0.15">
      <c r="B151" s="209"/>
      <c r="C151" s="565"/>
      <c r="D151" s="201"/>
      <c r="E151" s="215"/>
      <c r="F151" s="221"/>
      <c r="G151" s="221"/>
      <c r="H151" s="221"/>
      <c r="I151" s="221"/>
      <c r="J151" s="221"/>
      <c r="K151" s="221"/>
      <c r="L151" s="221"/>
      <c r="M151" s="221"/>
      <c r="N151" s="236"/>
      <c r="O151" s="189"/>
      <c r="P151" s="189"/>
      <c r="Q151" s="189"/>
    </row>
    <row r="152" spans="2:17" ht="2.25" customHeight="1" x14ac:dyDescent="0.15">
      <c r="B152" s="209"/>
      <c r="C152" s="566"/>
      <c r="D152" s="201"/>
      <c r="E152" s="218"/>
      <c r="F152" s="221"/>
      <c r="G152" s="221"/>
      <c r="H152" s="221"/>
      <c r="I152" s="221"/>
      <c r="J152" s="221"/>
      <c r="K152" s="221"/>
      <c r="L152" s="221"/>
      <c r="M152" s="221"/>
      <c r="N152" s="236"/>
      <c r="O152" s="189"/>
      <c r="P152" s="189"/>
      <c r="Q152" s="189"/>
    </row>
    <row r="153" spans="2:17" ht="2.25" customHeight="1" x14ac:dyDescent="0.15">
      <c r="B153" s="209"/>
      <c r="C153" s="566"/>
      <c r="D153" s="201"/>
      <c r="E153" s="220"/>
      <c r="F153" s="221"/>
      <c r="G153" s="221"/>
      <c r="H153" s="221"/>
      <c r="I153" s="221"/>
      <c r="J153" s="221"/>
      <c r="K153" s="221"/>
      <c r="L153" s="221"/>
      <c r="M153" s="221"/>
      <c r="N153" s="236"/>
      <c r="O153" s="189"/>
      <c r="P153" s="189"/>
      <c r="Q153" s="189"/>
    </row>
    <row r="154" spans="2:17" ht="2.25" customHeight="1" x14ac:dyDescent="0.15">
      <c r="B154" s="209"/>
      <c r="C154" s="566"/>
      <c r="D154" s="201"/>
      <c r="E154" s="215"/>
      <c r="F154" s="221"/>
      <c r="G154" s="221"/>
      <c r="H154" s="221"/>
      <c r="I154" s="221"/>
      <c r="J154" s="221"/>
      <c r="K154" s="221"/>
      <c r="L154" s="221"/>
      <c r="M154" s="221"/>
      <c r="N154" s="236"/>
      <c r="O154" s="189"/>
      <c r="P154" s="189"/>
      <c r="Q154" s="189"/>
    </row>
    <row r="155" spans="2:17" ht="2.25" customHeight="1" x14ac:dyDescent="0.15">
      <c r="B155" s="209"/>
      <c r="C155" s="566"/>
      <c r="D155" s="201"/>
      <c r="E155" s="206"/>
      <c r="F155" s="221"/>
      <c r="G155" s="221"/>
      <c r="H155" s="221"/>
      <c r="I155" s="221"/>
      <c r="J155" s="221"/>
      <c r="K155" s="221"/>
      <c r="L155" s="221"/>
      <c r="M155" s="221"/>
      <c r="N155" s="236"/>
      <c r="O155" s="189"/>
      <c r="P155" s="189"/>
      <c r="Q155" s="189"/>
    </row>
    <row r="156" spans="2:17" ht="2.25" customHeight="1" x14ac:dyDescent="0.15">
      <c r="B156" s="209"/>
      <c r="C156" s="566"/>
      <c r="D156" s="201"/>
      <c r="E156" s="215"/>
      <c r="F156" s="221"/>
      <c r="G156" s="221"/>
      <c r="H156" s="221"/>
      <c r="I156" s="221"/>
      <c r="J156" s="221"/>
      <c r="K156" s="221"/>
      <c r="L156" s="221"/>
      <c r="M156" s="221"/>
      <c r="N156" s="236"/>
      <c r="O156" s="189"/>
      <c r="P156" s="189"/>
      <c r="Q156" s="189"/>
    </row>
    <row r="157" spans="2:17" ht="2.25" customHeight="1" x14ac:dyDescent="0.15">
      <c r="B157" s="209"/>
      <c r="C157" s="566"/>
      <c r="D157" s="201"/>
      <c r="E157" s="220"/>
      <c r="F157" s="221"/>
      <c r="G157" s="221"/>
      <c r="H157" s="221"/>
      <c r="I157" s="221"/>
      <c r="J157" s="221"/>
      <c r="K157" s="221"/>
      <c r="L157" s="221"/>
      <c r="M157" s="221"/>
      <c r="N157" s="236"/>
      <c r="O157" s="189"/>
      <c r="P157" s="189"/>
      <c r="Q157" s="189"/>
    </row>
    <row r="158" spans="2:17" ht="2.25" customHeight="1" x14ac:dyDescent="0.15">
      <c r="B158" s="209"/>
      <c r="C158" s="566"/>
      <c r="D158" s="201"/>
      <c r="E158" s="215"/>
      <c r="F158" s="221"/>
      <c r="G158" s="221"/>
      <c r="H158" s="221"/>
      <c r="I158" s="221"/>
      <c r="J158" s="221"/>
      <c r="K158" s="221"/>
      <c r="L158" s="221"/>
      <c r="M158" s="221"/>
      <c r="N158" s="236"/>
      <c r="O158" s="189"/>
      <c r="P158" s="189"/>
      <c r="Q158" s="189"/>
    </row>
    <row r="159" spans="2:17" ht="2.25" customHeight="1" x14ac:dyDescent="0.15">
      <c r="B159" s="209"/>
      <c r="C159" s="567"/>
      <c r="D159" s="201"/>
      <c r="E159" s="215"/>
      <c r="F159" s="221"/>
      <c r="G159" s="221"/>
      <c r="H159" s="221"/>
      <c r="I159" s="221"/>
      <c r="J159" s="221"/>
      <c r="K159" s="221"/>
      <c r="L159" s="221"/>
      <c r="M159" s="221"/>
      <c r="N159" s="236"/>
      <c r="O159" s="189"/>
      <c r="P159" s="189"/>
      <c r="Q159" s="189"/>
    </row>
    <row r="160" spans="2:17" ht="2.25" customHeight="1" x14ac:dyDescent="0.15">
      <c r="B160" s="209"/>
      <c r="C160" s="210"/>
      <c r="D160" s="201"/>
      <c r="E160" s="218"/>
      <c r="F160" s="221"/>
      <c r="G160" s="221"/>
      <c r="H160" s="221"/>
      <c r="I160" s="221"/>
      <c r="J160" s="221"/>
      <c r="K160" s="221"/>
      <c r="L160" s="221"/>
      <c r="M160" s="221"/>
      <c r="N160" s="236"/>
      <c r="O160" s="189"/>
      <c r="P160" s="189"/>
      <c r="Q160" s="189"/>
    </row>
    <row r="161" spans="2:17" ht="2.25" customHeight="1" x14ac:dyDescent="0.15">
      <c r="B161" s="209"/>
      <c r="C161" s="210"/>
      <c r="D161" s="201"/>
      <c r="E161" s="220"/>
      <c r="F161" s="221"/>
      <c r="G161" s="221"/>
      <c r="H161" s="221"/>
      <c r="I161" s="221"/>
      <c r="J161" s="221"/>
      <c r="K161" s="221"/>
      <c r="L161" s="221"/>
      <c r="M161" s="221"/>
      <c r="N161" s="236"/>
      <c r="O161" s="189"/>
      <c r="P161" s="189"/>
      <c r="Q161" s="189"/>
    </row>
    <row r="162" spans="2:17" ht="2.25" customHeight="1" x14ac:dyDescent="0.15">
      <c r="B162" s="209"/>
      <c r="C162" s="210"/>
      <c r="D162" s="201"/>
      <c r="E162" s="218"/>
      <c r="F162" s="221"/>
      <c r="G162" s="221"/>
      <c r="H162" s="221"/>
      <c r="I162" s="221"/>
      <c r="J162" s="221"/>
      <c r="K162" s="221"/>
      <c r="L162" s="221"/>
      <c r="M162" s="221"/>
      <c r="N162" s="236"/>
      <c r="O162" s="189"/>
      <c r="P162" s="189"/>
      <c r="Q162" s="189"/>
    </row>
    <row r="163" spans="2:17" ht="2.25" customHeight="1" x14ac:dyDescent="0.15">
      <c r="B163" s="209"/>
      <c r="C163" s="210"/>
      <c r="D163" s="201"/>
      <c r="E163" s="220"/>
      <c r="F163" s="221"/>
      <c r="G163" s="221"/>
      <c r="H163" s="221"/>
      <c r="I163" s="221"/>
      <c r="J163" s="221"/>
      <c r="K163" s="221"/>
      <c r="L163" s="221"/>
      <c r="M163" s="221"/>
      <c r="N163" s="236"/>
      <c r="O163" s="189"/>
      <c r="P163" s="189"/>
      <c r="Q163" s="189"/>
    </row>
    <row r="164" spans="2:17" ht="2.25" customHeight="1" x14ac:dyDescent="0.15">
      <c r="B164" s="209"/>
      <c r="C164" s="210"/>
      <c r="D164" s="542">
        <v>20</v>
      </c>
      <c r="E164" s="215"/>
      <c r="F164" s="221"/>
      <c r="G164" s="221"/>
      <c r="H164" s="221"/>
      <c r="I164" s="221"/>
      <c r="J164" s="221"/>
      <c r="K164" s="221"/>
      <c r="L164" s="221"/>
      <c r="M164" s="221"/>
      <c r="N164" s="236"/>
      <c r="O164" s="189"/>
      <c r="P164" s="189"/>
      <c r="Q164" s="189"/>
    </row>
    <row r="165" spans="2:17" ht="2.25" customHeight="1" x14ac:dyDescent="0.15">
      <c r="B165" s="209"/>
      <c r="C165" s="210"/>
      <c r="D165" s="543"/>
      <c r="E165" s="215"/>
      <c r="F165" s="221"/>
      <c r="G165" s="221"/>
      <c r="H165" s="221"/>
      <c r="I165" s="221"/>
      <c r="J165" s="221"/>
      <c r="K165" s="221"/>
      <c r="L165" s="221"/>
      <c r="M165" s="221"/>
      <c r="N165" s="236"/>
      <c r="O165" s="189"/>
      <c r="P165" s="189"/>
      <c r="Q165" s="189"/>
    </row>
    <row r="166" spans="2:17" ht="2.25" customHeight="1" x14ac:dyDescent="0.15">
      <c r="B166" s="209"/>
      <c r="C166" s="210"/>
      <c r="D166" s="543"/>
      <c r="E166" s="211"/>
      <c r="F166" s="221"/>
      <c r="G166" s="221"/>
      <c r="H166" s="221"/>
      <c r="I166" s="221"/>
      <c r="J166" s="221"/>
      <c r="K166" s="221"/>
      <c r="L166" s="221"/>
      <c r="M166" s="221"/>
      <c r="N166" s="236"/>
      <c r="O166" s="189"/>
      <c r="P166" s="189"/>
      <c r="Q166" s="189"/>
    </row>
    <row r="167" spans="2:17" ht="2.25" customHeight="1" x14ac:dyDescent="0.15">
      <c r="B167" s="209"/>
      <c r="C167" s="210"/>
      <c r="D167" s="543"/>
      <c r="E167" s="215"/>
      <c r="F167" s="221"/>
      <c r="G167" s="221"/>
      <c r="H167" s="221"/>
      <c r="I167" s="221"/>
      <c r="J167" s="221"/>
      <c r="K167" s="221"/>
      <c r="L167" s="221"/>
      <c r="M167" s="221"/>
      <c r="N167" s="236"/>
      <c r="O167" s="189"/>
      <c r="P167" s="189"/>
      <c r="Q167" s="189"/>
    </row>
    <row r="168" spans="2:17" ht="2.25" customHeight="1" x14ac:dyDescent="0.15">
      <c r="B168" s="209"/>
      <c r="C168" s="210"/>
      <c r="D168" s="201"/>
      <c r="E168" s="218"/>
      <c r="F168" s="221"/>
      <c r="G168" s="221"/>
      <c r="H168" s="221"/>
      <c r="I168" s="221"/>
      <c r="J168" s="221"/>
      <c r="K168" s="221"/>
      <c r="L168" s="221"/>
      <c r="M168" s="221"/>
      <c r="N168" s="236"/>
      <c r="O168" s="189"/>
      <c r="P168" s="189"/>
      <c r="Q168" s="189"/>
    </row>
    <row r="169" spans="2:17" ht="2.25" customHeight="1" x14ac:dyDescent="0.15">
      <c r="B169" s="209"/>
      <c r="C169" s="538" t="s">
        <v>189</v>
      </c>
      <c r="D169" s="201"/>
      <c r="E169" s="220"/>
      <c r="F169" s="221"/>
      <c r="G169" s="221"/>
      <c r="H169" s="221"/>
      <c r="I169" s="221"/>
      <c r="J169" s="221"/>
      <c r="K169" s="221"/>
      <c r="L169" s="221"/>
      <c r="M169" s="221"/>
      <c r="N169" s="236"/>
      <c r="O169" s="189"/>
      <c r="P169" s="189"/>
      <c r="Q169" s="189"/>
    </row>
    <row r="170" spans="2:17" ht="2.25" customHeight="1" x14ac:dyDescent="0.15">
      <c r="B170" s="209"/>
      <c r="C170" s="539"/>
      <c r="D170" s="201"/>
      <c r="E170" s="215"/>
      <c r="F170" s="221"/>
      <c r="G170" s="221"/>
      <c r="H170" s="221"/>
      <c r="I170" s="221"/>
      <c r="J170" s="221"/>
      <c r="K170" s="221"/>
      <c r="L170" s="221"/>
      <c r="M170" s="221"/>
      <c r="N170" s="236"/>
      <c r="O170" s="189"/>
      <c r="P170" s="189"/>
      <c r="Q170" s="189"/>
    </row>
    <row r="171" spans="2:17" ht="2.25" customHeight="1" x14ac:dyDescent="0.15">
      <c r="B171" s="209"/>
      <c r="C171" s="539"/>
      <c r="D171" s="201"/>
      <c r="E171" s="215"/>
      <c r="F171" s="221"/>
      <c r="G171" s="221"/>
      <c r="H171" s="221"/>
      <c r="I171" s="221"/>
      <c r="J171" s="221"/>
      <c r="K171" s="221"/>
      <c r="L171" s="221"/>
      <c r="M171" s="221"/>
      <c r="N171" s="236"/>
      <c r="O171" s="189"/>
      <c r="P171" s="189"/>
      <c r="Q171" s="189"/>
    </row>
    <row r="172" spans="2:17" ht="2.25" customHeight="1" x14ac:dyDescent="0.15">
      <c r="B172" s="209"/>
      <c r="C172" s="539"/>
      <c r="D172" s="201"/>
      <c r="E172" s="218"/>
      <c r="F172" s="221"/>
      <c r="G172" s="221"/>
      <c r="H172" s="221"/>
      <c r="I172" s="221"/>
      <c r="J172" s="221"/>
      <c r="K172" s="221"/>
      <c r="L172" s="221"/>
      <c r="M172" s="221"/>
      <c r="N172" s="236"/>
      <c r="O172" s="189"/>
      <c r="P172" s="189"/>
      <c r="Q172" s="189"/>
    </row>
    <row r="173" spans="2:17" ht="2.25" customHeight="1" x14ac:dyDescent="0.15">
      <c r="B173" s="209"/>
      <c r="C173" s="539"/>
      <c r="D173" s="201"/>
      <c r="E173" s="220"/>
      <c r="F173" s="221"/>
      <c r="G173" s="221"/>
      <c r="H173" s="221"/>
      <c r="I173" s="221"/>
      <c r="J173" s="221"/>
      <c r="K173" s="221"/>
      <c r="L173" s="221"/>
      <c r="M173" s="221"/>
      <c r="N173" s="236"/>
      <c r="O173" s="189"/>
      <c r="P173" s="189"/>
      <c r="Q173" s="189"/>
    </row>
    <row r="174" spans="2:17" ht="2.25" customHeight="1" x14ac:dyDescent="0.15">
      <c r="B174" s="209"/>
      <c r="C174" s="539"/>
      <c r="D174" s="201"/>
      <c r="E174" s="215"/>
      <c r="F174" s="221"/>
      <c r="G174" s="221"/>
      <c r="H174" s="221"/>
      <c r="I174" s="221"/>
      <c r="J174" s="221"/>
      <c r="K174" s="221"/>
      <c r="L174" s="221"/>
      <c r="M174" s="221"/>
      <c r="N174" s="236"/>
      <c r="O174" s="189"/>
      <c r="P174" s="189"/>
      <c r="Q174" s="189"/>
    </row>
    <row r="175" spans="2:17" ht="2.25" customHeight="1" x14ac:dyDescent="0.15">
      <c r="B175" s="209"/>
      <c r="C175" s="539"/>
      <c r="D175" s="201"/>
      <c r="E175" s="206"/>
      <c r="F175" s="221"/>
      <c r="G175" s="221"/>
      <c r="H175" s="221"/>
      <c r="I175" s="221"/>
      <c r="J175" s="221"/>
      <c r="K175" s="221"/>
      <c r="L175" s="221"/>
      <c r="M175" s="221"/>
      <c r="N175" s="236"/>
      <c r="O175" s="189"/>
      <c r="P175" s="189"/>
      <c r="Q175" s="189"/>
    </row>
    <row r="176" spans="2:17" ht="2.25" customHeight="1" x14ac:dyDescent="0.15">
      <c r="B176" s="209"/>
      <c r="C176" s="540"/>
      <c r="D176" s="201"/>
      <c r="E176" s="215"/>
      <c r="F176" s="221"/>
      <c r="G176" s="221"/>
      <c r="H176" s="221"/>
      <c r="I176" s="221"/>
      <c r="J176" s="221"/>
      <c r="K176" s="221"/>
      <c r="L176" s="221"/>
      <c r="M176" s="221"/>
      <c r="N176" s="236"/>
      <c r="O176" s="189"/>
      <c r="P176" s="189"/>
      <c r="Q176" s="189"/>
    </row>
    <row r="177" spans="2:17" ht="2.25" customHeight="1" x14ac:dyDescent="0.15">
      <c r="B177" s="209"/>
      <c r="C177" s="540"/>
      <c r="D177" s="201"/>
      <c r="E177" s="220"/>
      <c r="F177" s="221"/>
      <c r="G177" s="221"/>
      <c r="H177" s="221"/>
      <c r="I177" s="221"/>
      <c r="J177" s="221"/>
      <c r="K177" s="221"/>
      <c r="L177" s="221"/>
      <c r="M177" s="221"/>
      <c r="N177" s="236"/>
      <c r="O177" s="189"/>
      <c r="P177" s="189"/>
      <c r="Q177" s="189"/>
    </row>
    <row r="178" spans="2:17" ht="2.25" customHeight="1" x14ac:dyDescent="0.15">
      <c r="B178" s="209"/>
      <c r="C178" s="540"/>
      <c r="D178" s="201"/>
      <c r="E178" s="215"/>
      <c r="F178" s="221"/>
      <c r="G178" s="221"/>
      <c r="H178" s="221"/>
      <c r="I178" s="221"/>
      <c r="J178" s="221"/>
      <c r="K178" s="221"/>
      <c r="L178" s="221"/>
      <c r="M178" s="221"/>
      <c r="N178" s="236"/>
      <c r="O178" s="189"/>
      <c r="P178" s="189"/>
      <c r="Q178" s="189"/>
    </row>
    <row r="179" spans="2:17" ht="2.25" customHeight="1" x14ac:dyDescent="0.15">
      <c r="B179" s="209"/>
      <c r="C179" s="540"/>
      <c r="D179" s="201"/>
      <c r="E179" s="215"/>
      <c r="F179" s="221"/>
      <c r="G179" s="221"/>
      <c r="H179" s="221"/>
      <c r="I179" s="221"/>
      <c r="J179" s="221"/>
      <c r="K179" s="221"/>
      <c r="L179" s="221"/>
      <c r="M179" s="221"/>
      <c r="N179" s="236"/>
      <c r="O179" s="189"/>
      <c r="P179" s="189"/>
      <c r="Q179" s="189"/>
    </row>
    <row r="180" spans="2:17" ht="2.25" customHeight="1" x14ac:dyDescent="0.15">
      <c r="B180" s="209"/>
      <c r="C180" s="540"/>
      <c r="D180" s="201"/>
      <c r="E180" s="218"/>
      <c r="F180" s="221"/>
      <c r="G180" s="221"/>
      <c r="H180" s="221"/>
      <c r="I180" s="221"/>
      <c r="J180" s="221"/>
      <c r="K180" s="221"/>
      <c r="L180" s="221"/>
      <c r="M180" s="221"/>
      <c r="N180" s="236"/>
      <c r="O180" s="189"/>
      <c r="P180" s="189"/>
      <c r="Q180" s="189"/>
    </row>
    <row r="181" spans="2:17" ht="2.25" customHeight="1" x14ac:dyDescent="0.15">
      <c r="B181" s="209"/>
      <c r="C181" s="540"/>
      <c r="D181" s="201"/>
      <c r="E181" s="220"/>
      <c r="F181" s="221"/>
      <c r="G181" s="221"/>
      <c r="H181" s="221"/>
      <c r="I181" s="221"/>
      <c r="J181" s="221"/>
      <c r="K181" s="221"/>
      <c r="L181" s="221"/>
      <c r="M181" s="221"/>
      <c r="N181" s="236"/>
      <c r="O181" s="189"/>
      <c r="P181" s="189"/>
      <c r="Q181" s="189"/>
    </row>
    <row r="182" spans="2:17" ht="2.25" customHeight="1" x14ac:dyDescent="0.15">
      <c r="B182" s="209"/>
      <c r="C182" s="541"/>
      <c r="D182" s="201"/>
      <c r="E182" s="218"/>
      <c r="F182" s="221"/>
      <c r="G182" s="221"/>
      <c r="H182" s="221"/>
      <c r="I182" s="221"/>
      <c r="J182" s="221"/>
      <c r="K182" s="221"/>
      <c r="L182" s="221"/>
      <c r="M182" s="221"/>
      <c r="N182" s="236"/>
      <c r="O182" s="189"/>
      <c r="P182" s="189"/>
      <c r="Q182" s="189"/>
    </row>
    <row r="183" spans="2:17" ht="2.25" customHeight="1" x14ac:dyDescent="0.15">
      <c r="B183" s="209"/>
      <c r="C183" s="210"/>
      <c r="D183" s="201"/>
      <c r="E183" s="220"/>
      <c r="F183" s="221"/>
      <c r="G183" s="221"/>
      <c r="H183" s="221"/>
      <c r="I183" s="221"/>
      <c r="J183" s="221"/>
      <c r="K183" s="221"/>
      <c r="L183" s="221"/>
      <c r="M183" s="221"/>
      <c r="N183" s="236"/>
      <c r="O183" s="189"/>
      <c r="P183" s="189"/>
      <c r="Q183" s="189"/>
    </row>
    <row r="184" spans="2:17" ht="2.25" customHeight="1" x14ac:dyDescent="0.15">
      <c r="B184" s="209"/>
      <c r="C184" s="210"/>
      <c r="D184" s="542">
        <v>10</v>
      </c>
      <c r="E184" s="215"/>
      <c r="F184" s="221"/>
      <c r="G184" s="221"/>
      <c r="H184" s="221"/>
      <c r="I184" s="221"/>
      <c r="J184" s="221"/>
      <c r="K184" s="221"/>
      <c r="L184" s="221"/>
      <c r="M184" s="221"/>
      <c r="N184" s="236"/>
      <c r="O184" s="189"/>
      <c r="P184" s="189"/>
      <c r="Q184" s="189"/>
    </row>
    <row r="185" spans="2:17" ht="2.25" customHeight="1" x14ac:dyDescent="0.15">
      <c r="B185" s="209"/>
      <c r="C185" s="210"/>
      <c r="D185" s="543"/>
      <c r="E185" s="215"/>
      <c r="F185" s="221"/>
      <c r="G185" s="221"/>
      <c r="H185" s="221"/>
      <c r="I185" s="221"/>
      <c r="J185" s="221"/>
      <c r="K185" s="221"/>
      <c r="L185" s="221"/>
      <c r="M185" s="221"/>
      <c r="N185" s="236"/>
      <c r="O185" s="189"/>
      <c r="P185" s="189"/>
      <c r="Q185" s="189"/>
    </row>
    <row r="186" spans="2:17" ht="2.25" customHeight="1" x14ac:dyDescent="0.15">
      <c r="B186" s="209"/>
      <c r="C186" s="210"/>
      <c r="D186" s="543"/>
      <c r="E186" s="211"/>
      <c r="F186" s="221"/>
      <c r="G186" s="221"/>
      <c r="H186" s="221"/>
      <c r="I186" s="221"/>
      <c r="J186" s="221"/>
      <c r="K186" s="221"/>
      <c r="L186" s="221"/>
      <c r="M186" s="221"/>
      <c r="N186" s="236"/>
      <c r="O186" s="189"/>
      <c r="P186" s="189"/>
      <c r="Q186" s="189"/>
    </row>
    <row r="187" spans="2:17" ht="2.25" customHeight="1" x14ac:dyDescent="0.15">
      <c r="B187" s="209"/>
      <c r="C187" s="210"/>
      <c r="D187" s="543"/>
      <c r="E187" s="215"/>
      <c r="F187" s="221"/>
      <c r="G187" s="221"/>
      <c r="H187" s="221"/>
      <c r="I187" s="221"/>
      <c r="J187" s="221"/>
      <c r="K187" s="221"/>
      <c r="L187" s="221"/>
      <c r="M187" s="221"/>
      <c r="N187" s="236"/>
      <c r="O187" s="189"/>
      <c r="P187" s="189"/>
      <c r="Q187" s="189"/>
    </row>
    <row r="188" spans="2:17" ht="2.25" customHeight="1" x14ac:dyDescent="0.15">
      <c r="B188" s="209"/>
      <c r="C188" s="210"/>
      <c r="D188" s="201"/>
      <c r="E188" s="218"/>
      <c r="F188" s="221"/>
      <c r="G188" s="221"/>
      <c r="H188" s="221"/>
      <c r="I188" s="221"/>
      <c r="J188" s="221"/>
      <c r="K188" s="221"/>
      <c r="L188" s="221"/>
      <c r="M188" s="221"/>
      <c r="N188" s="236"/>
      <c r="O188" s="189"/>
      <c r="P188" s="189"/>
      <c r="Q188" s="189"/>
    </row>
    <row r="189" spans="2:17" ht="2.25" customHeight="1" x14ac:dyDescent="0.15">
      <c r="B189" s="209"/>
      <c r="C189" s="210"/>
      <c r="D189" s="201"/>
      <c r="E189" s="220"/>
      <c r="F189" s="221"/>
      <c r="G189" s="221"/>
      <c r="H189" s="221"/>
      <c r="I189" s="221"/>
      <c r="J189" s="221"/>
      <c r="K189" s="221"/>
      <c r="L189" s="221"/>
      <c r="M189" s="221"/>
      <c r="N189" s="236"/>
      <c r="O189" s="189"/>
      <c r="P189" s="189"/>
      <c r="Q189" s="189"/>
    </row>
    <row r="190" spans="2:17" ht="2.25" customHeight="1" x14ac:dyDescent="0.15">
      <c r="B190" s="209"/>
      <c r="C190" s="210"/>
      <c r="D190" s="201"/>
      <c r="E190" s="215"/>
      <c r="F190" s="221"/>
      <c r="G190" s="221"/>
      <c r="H190" s="221"/>
      <c r="I190" s="221"/>
      <c r="J190" s="221"/>
      <c r="K190" s="221"/>
      <c r="L190" s="221"/>
      <c r="M190" s="221"/>
      <c r="N190" s="236"/>
      <c r="O190" s="189"/>
      <c r="P190" s="189"/>
      <c r="Q190" s="189"/>
    </row>
    <row r="191" spans="2:17" ht="2.25" customHeight="1" x14ac:dyDescent="0.15">
      <c r="B191" s="209"/>
      <c r="C191" s="210"/>
      <c r="D191" s="201"/>
      <c r="E191" s="215"/>
      <c r="F191" s="221"/>
      <c r="G191" s="221"/>
      <c r="H191" s="221"/>
      <c r="I191" s="221"/>
      <c r="J191" s="221"/>
      <c r="K191" s="221"/>
      <c r="L191" s="221"/>
      <c r="M191" s="221"/>
      <c r="N191" s="236"/>
      <c r="O191" s="189"/>
      <c r="P191" s="189"/>
      <c r="Q191" s="189"/>
    </row>
    <row r="192" spans="2:17" ht="2.25" customHeight="1" x14ac:dyDescent="0.15">
      <c r="B192" s="209"/>
      <c r="C192" s="210"/>
      <c r="D192" s="201"/>
      <c r="E192" s="218"/>
      <c r="F192" s="221"/>
      <c r="G192" s="221"/>
      <c r="H192" s="221"/>
      <c r="I192" s="221"/>
      <c r="J192" s="221"/>
      <c r="K192" s="221"/>
      <c r="L192" s="221"/>
      <c r="M192" s="221"/>
      <c r="N192" s="236"/>
      <c r="O192" s="189"/>
      <c r="P192" s="189"/>
      <c r="Q192" s="189"/>
    </row>
    <row r="193" spans="2:25" ht="2.25" customHeight="1" x14ac:dyDescent="0.15">
      <c r="B193" s="209"/>
      <c r="C193" s="210"/>
      <c r="D193" s="201"/>
      <c r="E193" s="220"/>
      <c r="F193" s="221"/>
      <c r="G193" s="221"/>
      <c r="H193" s="221"/>
      <c r="I193" s="221"/>
      <c r="J193" s="221"/>
      <c r="K193" s="221"/>
      <c r="L193" s="221"/>
      <c r="M193" s="221"/>
      <c r="N193" s="236"/>
      <c r="O193" s="189"/>
      <c r="P193" s="189"/>
      <c r="Q193" s="189"/>
    </row>
    <row r="194" spans="2:25" ht="2.25" customHeight="1" x14ac:dyDescent="0.15">
      <c r="B194" s="209"/>
      <c r="C194" s="210"/>
      <c r="D194" s="201"/>
      <c r="E194" s="215"/>
      <c r="F194" s="221"/>
      <c r="G194" s="221"/>
      <c r="H194" s="221"/>
      <c r="I194" s="221"/>
      <c r="J194" s="221"/>
      <c r="K194" s="221"/>
      <c r="L194" s="221"/>
      <c r="M194" s="221"/>
      <c r="N194" s="236"/>
      <c r="O194" s="189"/>
      <c r="P194" s="189"/>
      <c r="Q194" s="189"/>
    </row>
    <row r="195" spans="2:25" ht="2.25" customHeight="1" x14ac:dyDescent="0.15">
      <c r="B195" s="209"/>
      <c r="C195" s="210"/>
      <c r="D195" s="201"/>
      <c r="E195" s="206"/>
      <c r="F195" s="221"/>
      <c r="G195" s="221"/>
      <c r="H195" s="221"/>
      <c r="I195" s="221"/>
      <c r="J195" s="221"/>
      <c r="K195" s="221"/>
      <c r="L195" s="221"/>
      <c r="M195" s="221"/>
      <c r="N195" s="236"/>
      <c r="O195" s="189"/>
      <c r="P195" s="189"/>
      <c r="Q195" s="189"/>
    </row>
    <row r="196" spans="2:25" ht="2.25" customHeight="1" x14ac:dyDescent="0.15">
      <c r="B196" s="209"/>
      <c r="C196" s="210"/>
      <c r="D196" s="201"/>
      <c r="E196" s="215"/>
      <c r="F196" s="221"/>
      <c r="G196" s="221"/>
      <c r="H196" s="221"/>
      <c r="I196" s="221"/>
      <c r="J196" s="221"/>
      <c r="K196" s="221"/>
      <c r="L196" s="221"/>
      <c r="M196" s="221"/>
      <c r="N196" s="236"/>
      <c r="O196" s="189"/>
      <c r="P196" s="189"/>
      <c r="Q196" s="189"/>
    </row>
    <row r="197" spans="2:25" ht="2.25" customHeight="1" x14ac:dyDescent="0.15">
      <c r="B197" s="209"/>
      <c r="C197" s="210"/>
      <c r="D197" s="201"/>
      <c r="E197" s="220"/>
      <c r="F197" s="221"/>
      <c r="G197" s="221"/>
      <c r="H197" s="221"/>
      <c r="I197" s="221"/>
      <c r="J197" s="221"/>
      <c r="K197" s="221"/>
      <c r="L197" s="221"/>
      <c r="M197" s="221"/>
      <c r="N197" s="236"/>
      <c r="O197" s="189"/>
      <c r="P197" s="189"/>
      <c r="Q197" s="189"/>
    </row>
    <row r="198" spans="2:25" ht="2.25" customHeight="1" x14ac:dyDescent="0.15">
      <c r="B198" s="209"/>
      <c r="C198" s="210"/>
      <c r="D198" s="201"/>
      <c r="E198" s="215"/>
      <c r="F198" s="221"/>
      <c r="G198" s="221"/>
      <c r="H198" s="221"/>
      <c r="I198" s="221"/>
      <c r="J198" s="221"/>
      <c r="K198" s="221"/>
      <c r="L198" s="221"/>
      <c r="M198" s="221"/>
      <c r="N198" s="236"/>
      <c r="O198" s="189"/>
      <c r="P198" s="189"/>
      <c r="Q198" s="189"/>
    </row>
    <row r="199" spans="2:25" ht="2.25" customHeight="1" x14ac:dyDescent="0.15">
      <c r="B199" s="209"/>
      <c r="C199" s="210"/>
      <c r="D199" s="201"/>
      <c r="E199" s="215"/>
      <c r="F199" s="221"/>
      <c r="G199" s="221"/>
      <c r="H199" s="221"/>
      <c r="I199" s="221"/>
      <c r="J199" s="221"/>
      <c r="K199" s="221"/>
      <c r="L199" s="221"/>
      <c r="M199" s="221"/>
      <c r="N199" s="236"/>
      <c r="O199" s="189"/>
      <c r="P199" s="189"/>
      <c r="Q199" s="189"/>
    </row>
    <row r="200" spans="2:25" ht="2.25" customHeight="1" x14ac:dyDescent="0.15">
      <c r="B200" s="209"/>
      <c r="C200" s="210"/>
      <c r="D200" s="201"/>
      <c r="E200" s="218"/>
      <c r="F200" s="221"/>
      <c r="G200" s="221"/>
      <c r="H200" s="221"/>
      <c r="I200" s="221"/>
      <c r="J200" s="221"/>
      <c r="K200" s="221"/>
      <c r="L200" s="221"/>
      <c r="M200" s="221"/>
      <c r="N200" s="236"/>
      <c r="O200" s="189"/>
      <c r="P200" s="189"/>
      <c r="Q200" s="189"/>
    </row>
    <row r="201" spans="2:25" ht="2.25" customHeight="1" x14ac:dyDescent="0.15">
      <c r="B201" s="209"/>
      <c r="C201" s="210"/>
      <c r="D201" s="201"/>
      <c r="E201" s="220"/>
      <c r="F201" s="221"/>
      <c r="G201" s="221"/>
      <c r="H201" s="221"/>
      <c r="I201" s="221"/>
      <c r="J201" s="221"/>
      <c r="K201" s="221"/>
      <c r="L201" s="221"/>
      <c r="M201" s="221"/>
      <c r="N201" s="236"/>
      <c r="O201" s="189"/>
      <c r="P201" s="189"/>
      <c r="Q201" s="189"/>
    </row>
    <row r="202" spans="2:25" ht="2.25" customHeight="1" x14ac:dyDescent="0.15">
      <c r="B202" s="209"/>
      <c r="C202" s="210"/>
      <c r="D202" s="201"/>
      <c r="E202" s="218"/>
      <c r="F202" s="221"/>
      <c r="G202" s="221"/>
      <c r="H202" s="221"/>
      <c r="I202" s="221"/>
      <c r="J202" s="221"/>
      <c r="K202" s="221"/>
      <c r="L202" s="221"/>
      <c r="M202" s="221"/>
      <c r="N202" s="236"/>
      <c r="O202" s="189"/>
      <c r="P202" s="189"/>
      <c r="Q202" s="189"/>
    </row>
    <row r="203" spans="2:25" ht="2.25" customHeight="1" x14ac:dyDescent="0.15">
      <c r="B203" s="209"/>
      <c r="C203" s="210"/>
      <c r="D203" s="201"/>
      <c r="E203" s="220"/>
      <c r="F203" s="221"/>
      <c r="G203" s="221"/>
      <c r="H203" s="221"/>
      <c r="I203" s="221"/>
      <c r="J203" s="221"/>
      <c r="K203" s="221"/>
      <c r="L203" s="221"/>
      <c r="M203" s="221"/>
      <c r="N203" s="236"/>
      <c r="O203" s="189"/>
      <c r="P203" s="189"/>
      <c r="Q203" s="189"/>
    </row>
    <row r="204" spans="2:25" ht="2.25" customHeight="1" x14ac:dyDescent="0.15">
      <c r="B204" s="209"/>
      <c r="C204" s="210"/>
      <c r="D204" s="201"/>
      <c r="E204" s="215"/>
      <c r="F204" s="221"/>
      <c r="G204" s="221"/>
      <c r="H204" s="221"/>
      <c r="I204" s="221"/>
      <c r="J204" s="221"/>
      <c r="K204" s="221"/>
      <c r="L204" s="221"/>
      <c r="M204" s="221"/>
      <c r="N204" s="236"/>
      <c r="O204" s="189"/>
      <c r="P204" s="189"/>
      <c r="Q204" s="189"/>
    </row>
    <row r="205" spans="2:25" ht="2.25" customHeight="1" x14ac:dyDescent="0.15">
      <c r="B205" s="209"/>
      <c r="C205" s="210"/>
      <c r="D205" s="201"/>
      <c r="E205" s="215"/>
      <c r="F205" s="237"/>
      <c r="G205" s="237"/>
      <c r="H205" s="237"/>
      <c r="I205" s="237"/>
      <c r="J205" s="237"/>
      <c r="K205" s="237"/>
      <c r="L205" s="237"/>
      <c r="M205" s="237"/>
      <c r="N205" s="238"/>
      <c r="O205" s="189"/>
      <c r="P205" s="189"/>
      <c r="Q205" s="189"/>
    </row>
    <row r="206" spans="2:25" ht="15.75" customHeight="1" x14ac:dyDescent="0.15">
      <c r="B206" s="544" t="s">
        <v>276</v>
      </c>
      <c r="C206" s="545"/>
      <c r="D206" s="548" t="s">
        <v>210</v>
      </c>
      <c r="E206" s="549"/>
      <c r="F206" s="550" t="s">
        <v>277</v>
      </c>
      <c r="G206" s="239" t="s">
        <v>52</v>
      </c>
      <c r="H206" s="239" t="s">
        <v>289</v>
      </c>
      <c r="I206" s="550" t="s">
        <v>278</v>
      </c>
      <c r="J206" s="550" t="s">
        <v>279</v>
      </c>
      <c r="K206" s="552" t="s">
        <v>89</v>
      </c>
      <c r="L206" s="553"/>
      <c r="M206" s="553"/>
      <c r="N206" s="554"/>
      <c r="O206" s="517" t="s">
        <v>280</v>
      </c>
      <c r="P206" s="189"/>
      <c r="Q206" s="189"/>
    </row>
    <row r="207" spans="2:25" ht="15.75" customHeight="1" x14ac:dyDescent="0.15">
      <c r="B207" s="546"/>
      <c r="C207" s="547"/>
      <c r="D207" s="519" t="s">
        <v>288</v>
      </c>
      <c r="E207" s="520"/>
      <c r="F207" s="551"/>
      <c r="G207" s="521" t="s">
        <v>290</v>
      </c>
      <c r="H207" s="522"/>
      <c r="I207" s="551"/>
      <c r="J207" s="551"/>
      <c r="K207" s="240" t="s">
        <v>291</v>
      </c>
      <c r="L207" s="240" t="s">
        <v>292</v>
      </c>
      <c r="M207" s="241" t="s">
        <v>293</v>
      </c>
      <c r="N207" s="240" t="s">
        <v>286</v>
      </c>
      <c r="O207" s="518"/>
      <c r="P207" s="189"/>
      <c r="Q207" s="189"/>
    </row>
    <row r="208" spans="2:25" ht="15.6" customHeight="1" x14ac:dyDescent="0.15">
      <c r="B208" s="555" t="s">
        <v>26</v>
      </c>
      <c r="C208" s="242" t="s">
        <v>265</v>
      </c>
      <c r="D208" s="558" t="s">
        <v>288</v>
      </c>
      <c r="E208" s="559"/>
      <c r="F208" s="243">
        <v>1953.5920000000001</v>
      </c>
      <c r="G208" s="531">
        <v>318.08800000000002</v>
      </c>
      <c r="H208" s="532"/>
      <c r="I208" s="243">
        <v>1056.096</v>
      </c>
      <c r="J208" s="243">
        <v>431.90199999999999</v>
      </c>
      <c r="K208" s="243">
        <v>260.97199999999998</v>
      </c>
      <c r="L208" s="243">
        <v>523.12900000000002</v>
      </c>
      <c r="M208" s="243">
        <v>249.173</v>
      </c>
      <c r="N208" s="243">
        <v>240.80800000000002</v>
      </c>
      <c r="O208" s="244">
        <v>5033.76</v>
      </c>
      <c r="P208" s="189"/>
      <c r="Q208" s="189"/>
      <c r="Y208" s="189" t="s">
        <v>64</v>
      </c>
    </row>
    <row r="209" spans="2:25" ht="15.75" customHeight="1" x14ac:dyDescent="0.15">
      <c r="B209" s="556"/>
      <c r="C209" s="242" t="s">
        <v>281</v>
      </c>
      <c r="D209" s="560"/>
      <c r="E209" s="561"/>
      <c r="F209" s="243">
        <v>0</v>
      </c>
      <c r="G209" s="531">
        <v>0</v>
      </c>
      <c r="H209" s="532"/>
      <c r="I209" s="243">
        <v>0</v>
      </c>
      <c r="J209" s="243">
        <v>0</v>
      </c>
      <c r="K209" s="243">
        <v>0</v>
      </c>
      <c r="L209" s="243">
        <v>0</v>
      </c>
      <c r="M209" s="243">
        <v>5.9390000000000001</v>
      </c>
      <c r="N209" s="243">
        <v>20.678999999999998</v>
      </c>
      <c r="O209" s="244">
        <v>26.617999999999999</v>
      </c>
      <c r="P209" s="189"/>
      <c r="Q209" s="189"/>
      <c r="R209" s="245"/>
      <c r="S209" s="246" t="s">
        <v>294</v>
      </c>
      <c r="T209" s="246" t="s">
        <v>151</v>
      </c>
      <c r="U209" s="246" t="s">
        <v>295</v>
      </c>
      <c r="V209" s="246" t="s">
        <v>223</v>
      </c>
      <c r="W209" s="246" t="s">
        <v>39</v>
      </c>
      <c r="X209" s="246" t="s">
        <v>296</v>
      </c>
      <c r="Y209" s="246" t="s">
        <v>280</v>
      </c>
    </row>
    <row r="210" spans="2:25" ht="15.75" customHeight="1" x14ac:dyDescent="0.15">
      <c r="B210" s="556"/>
      <c r="C210" s="562" t="s">
        <v>297</v>
      </c>
      <c r="D210" s="497" t="s">
        <v>210</v>
      </c>
      <c r="E210" s="498"/>
      <c r="F210" s="247">
        <v>2.9929999999999999</v>
      </c>
      <c r="G210" s="247">
        <v>1.1060000000000001</v>
      </c>
      <c r="H210" s="247">
        <v>1.7030000000000001</v>
      </c>
      <c r="I210" s="247">
        <v>3.0110000000000001</v>
      </c>
      <c r="J210" s="247">
        <v>1.6819999999999999</v>
      </c>
      <c r="K210" s="525">
        <v>2.0110000000000001</v>
      </c>
      <c r="L210" s="526"/>
      <c r="M210" s="526"/>
      <c r="N210" s="527"/>
      <c r="O210" s="248">
        <v>12.506</v>
      </c>
      <c r="P210" s="189"/>
      <c r="Q210" s="189"/>
      <c r="R210" s="246" t="s">
        <v>298</v>
      </c>
      <c r="S210" s="249">
        <v>29839126</v>
      </c>
      <c r="T210" s="250">
        <v>11101612</v>
      </c>
      <c r="U210" s="250">
        <v>17389798</v>
      </c>
      <c r="V210" s="250">
        <v>29934669</v>
      </c>
      <c r="W210" s="250">
        <v>17173916</v>
      </c>
      <c r="X210" s="251">
        <v>20100834</v>
      </c>
      <c r="Y210" s="252">
        <f>SUM(S210:X210)</f>
        <v>125539955</v>
      </c>
    </row>
    <row r="211" spans="2:25" ht="15.75" customHeight="1" x14ac:dyDescent="0.15">
      <c r="B211" s="557"/>
      <c r="C211" s="563"/>
      <c r="D211" s="513" t="s">
        <v>288</v>
      </c>
      <c r="E211" s="514"/>
      <c r="F211" s="253">
        <v>1953.5920000000001</v>
      </c>
      <c r="G211" s="523">
        <v>318.08800000000002</v>
      </c>
      <c r="H211" s="524"/>
      <c r="I211" s="253">
        <v>1056.096</v>
      </c>
      <c r="J211" s="253">
        <v>431.90199999999999</v>
      </c>
      <c r="K211" s="253">
        <v>260.97199999999998</v>
      </c>
      <c r="L211" s="253">
        <v>523.12900000000002</v>
      </c>
      <c r="M211" s="253">
        <v>255.11199999999999</v>
      </c>
      <c r="N211" s="253">
        <v>261.48700000000002</v>
      </c>
      <c r="O211" s="254">
        <v>5060.3780000000006</v>
      </c>
      <c r="P211" s="189"/>
      <c r="Q211" s="189"/>
      <c r="R211" s="246" t="s">
        <v>299</v>
      </c>
      <c r="S211" s="249">
        <v>29745444</v>
      </c>
      <c r="T211" s="250">
        <v>10611882</v>
      </c>
      <c r="U211" s="250">
        <v>16400863</v>
      </c>
      <c r="V211" s="250">
        <v>27724280</v>
      </c>
      <c r="W211" s="250">
        <v>15105793</v>
      </c>
      <c r="X211" s="251">
        <v>16625885</v>
      </c>
      <c r="Y211" s="252">
        <f>SUM(S211:X211)</f>
        <v>116214147</v>
      </c>
    </row>
    <row r="212" spans="2:25" ht="15.75" customHeight="1" x14ac:dyDescent="0.15">
      <c r="B212" s="533" t="s">
        <v>242</v>
      </c>
      <c r="C212" s="255" t="s">
        <v>265</v>
      </c>
      <c r="D212" s="528" t="s">
        <v>288</v>
      </c>
      <c r="E212" s="494"/>
      <c r="F212" s="243">
        <v>1</v>
      </c>
      <c r="G212" s="531">
        <v>1</v>
      </c>
      <c r="H212" s="532"/>
      <c r="I212" s="243">
        <v>7</v>
      </c>
      <c r="J212" s="243">
        <v>6</v>
      </c>
      <c r="K212" s="243">
        <v>7</v>
      </c>
      <c r="L212" s="243">
        <v>31</v>
      </c>
      <c r="M212" s="243">
        <v>36</v>
      </c>
      <c r="N212" s="243">
        <v>82</v>
      </c>
      <c r="O212" s="244">
        <v>171</v>
      </c>
      <c r="P212" s="189"/>
      <c r="Q212" s="189"/>
      <c r="R212" s="246" t="s">
        <v>242</v>
      </c>
      <c r="S212" s="256">
        <v>12</v>
      </c>
      <c r="T212" s="256">
        <v>16</v>
      </c>
      <c r="U212" s="256">
        <v>45</v>
      </c>
      <c r="V212" s="256">
        <v>186</v>
      </c>
      <c r="W212" s="256">
        <v>243</v>
      </c>
      <c r="X212" s="256">
        <v>1215</v>
      </c>
      <c r="Y212" s="252">
        <f>SUM(S212:X212)</f>
        <v>1717</v>
      </c>
    </row>
    <row r="213" spans="2:25" ht="15.75" customHeight="1" x14ac:dyDescent="0.15">
      <c r="B213" s="534"/>
      <c r="C213" s="255" t="s">
        <v>281</v>
      </c>
      <c r="D213" s="529"/>
      <c r="E213" s="530"/>
      <c r="F213" s="243">
        <v>0</v>
      </c>
      <c r="G213" s="531">
        <v>0</v>
      </c>
      <c r="H213" s="532"/>
      <c r="I213" s="243">
        <v>0</v>
      </c>
      <c r="J213" s="243">
        <v>0</v>
      </c>
      <c r="K213" s="243">
        <v>0</v>
      </c>
      <c r="L213" s="243">
        <v>0</v>
      </c>
      <c r="M213" s="243">
        <v>1</v>
      </c>
      <c r="N213" s="243">
        <v>7</v>
      </c>
      <c r="O213" s="244">
        <v>8</v>
      </c>
      <c r="P213" s="189"/>
      <c r="Q213" s="189"/>
      <c r="R213" s="246" t="s">
        <v>235</v>
      </c>
      <c r="S213" s="257">
        <f t="shared" ref="S213:Y213" si="0">S211/S210</f>
        <v>0.99686043083165377</v>
      </c>
      <c r="T213" s="257">
        <f t="shared" si="0"/>
        <v>0.95588658656058234</v>
      </c>
      <c r="U213" s="257">
        <f t="shared" si="0"/>
        <v>0.94313131181857313</v>
      </c>
      <c r="V213" s="257">
        <f t="shared" si="0"/>
        <v>0.9261595643499515</v>
      </c>
      <c r="W213" s="257">
        <f t="shared" si="0"/>
        <v>0.87957766883219879</v>
      </c>
      <c r="X213" s="257">
        <f t="shared" si="0"/>
        <v>0.82712413823227438</v>
      </c>
      <c r="Y213" s="257">
        <f t="shared" si="0"/>
        <v>0.92571442295004802</v>
      </c>
    </row>
    <row r="214" spans="2:25" ht="15.75" customHeight="1" x14ac:dyDescent="0.15">
      <c r="B214" s="534"/>
      <c r="C214" s="536" t="s">
        <v>280</v>
      </c>
      <c r="D214" s="497" t="s">
        <v>210</v>
      </c>
      <c r="E214" s="498"/>
      <c r="F214" s="247">
        <v>12</v>
      </c>
      <c r="G214" s="247">
        <v>16</v>
      </c>
      <c r="H214" s="247">
        <v>44</v>
      </c>
      <c r="I214" s="247">
        <v>187</v>
      </c>
      <c r="J214" s="247">
        <v>238</v>
      </c>
      <c r="K214" s="525">
        <v>1220</v>
      </c>
      <c r="L214" s="526"/>
      <c r="M214" s="526"/>
      <c r="N214" s="527"/>
      <c r="O214" s="248">
        <v>1717</v>
      </c>
      <c r="P214" s="189"/>
      <c r="Q214" s="189"/>
      <c r="R214" s="195"/>
      <c r="S214" s="257"/>
      <c r="T214" s="257"/>
      <c r="U214" s="257"/>
      <c r="V214" s="257"/>
      <c r="W214" s="257"/>
      <c r="X214" s="257"/>
      <c r="Y214" s="257"/>
    </row>
    <row r="215" spans="2:25" ht="15.75" customHeight="1" x14ac:dyDescent="0.15">
      <c r="B215" s="535"/>
      <c r="C215" s="537"/>
      <c r="D215" s="513" t="s">
        <v>288</v>
      </c>
      <c r="E215" s="514"/>
      <c r="F215" s="258">
        <v>1</v>
      </c>
      <c r="G215" s="515">
        <v>1</v>
      </c>
      <c r="H215" s="516"/>
      <c r="I215" s="258">
        <v>7</v>
      </c>
      <c r="J215" s="258">
        <v>6</v>
      </c>
      <c r="K215" s="258">
        <v>7</v>
      </c>
      <c r="L215" s="258">
        <v>31</v>
      </c>
      <c r="M215" s="258">
        <v>37</v>
      </c>
      <c r="N215" s="258">
        <v>89</v>
      </c>
      <c r="O215" s="259">
        <v>179</v>
      </c>
      <c r="P215" s="189"/>
      <c r="Q215" s="189"/>
    </row>
    <row r="216" spans="2:25" ht="15.75" customHeight="1" x14ac:dyDescent="0.15">
      <c r="B216" s="493" t="s">
        <v>195</v>
      </c>
      <c r="C216" s="494"/>
      <c r="D216" s="497" t="s">
        <v>210</v>
      </c>
      <c r="E216" s="498"/>
      <c r="F216" s="260">
        <v>29920</v>
      </c>
      <c r="G216" s="260">
        <v>10530</v>
      </c>
      <c r="H216" s="260">
        <v>17460</v>
      </c>
      <c r="I216" s="260">
        <v>27900</v>
      </c>
      <c r="J216" s="260">
        <v>14860</v>
      </c>
      <c r="K216" s="510">
        <v>16800</v>
      </c>
      <c r="L216" s="511"/>
      <c r="M216" s="511"/>
      <c r="N216" s="512"/>
      <c r="O216" s="261">
        <v>117470</v>
      </c>
      <c r="P216" s="189"/>
      <c r="Q216" s="189"/>
      <c r="Y216" s="189" t="s">
        <v>188</v>
      </c>
    </row>
    <row r="217" spans="2:25" ht="15.6" customHeight="1" x14ac:dyDescent="0.15">
      <c r="B217" s="495"/>
      <c r="C217" s="496"/>
      <c r="D217" s="513" t="s">
        <v>288</v>
      </c>
      <c r="E217" s="514"/>
      <c r="F217" s="258">
        <v>1951.9580000000001</v>
      </c>
      <c r="G217" s="515">
        <v>313.96499999999997</v>
      </c>
      <c r="H217" s="516"/>
      <c r="I217" s="258">
        <v>1032.3789999999999</v>
      </c>
      <c r="J217" s="258">
        <v>424.21499999999997</v>
      </c>
      <c r="K217" s="258">
        <v>251.51599999999999</v>
      </c>
      <c r="L217" s="258">
        <v>467.27800000000002</v>
      </c>
      <c r="M217" s="258">
        <v>218.48699999999999</v>
      </c>
      <c r="N217" s="258">
        <v>223.262</v>
      </c>
      <c r="O217" s="259">
        <v>4883.0600000000004</v>
      </c>
      <c r="P217" s="189"/>
      <c r="Q217" s="189"/>
      <c r="R217" s="245" t="s">
        <v>227</v>
      </c>
      <c r="S217" s="246" t="s">
        <v>294</v>
      </c>
      <c r="T217" s="246" t="s">
        <v>151</v>
      </c>
      <c r="U217" s="246" t="s">
        <v>295</v>
      </c>
      <c r="V217" s="246" t="s">
        <v>223</v>
      </c>
      <c r="W217" s="246" t="s">
        <v>39</v>
      </c>
      <c r="X217" s="246" t="s">
        <v>296</v>
      </c>
      <c r="Y217" s="246" t="s">
        <v>280</v>
      </c>
    </row>
    <row r="218" spans="2:25" ht="15.75" customHeight="1" x14ac:dyDescent="0.15">
      <c r="B218" s="499" t="s">
        <v>300</v>
      </c>
      <c r="C218" s="500"/>
      <c r="D218" s="497" t="s">
        <v>210</v>
      </c>
      <c r="E218" s="498"/>
      <c r="F218" s="262">
        <v>0.9976658886295432</v>
      </c>
      <c r="G218" s="262">
        <v>0.96201329534662872</v>
      </c>
      <c r="H218" s="262">
        <v>0.94799999999999995</v>
      </c>
      <c r="I218" s="262">
        <v>0.93436034829202952</v>
      </c>
      <c r="J218" s="262">
        <v>0.89249249249249252</v>
      </c>
      <c r="K218" s="503">
        <v>0.84</v>
      </c>
      <c r="L218" s="504"/>
      <c r="M218" s="504"/>
      <c r="N218" s="505"/>
      <c r="O218" s="263">
        <v>0.93300128534704374</v>
      </c>
      <c r="P218" s="189"/>
      <c r="Q218" s="189"/>
      <c r="R218" s="246" t="s">
        <v>298</v>
      </c>
      <c r="S218" s="249">
        <v>2993</v>
      </c>
      <c r="T218" s="250">
        <v>1106</v>
      </c>
      <c r="U218" s="250">
        <v>1703</v>
      </c>
      <c r="V218" s="250">
        <v>3011</v>
      </c>
      <c r="W218" s="250">
        <v>1682</v>
      </c>
      <c r="X218" s="251">
        <v>2011</v>
      </c>
      <c r="Y218" s="252">
        <v>12507</v>
      </c>
    </row>
    <row r="219" spans="2:25" ht="15.75" customHeight="1" x14ac:dyDescent="0.15">
      <c r="B219" s="501"/>
      <c r="C219" s="502"/>
      <c r="D219" s="506" t="s">
        <v>288</v>
      </c>
      <c r="E219" s="507"/>
      <c r="F219" s="264">
        <v>0.99916359198850113</v>
      </c>
      <c r="G219" s="508">
        <v>0.98703817811423245</v>
      </c>
      <c r="H219" s="509"/>
      <c r="I219" s="264">
        <v>0.97754276126412742</v>
      </c>
      <c r="J219" s="264">
        <v>0.98220198100495015</v>
      </c>
      <c r="K219" s="264">
        <v>0.96376622779455268</v>
      </c>
      <c r="L219" s="264">
        <v>0.89323665864442614</v>
      </c>
      <c r="M219" s="264">
        <v>0.85643560475399039</v>
      </c>
      <c r="N219" s="264">
        <v>0.85381682454577079</v>
      </c>
      <c r="O219" s="265">
        <v>0.9649595346434594</v>
      </c>
      <c r="P219" s="189"/>
      <c r="Q219" s="189"/>
      <c r="R219" s="246" t="s">
        <v>299</v>
      </c>
      <c r="S219" s="249">
        <v>2984</v>
      </c>
      <c r="T219" s="250">
        <v>1060</v>
      </c>
      <c r="U219" s="250">
        <v>1611</v>
      </c>
      <c r="V219" s="250">
        <v>2804</v>
      </c>
      <c r="W219" s="250">
        <v>1489</v>
      </c>
      <c r="X219" s="251">
        <v>1676</v>
      </c>
      <c r="Y219" s="252">
        <v>11624</v>
      </c>
    </row>
    <row r="220" spans="2:25" ht="15.6" customHeight="1" x14ac:dyDescent="0.15">
      <c r="B220" s="266"/>
      <c r="C220" s="266"/>
      <c r="D220" s="267"/>
      <c r="E220" s="268"/>
      <c r="F220" s="269"/>
      <c r="G220" s="270"/>
      <c r="H220" s="271"/>
      <c r="I220" s="272" t="s">
        <v>283</v>
      </c>
      <c r="J220" s="273">
        <v>0.99011590886240786</v>
      </c>
      <c r="K220" s="274"/>
      <c r="L220" s="274"/>
      <c r="M220" s="275" t="s">
        <v>285</v>
      </c>
      <c r="N220" s="276">
        <v>0.85511005634931536</v>
      </c>
      <c r="O220" s="277"/>
      <c r="P220" s="189"/>
      <c r="Q220" s="189"/>
      <c r="R220" s="246" t="s">
        <v>242</v>
      </c>
      <c r="S220" s="256">
        <v>12</v>
      </c>
      <c r="T220" s="256">
        <v>16</v>
      </c>
      <c r="U220" s="256">
        <v>44</v>
      </c>
      <c r="V220" s="256">
        <v>187</v>
      </c>
      <c r="W220" s="256">
        <v>238</v>
      </c>
      <c r="X220" s="256">
        <v>1220</v>
      </c>
      <c r="Y220" s="252">
        <v>1717</v>
      </c>
    </row>
    <row r="221" spans="2:25" ht="15.75" customHeight="1" x14ac:dyDescent="0.15">
      <c r="B221" s="268"/>
      <c r="C221" s="268"/>
      <c r="D221" s="268"/>
      <c r="E221" s="266" t="s">
        <v>226</v>
      </c>
      <c r="F221" s="278" t="s">
        <v>267</v>
      </c>
      <c r="G221" s="278"/>
      <c r="H221" s="278"/>
      <c r="I221" s="278"/>
      <c r="J221" s="278"/>
      <c r="K221" s="279"/>
      <c r="L221" s="280" t="s">
        <v>287</v>
      </c>
      <c r="M221" s="281"/>
      <c r="N221" s="281">
        <v>0.87429308434513642</v>
      </c>
      <c r="O221" s="282"/>
      <c r="P221" s="189"/>
      <c r="Q221" s="189"/>
      <c r="R221" s="246" t="s">
        <v>235</v>
      </c>
      <c r="S221" s="257">
        <f>S219/S218</f>
        <v>0.99699298362846644</v>
      </c>
      <c r="T221" s="257">
        <f>T219/T218</f>
        <v>0.95840867992766732</v>
      </c>
      <c r="U221" s="257">
        <f>U219/U218</f>
        <v>0.94597768643570168</v>
      </c>
      <c r="V221" s="257">
        <f>V219/V218</f>
        <v>0.93125207572235136</v>
      </c>
      <c r="W221" s="257">
        <f>W219/W218</f>
        <v>0.8852556480380499</v>
      </c>
      <c r="X221" s="257">
        <f>ROUNDUP(X219/X218,3)</f>
        <v>0.83399999999999996</v>
      </c>
      <c r="Y221" s="257">
        <f>Y219/Y218</f>
        <v>0.92939953625969463</v>
      </c>
    </row>
    <row r="222" spans="2:25" ht="15.6" customHeight="1" x14ac:dyDescent="0.15">
      <c r="B222" s="268"/>
      <c r="C222" s="268"/>
      <c r="D222" s="268"/>
      <c r="E222" s="268"/>
      <c r="F222" s="278" t="s">
        <v>28</v>
      </c>
      <c r="G222" s="278"/>
      <c r="H222" s="278"/>
      <c r="I222" s="278"/>
      <c r="J222" s="278"/>
      <c r="K222" s="280" t="s">
        <v>83</v>
      </c>
      <c r="L222" s="283"/>
      <c r="M222" s="281"/>
      <c r="N222" s="284">
        <v>0.89224494502959928</v>
      </c>
      <c r="O222" s="282"/>
      <c r="P222" s="189"/>
      <c r="Q222" s="189"/>
      <c r="Y222" s="285"/>
    </row>
    <row r="223" spans="2:25" ht="15.6" customHeight="1" x14ac:dyDescent="0.15">
      <c r="B223" s="268"/>
      <c r="C223" s="268"/>
      <c r="D223" s="268"/>
      <c r="E223" s="268"/>
      <c r="F223" s="268" t="s">
        <v>229</v>
      </c>
      <c r="G223" s="268"/>
      <c r="H223" s="268"/>
      <c r="I223" s="268"/>
      <c r="J223" s="268"/>
      <c r="K223" s="268"/>
      <c r="L223" s="268"/>
      <c r="M223" s="268"/>
      <c r="N223" s="268"/>
      <c r="O223" s="268"/>
      <c r="P223" s="189"/>
      <c r="Q223" s="189"/>
      <c r="R223" s="245" t="s">
        <v>227</v>
      </c>
      <c r="S223" s="246" t="s">
        <v>294</v>
      </c>
      <c r="T223" s="246" t="s">
        <v>151</v>
      </c>
      <c r="U223" s="246" t="s">
        <v>295</v>
      </c>
      <c r="V223" s="246" t="s">
        <v>223</v>
      </c>
      <c r="W223" s="246" t="s">
        <v>39</v>
      </c>
      <c r="X223" s="246" t="s">
        <v>296</v>
      </c>
      <c r="Y223" s="246" t="s">
        <v>280</v>
      </c>
    </row>
    <row r="224" spans="2:25" ht="15.75" customHeight="1" x14ac:dyDescent="0.15">
      <c r="B224" s="268"/>
      <c r="C224" s="268"/>
      <c r="D224" s="268"/>
      <c r="E224" s="268"/>
      <c r="F224" s="268"/>
      <c r="G224" s="268"/>
      <c r="H224" s="268"/>
      <c r="I224" s="268"/>
      <c r="J224" s="268"/>
      <c r="K224" s="268"/>
      <c r="L224" s="268"/>
      <c r="M224" s="268"/>
      <c r="N224" s="268"/>
      <c r="O224" s="268"/>
      <c r="P224" s="189"/>
      <c r="Q224" s="189"/>
      <c r="R224" s="246" t="s">
        <v>298</v>
      </c>
      <c r="S224" s="249">
        <v>29990</v>
      </c>
      <c r="T224" s="250">
        <v>10530</v>
      </c>
      <c r="U224" s="250">
        <v>17460</v>
      </c>
      <c r="V224" s="250">
        <v>29860</v>
      </c>
      <c r="W224" s="250">
        <v>16650</v>
      </c>
      <c r="X224" s="251">
        <v>20000</v>
      </c>
      <c r="Y224" s="252">
        <v>124480</v>
      </c>
    </row>
    <row r="225" spans="2:25" x14ac:dyDescent="0.15">
      <c r="B225" s="189"/>
      <c r="C225" s="189"/>
      <c r="D225" s="189"/>
      <c r="E225" s="189"/>
      <c r="F225" s="189"/>
      <c r="G225" s="189"/>
      <c r="H225" s="189"/>
      <c r="I225" s="189"/>
      <c r="J225" s="189"/>
      <c r="K225" s="189"/>
      <c r="L225" s="189"/>
      <c r="M225" s="189"/>
      <c r="N225" s="189"/>
      <c r="O225" s="189"/>
      <c r="P225" s="189"/>
      <c r="Q225" s="189"/>
      <c r="R225" s="246" t="s">
        <v>299</v>
      </c>
      <c r="S225" s="249">
        <v>29920</v>
      </c>
      <c r="T225" s="250">
        <v>10130</v>
      </c>
      <c r="U225" s="250">
        <v>16540</v>
      </c>
      <c r="V225" s="250">
        <v>27900</v>
      </c>
      <c r="W225" s="250">
        <v>14860</v>
      </c>
      <c r="X225" s="251">
        <v>16800</v>
      </c>
      <c r="Y225" s="252">
        <v>116140</v>
      </c>
    </row>
    <row r="226" spans="2:25" x14ac:dyDescent="0.15">
      <c r="F226" s="189"/>
      <c r="G226" s="189"/>
      <c r="R226" s="246" t="s">
        <v>242</v>
      </c>
      <c r="S226" s="256">
        <v>12</v>
      </c>
      <c r="T226" s="256">
        <v>15</v>
      </c>
      <c r="U226" s="256">
        <v>45</v>
      </c>
      <c r="V226" s="256">
        <v>486</v>
      </c>
      <c r="W226" s="256">
        <v>236</v>
      </c>
      <c r="X226" s="256">
        <v>1225</v>
      </c>
      <c r="Y226" s="252">
        <v>1719</v>
      </c>
    </row>
    <row r="227" spans="2:25" x14ac:dyDescent="0.15">
      <c r="O227" s="286"/>
      <c r="R227" s="246" t="s">
        <v>235</v>
      </c>
      <c r="S227" s="257">
        <f>S225/S224</f>
        <v>0.9976658886295432</v>
      </c>
      <c r="T227" s="257">
        <f>T225/T224</f>
        <v>0.96201329534662872</v>
      </c>
      <c r="U227" s="257">
        <v>0.94799999999999995</v>
      </c>
      <c r="V227" s="257">
        <f>V225/V224</f>
        <v>0.93436034829202952</v>
      </c>
      <c r="W227" s="257">
        <f>W225/W224</f>
        <v>0.89249249249249252</v>
      </c>
      <c r="X227" s="257">
        <f>ROUNDUP(X225/X224,3)</f>
        <v>0.84</v>
      </c>
      <c r="Y227" s="257">
        <f>Y225/Y224</f>
        <v>0.93300128534704374</v>
      </c>
    </row>
    <row r="228" spans="2:25" x14ac:dyDescent="0.15">
      <c r="O228" s="286"/>
    </row>
    <row r="229" spans="2:25" x14ac:dyDescent="0.15">
      <c r="O229" s="286"/>
    </row>
    <row r="230" spans="2:25" x14ac:dyDescent="0.15">
      <c r="O230" s="286"/>
      <c r="R230" s="245"/>
      <c r="S230" s="246"/>
      <c r="T230" s="246"/>
      <c r="U230" s="246"/>
      <c r="V230" s="246"/>
      <c r="W230" s="246"/>
      <c r="X230" s="246"/>
      <c r="Y230" s="246"/>
    </row>
    <row r="231" spans="2:25" x14ac:dyDescent="0.15">
      <c r="O231" s="286"/>
      <c r="R231" s="246"/>
      <c r="S231" s="249"/>
      <c r="T231" s="250"/>
      <c r="U231" s="250"/>
      <c r="V231" s="250"/>
      <c r="W231" s="250"/>
      <c r="X231" s="251"/>
      <c r="Y231" s="252"/>
    </row>
    <row r="232" spans="2:25" x14ac:dyDescent="0.15">
      <c r="O232" s="286"/>
      <c r="R232" s="246"/>
      <c r="S232" s="249"/>
      <c r="T232" s="250"/>
      <c r="U232" s="250"/>
      <c r="V232" s="250"/>
      <c r="W232" s="250"/>
      <c r="X232" s="251"/>
      <c r="Y232" s="252"/>
    </row>
    <row r="233" spans="2:25" x14ac:dyDescent="0.15">
      <c r="O233" s="286"/>
      <c r="R233" s="246"/>
      <c r="S233" s="256"/>
      <c r="T233" s="256"/>
      <c r="U233" s="256"/>
      <c r="V233" s="256"/>
      <c r="W233" s="256"/>
      <c r="X233" s="256"/>
      <c r="Y233" s="252"/>
    </row>
    <row r="234" spans="2:25" x14ac:dyDescent="0.15">
      <c r="R234" s="246"/>
      <c r="S234" s="257"/>
      <c r="T234" s="257"/>
      <c r="U234" s="257"/>
      <c r="V234" s="257"/>
      <c r="W234" s="257"/>
      <c r="X234" s="257"/>
      <c r="Y234" s="257"/>
    </row>
  </sheetData>
  <mergeCells count="49">
    <mergeCell ref="D4:D7"/>
    <mergeCell ref="D24:D27"/>
    <mergeCell ref="D44:D47"/>
    <mergeCell ref="D64:D67"/>
    <mergeCell ref="D84:D87"/>
    <mergeCell ref="D104:D107"/>
    <mergeCell ref="D124:D127"/>
    <mergeCell ref="D144:D147"/>
    <mergeCell ref="C145:C159"/>
    <mergeCell ref="D164:D167"/>
    <mergeCell ref="B212:B215"/>
    <mergeCell ref="C214:C215"/>
    <mergeCell ref="C169:C182"/>
    <mergeCell ref="D184:D187"/>
    <mergeCell ref="K210:N210"/>
    <mergeCell ref="B206:C207"/>
    <mergeCell ref="D206:E206"/>
    <mergeCell ref="F206:F207"/>
    <mergeCell ref="I206:I207"/>
    <mergeCell ref="J206:J207"/>
    <mergeCell ref="K206:N206"/>
    <mergeCell ref="B208:B211"/>
    <mergeCell ref="D208:E209"/>
    <mergeCell ref="G208:H208"/>
    <mergeCell ref="G209:H209"/>
    <mergeCell ref="C210:C211"/>
    <mergeCell ref="K214:N214"/>
    <mergeCell ref="D215:E215"/>
    <mergeCell ref="G215:H215"/>
    <mergeCell ref="D214:E214"/>
    <mergeCell ref="D212:E213"/>
    <mergeCell ref="G212:H212"/>
    <mergeCell ref="G213:H213"/>
    <mergeCell ref="O206:O207"/>
    <mergeCell ref="D207:E207"/>
    <mergeCell ref="G207:H207"/>
    <mergeCell ref="D211:E211"/>
    <mergeCell ref="G211:H211"/>
    <mergeCell ref="D210:E210"/>
    <mergeCell ref="B216:C217"/>
    <mergeCell ref="D216:E216"/>
    <mergeCell ref="B218:C219"/>
    <mergeCell ref="D218:E218"/>
    <mergeCell ref="K218:N218"/>
    <mergeCell ref="D219:E219"/>
    <mergeCell ref="G219:H219"/>
    <mergeCell ref="K216:N216"/>
    <mergeCell ref="D217:E217"/>
    <mergeCell ref="G217:H217"/>
  </mergeCells>
  <phoneticPr fontId="38"/>
  <printOptions horizontalCentered="1"/>
  <pageMargins left="0.39370078740157483" right="0.39370078740157483" top="0.39370078740157483" bottom="0.19685039370078741" header="0.51181102362204722" footer="0.51181102362204722"/>
  <pageSetup paperSize="9" scale="73" firstPageNumber="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P248"/>
  <sheetViews>
    <sheetView tabSelected="1" view="pageBreakPreview" topLeftCell="B1" zoomScaleNormal="70" zoomScaleSheetLayoutView="100" workbookViewId="0">
      <pane ySplit="3" topLeftCell="A4" activePane="bottomLeft" state="frozen"/>
      <selection pane="bottomLeft" activeCell="C11" sqref="C11"/>
    </sheetView>
  </sheetViews>
  <sheetFormatPr defaultRowHeight="13.5" x14ac:dyDescent="0.15"/>
  <cols>
    <col min="1" max="1" width="2.625" style="5" customWidth="1"/>
    <col min="2" max="2" width="17.875" style="287" customWidth="1"/>
    <col min="3" max="3" width="17.875" style="6" customWidth="1"/>
    <col min="4" max="4" width="18.375" style="6" customWidth="1"/>
    <col min="5" max="5" width="18.375" style="288" customWidth="1"/>
    <col min="6" max="6" width="18.375" style="5" customWidth="1"/>
    <col min="7" max="7" width="1.5" style="5" customWidth="1"/>
    <col min="8" max="8" width="2.625" style="5" customWidth="1"/>
    <col min="9" max="9" width="9.125" style="289" customWidth="1"/>
    <col min="10" max="10" width="9.375" style="287" customWidth="1"/>
    <col min="11" max="11" width="10.5" style="5" customWidth="1"/>
    <col min="12" max="12" width="12" style="6" customWidth="1"/>
    <col min="13" max="13" width="10.625" style="289" customWidth="1"/>
    <col min="14" max="14" width="3.375" style="289" customWidth="1"/>
    <col min="15" max="15" width="3.125" style="289" customWidth="1"/>
    <col min="16" max="16" width="12.375" style="289" bestFit="1" customWidth="1"/>
    <col min="17" max="18" width="10.875" style="5" customWidth="1"/>
    <col min="19" max="20" width="10.625" style="289" customWidth="1"/>
    <col min="21" max="22" width="2.875" style="289" customWidth="1"/>
    <col min="23" max="23" width="10.625" style="289" customWidth="1"/>
    <col min="24" max="24" width="10.5" style="289" customWidth="1"/>
    <col min="25" max="25" width="3.5" style="5" customWidth="1"/>
    <col min="26" max="27" width="10.625" style="6" customWidth="1"/>
    <col min="28" max="29" width="1.125" style="5" customWidth="1"/>
    <col min="30" max="30" width="3.875" style="5" customWidth="1"/>
    <col min="31" max="31" width="10.625" style="5" customWidth="1"/>
    <col min="32" max="32" width="11.875" style="289" customWidth="1"/>
    <col min="33" max="33" width="4.375" style="289" customWidth="1"/>
    <col min="34" max="34" width="10.625" style="289" customWidth="1"/>
    <col min="35" max="35" width="11.875" style="289" customWidth="1"/>
    <col min="36" max="36" width="3.375" style="289" customWidth="1"/>
    <col min="37" max="37" width="5.125" style="5" customWidth="1"/>
    <col min="38" max="38" width="4.125" style="5" customWidth="1"/>
    <col min="39" max="39" width="10.625" style="5" customWidth="1"/>
    <col min="40" max="41" width="9.875" style="5" customWidth="1"/>
    <col min="42" max="50" width="10.625" style="5" customWidth="1"/>
    <col min="51" max="51" width="9" style="5" bestFit="1"/>
    <col min="52" max="16384" width="9" style="5"/>
  </cols>
  <sheetData>
    <row r="1" spans="2:42" ht="24.6" customHeight="1" x14ac:dyDescent="0.15">
      <c r="B1" s="290" t="s">
        <v>136</v>
      </c>
      <c r="C1" s="291"/>
      <c r="D1" s="292"/>
      <c r="E1" s="293"/>
      <c r="F1" s="294" t="e">
        <f>"R"&amp;#REF!&amp;"年度末"</f>
        <v>#REF!</v>
      </c>
      <c r="G1" s="295"/>
      <c r="H1" s="295"/>
      <c r="I1" s="296" t="s">
        <v>282</v>
      </c>
      <c r="J1" s="297"/>
      <c r="K1" s="295"/>
      <c r="L1" s="298"/>
      <c r="M1" s="296" t="s">
        <v>177</v>
      </c>
      <c r="N1" s="296"/>
      <c r="O1" s="296"/>
      <c r="P1" s="299"/>
      <c r="Q1" s="295"/>
      <c r="R1" s="296"/>
      <c r="S1" s="295"/>
      <c r="T1" s="295"/>
      <c r="U1" s="295"/>
      <c r="V1" s="295"/>
      <c r="W1" s="295"/>
      <c r="X1" s="296"/>
      <c r="Y1" s="295"/>
      <c r="Z1" s="295"/>
      <c r="AA1" s="296"/>
      <c r="AB1" s="295"/>
      <c r="AC1" s="295"/>
      <c r="AD1" s="295"/>
      <c r="AE1" s="295"/>
      <c r="AF1" s="296"/>
      <c r="AG1" s="295"/>
      <c r="AH1" s="295"/>
      <c r="AI1" s="296"/>
      <c r="AJ1" s="295"/>
      <c r="AK1" s="468"/>
      <c r="AL1" s="468"/>
      <c r="AM1" s="295"/>
      <c r="AN1" s="568"/>
      <c r="AO1" s="568"/>
      <c r="AP1" s="295"/>
    </row>
    <row r="2" spans="2:42" ht="15" customHeight="1" x14ac:dyDescent="0.15">
      <c r="B2" s="301"/>
      <c r="C2" s="291"/>
      <c r="D2" s="292"/>
      <c r="E2" s="293"/>
      <c r="F2" s="302"/>
      <c r="G2" s="295"/>
      <c r="H2" s="295"/>
      <c r="I2" s="296"/>
      <c r="J2" s="297"/>
      <c r="K2" s="295"/>
      <c r="L2" s="298"/>
      <c r="M2" s="296"/>
      <c r="N2" s="296"/>
      <c r="O2" s="296"/>
      <c r="P2" s="299"/>
      <c r="Q2" s="295"/>
      <c r="R2" s="296"/>
      <c r="S2" s="295"/>
      <c r="T2" s="295"/>
      <c r="U2" s="295"/>
      <c r="V2" s="295"/>
      <c r="W2" s="295"/>
      <c r="X2" s="296"/>
      <c r="Y2" s="295"/>
      <c r="Z2" s="295"/>
      <c r="AA2" s="296"/>
      <c r="AB2" s="295"/>
      <c r="AC2" s="295"/>
      <c r="AD2" s="295"/>
      <c r="AE2" s="295"/>
      <c r="AF2" s="296"/>
      <c r="AG2" s="295"/>
      <c r="AH2" s="295"/>
      <c r="AI2" s="296"/>
      <c r="AJ2" s="295"/>
      <c r="AK2" s="3"/>
      <c r="AL2" s="3"/>
      <c r="AM2" s="295"/>
      <c r="AN2" s="300"/>
      <c r="AO2" s="300"/>
      <c r="AP2" s="295"/>
    </row>
    <row r="3" spans="2:42" ht="15" customHeight="1" x14ac:dyDescent="0.15">
      <c r="B3" s="303" t="s">
        <v>301</v>
      </c>
      <c r="C3" s="304" t="s">
        <v>20</v>
      </c>
      <c r="D3" s="305" t="s">
        <v>245</v>
      </c>
      <c r="E3" s="304" t="s">
        <v>302</v>
      </c>
      <c r="F3" s="306" t="s">
        <v>27</v>
      </c>
      <c r="G3" s="3"/>
      <c r="H3" s="3"/>
      <c r="I3" s="307" t="s">
        <v>44</v>
      </c>
      <c r="J3" s="308" t="s">
        <v>20</v>
      </c>
      <c r="K3" s="309" t="s">
        <v>245</v>
      </c>
      <c r="L3" s="308" t="s">
        <v>14</v>
      </c>
      <c r="M3" s="310" t="s">
        <v>27</v>
      </c>
      <c r="N3" s="3"/>
      <c r="O3" s="296"/>
      <c r="P3" s="3"/>
      <c r="Q3" s="3"/>
      <c r="R3" s="3"/>
      <c r="S3" s="295"/>
      <c r="T3" s="295"/>
      <c r="U3" s="295"/>
      <c r="V3" s="295"/>
      <c r="W3" s="295"/>
      <c r="X3" s="296"/>
      <c r="Y3" s="295"/>
      <c r="Z3" s="295"/>
      <c r="AA3" s="296"/>
      <c r="AB3" s="295"/>
      <c r="AC3" s="295"/>
      <c r="AD3" s="295"/>
      <c r="AE3" s="295"/>
      <c r="AF3" s="296"/>
      <c r="AG3" s="295"/>
      <c r="AH3" s="295"/>
      <c r="AI3" s="296"/>
      <c r="AJ3" s="295"/>
      <c r="AK3" s="295"/>
      <c r="AL3" s="311"/>
      <c r="AM3" s="295"/>
      <c r="AN3" s="296"/>
      <c r="AO3" s="295"/>
      <c r="AP3" s="295"/>
    </row>
    <row r="4" spans="2:42" ht="15" customHeight="1" x14ac:dyDescent="0.15">
      <c r="B4" s="312">
        <v>100</v>
      </c>
      <c r="C4" s="313" t="s">
        <v>17</v>
      </c>
      <c r="D4" s="313">
        <v>0.99916359198850113</v>
      </c>
      <c r="E4" s="314">
        <v>1951958</v>
      </c>
      <c r="F4" s="315">
        <v>1953592</v>
      </c>
      <c r="G4" s="316"/>
      <c r="H4" s="316"/>
      <c r="I4" s="317"/>
      <c r="J4" s="318"/>
      <c r="K4" s="319"/>
      <c r="L4" s="304"/>
      <c r="M4" s="320"/>
      <c r="N4" s="296"/>
      <c r="O4" s="296"/>
      <c r="P4" s="296"/>
      <c r="Q4" s="295"/>
      <c r="R4" s="295"/>
      <c r="S4" s="321"/>
      <c r="T4" s="322"/>
      <c r="U4" s="295"/>
      <c r="V4" s="295"/>
      <c r="W4" s="295"/>
      <c r="X4" s="296"/>
      <c r="Y4" s="295"/>
      <c r="Z4" s="295"/>
      <c r="AA4" s="296"/>
      <c r="AB4" s="295"/>
      <c r="AC4" s="295"/>
      <c r="AD4" s="295"/>
      <c r="AE4" s="295"/>
      <c r="AF4" s="296"/>
      <c r="AG4" s="295"/>
      <c r="AH4" s="295"/>
      <c r="AI4" s="296"/>
      <c r="AJ4" s="295"/>
      <c r="AK4" s="295"/>
      <c r="AL4" s="311"/>
      <c r="AM4" s="295"/>
      <c r="AN4" s="296"/>
      <c r="AO4" s="295"/>
      <c r="AP4" s="295"/>
    </row>
    <row r="5" spans="2:42" ht="15" customHeight="1" x14ac:dyDescent="0.15">
      <c r="B5" s="323" t="s">
        <v>232</v>
      </c>
      <c r="C5" s="324">
        <v>1</v>
      </c>
      <c r="D5" s="325">
        <v>0.99916359198850113</v>
      </c>
      <c r="E5" s="326">
        <v>1951958</v>
      </c>
      <c r="F5" s="327">
        <v>1953592</v>
      </c>
      <c r="G5" s="316"/>
      <c r="H5" s="316"/>
      <c r="I5" s="328" t="s">
        <v>232</v>
      </c>
      <c r="J5" s="329">
        <f>COUNTA(J4)</f>
        <v>0</v>
      </c>
      <c r="K5" s="330">
        <v>0</v>
      </c>
      <c r="L5" s="331">
        <f>L4</f>
        <v>0</v>
      </c>
      <c r="M5" s="332">
        <f>M4</f>
        <v>0</v>
      </c>
      <c r="N5" s="296"/>
      <c r="O5" s="296"/>
      <c r="P5" s="296"/>
      <c r="Q5" s="295"/>
      <c r="R5" s="295"/>
      <c r="S5" s="321"/>
      <c r="T5" s="322"/>
      <c r="U5" s="295"/>
      <c r="V5" s="295"/>
      <c r="W5" s="295"/>
      <c r="X5" s="296"/>
      <c r="Y5" s="295"/>
      <c r="Z5" s="295"/>
      <c r="AA5" s="296"/>
      <c r="AB5" s="295"/>
      <c r="AC5" s="295"/>
      <c r="AD5" s="295"/>
      <c r="AE5" s="295"/>
      <c r="AF5" s="296"/>
      <c r="AG5" s="295"/>
      <c r="AH5" s="295"/>
      <c r="AI5" s="296"/>
      <c r="AJ5" s="295"/>
      <c r="AK5" s="295"/>
      <c r="AL5" s="311"/>
      <c r="AM5" s="295"/>
      <c r="AN5" s="296"/>
      <c r="AO5" s="295"/>
      <c r="AP5" s="295"/>
    </row>
    <row r="6" spans="2:42" ht="15" customHeight="1" x14ac:dyDescent="0.15">
      <c r="B6" s="333">
        <v>204</v>
      </c>
      <c r="C6" s="334" t="s">
        <v>122</v>
      </c>
      <c r="D6" s="334">
        <v>0.98703817811423256</v>
      </c>
      <c r="E6" s="335">
        <v>313965</v>
      </c>
      <c r="F6" s="336">
        <v>318088</v>
      </c>
      <c r="G6" s="316"/>
      <c r="H6" s="316"/>
      <c r="I6" s="337"/>
      <c r="J6" s="335"/>
      <c r="K6" s="338"/>
      <c r="L6" s="339"/>
      <c r="M6" s="340"/>
      <c r="N6" s="296"/>
      <c r="O6" s="296"/>
      <c r="P6" s="296"/>
      <c r="Q6" s="295"/>
      <c r="R6" s="295"/>
      <c r="S6" s="321"/>
      <c r="T6" s="322"/>
      <c r="U6" s="295"/>
      <c r="V6" s="295"/>
      <c r="W6" s="295"/>
      <c r="X6" s="296"/>
      <c r="Y6" s="295"/>
      <c r="Z6" s="295"/>
      <c r="AA6" s="296"/>
      <c r="AB6" s="295"/>
      <c r="AC6" s="295"/>
      <c r="AD6" s="295"/>
      <c r="AE6" s="295"/>
      <c r="AF6" s="296"/>
      <c r="AG6" s="295"/>
      <c r="AH6" s="295"/>
      <c r="AI6" s="296"/>
      <c r="AJ6" s="295"/>
      <c r="AK6" s="295"/>
      <c r="AL6" s="311"/>
      <c r="AM6" s="295"/>
      <c r="AN6" s="296"/>
      <c r="AO6" s="295"/>
      <c r="AP6" s="295"/>
    </row>
    <row r="7" spans="2:42" ht="15" customHeight="1" x14ac:dyDescent="0.15">
      <c r="B7" s="323" t="s">
        <v>200</v>
      </c>
      <c r="C7" s="324">
        <v>1</v>
      </c>
      <c r="D7" s="325">
        <v>0.98703817811423256</v>
      </c>
      <c r="E7" s="326">
        <v>313965</v>
      </c>
      <c r="F7" s="327">
        <v>318088</v>
      </c>
      <c r="G7" s="316"/>
      <c r="H7" s="316"/>
      <c r="I7" s="341" t="s">
        <v>234</v>
      </c>
      <c r="J7" s="329">
        <f>COUNTA(J6)</f>
        <v>0</v>
      </c>
      <c r="K7" s="330">
        <v>0</v>
      </c>
      <c r="L7" s="331">
        <f>L6</f>
        <v>0</v>
      </c>
      <c r="M7" s="332">
        <f>M6</f>
        <v>0</v>
      </c>
      <c r="N7" s="296"/>
      <c r="O7" s="296"/>
      <c r="P7" s="296"/>
      <c r="Q7" s="295"/>
      <c r="R7" s="295"/>
      <c r="S7" s="321"/>
      <c r="T7" s="322"/>
      <c r="U7" s="295"/>
      <c r="V7" s="295"/>
      <c r="W7" s="295"/>
      <c r="X7" s="296"/>
      <c r="Y7" s="295"/>
      <c r="Z7" s="295"/>
      <c r="AA7" s="296"/>
      <c r="AB7" s="295"/>
      <c r="AC7" s="295"/>
      <c r="AD7" s="295"/>
      <c r="AE7" s="295"/>
      <c r="AF7" s="296"/>
      <c r="AG7" s="295"/>
      <c r="AH7" s="295"/>
      <c r="AI7" s="296"/>
      <c r="AJ7" s="295"/>
      <c r="AK7" s="295"/>
      <c r="AL7" s="311"/>
      <c r="AM7" s="295"/>
      <c r="AN7" s="296"/>
      <c r="AO7" s="295"/>
      <c r="AP7" s="295"/>
    </row>
    <row r="8" spans="2:42" ht="15" customHeight="1" x14ac:dyDescent="0.15">
      <c r="B8" s="342">
        <v>202</v>
      </c>
      <c r="C8" s="343" t="s">
        <v>42</v>
      </c>
      <c r="D8" s="343">
        <v>0.93330758606793085</v>
      </c>
      <c r="E8" s="344">
        <v>222326</v>
      </c>
      <c r="F8" s="345">
        <v>238213</v>
      </c>
      <c r="G8" s="316"/>
      <c r="H8" s="316"/>
      <c r="I8" s="346"/>
      <c r="J8" s="347"/>
      <c r="K8" s="348"/>
      <c r="L8" s="349"/>
      <c r="M8" s="350"/>
      <c r="N8" s="296"/>
      <c r="O8" s="296"/>
      <c r="P8" s="296"/>
      <c r="Q8" s="295"/>
      <c r="R8" s="295"/>
      <c r="S8" s="321"/>
      <c r="T8" s="322"/>
      <c r="U8" s="295"/>
      <c r="V8" s="295"/>
      <c r="W8" s="295"/>
      <c r="X8" s="296"/>
      <c r="Y8" s="295"/>
      <c r="Z8" s="295"/>
      <c r="AA8" s="296"/>
      <c r="AB8" s="295"/>
      <c r="AC8" s="295"/>
      <c r="AD8" s="295"/>
      <c r="AE8" s="295"/>
      <c r="AF8" s="296"/>
      <c r="AG8" s="295"/>
      <c r="AH8" s="295"/>
      <c r="AI8" s="296"/>
      <c r="AJ8" s="295"/>
      <c r="AK8" s="295"/>
      <c r="AL8" s="311"/>
      <c r="AM8" s="295"/>
      <c r="AN8" s="296"/>
      <c r="AO8" s="295"/>
      <c r="AP8" s="295"/>
    </row>
    <row r="9" spans="2:42" ht="15" customHeight="1" x14ac:dyDescent="0.15">
      <c r="B9" s="351">
        <v>213</v>
      </c>
      <c r="C9" s="352" t="s">
        <v>183</v>
      </c>
      <c r="D9" s="352">
        <v>0.99727866582377556</v>
      </c>
      <c r="E9" s="353">
        <v>165643</v>
      </c>
      <c r="F9" s="354">
        <v>166095</v>
      </c>
      <c r="G9" s="316"/>
      <c r="H9" s="316"/>
      <c r="I9" s="355"/>
      <c r="J9" s="353"/>
      <c r="K9" s="356"/>
      <c r="L9" s="357"/>
      <c r="M9" s="358"/>
      <c r="N9" s="296"/>
      <c r="O9" s="296"/>
      <c r="P9" s="296"/>
      <c r="Q9" s="295"/>
      <c r="R9" s="295"/>
      <c r="S9" s="321"/>
      <c r="T9" s="322"/>
      <c r="U9" s="295"/>
      <c r="V9" s="295"/>
      <c r="W9" s="295"/>
      <c r="X9" s="296"/>
      <c r="Y9" s="295"/>
      <c r="Z9" s="295"/>
      <c r="AA9" s="296"/>
      <c r="AB9" s="295"/>
      <c r="AC9" s="295"/>
      <c r="AD9" s="295"/>
      <c r="AE9" s="295"/>
      <c r="AF9" s="296"/>
      <c r="AG9" s="295"/>
      <c r="AH9" s="295"/>
      <c r="AI9" s="296"/>
      <c r="AJ9" s="295"/>
      <c r="AK9" s="295"/>
      <c r="AL9" s="311"/>
      <c r="AM9" s="295"/>
      <c r="AN9" s="296"/>
      <c r="AO9" s="295"/>
      <c r="AP9" s="295"/>
    </row>
    <row r="10" spans="2:42" ht="15" customHeight="1" x14ac:dyDescent="0.15">
      <c r="B10" s="351">
        <v>207</v>
      </c>
      <c r="C10" s="352" t="s">
        <v>106</v>
      </c>
      <c r="D10" s="352">
        <v>0.98957784703848517</v>
      </c>
      <c r="E10" s="353">
        <v>159705</v>
      </c>
      <c r="F10" s="354">
        <v>161387</v>
      </c>
      <c r="G10" s="316"/>
      <c r="H10" s="316"/>
      <c r="I10" s="355"/>
      <c r="J10" s="353"/>
      <c r="K10" s="356"/>
      <c r="L10" s="357"/>
      <c r="M10" s="358"/>
      <c r="N10" s="296"/>
      <c r="O10" s="296"/>
      <c r="P10" s="296"/>
      <c r="Q10" s="295"/>
      <c r="R10" s="295"/>
      <c r="S10" s="321"/>
      <c r="T10" s="322"/>
      <c r="U10" s="295"/>
      <c r="V10" s="295"/>
      <c r="W10" s="295"/>
      <c r="X10" s="296"/>
      <c r="Y10" s="295"/>
      <c r="Z10" s="295"/>
      <c r="AA10" s="296"/>
      <c r="AB10" s="295"/>
      <c r="AC10" s="295"/>
      <c r="AD10" s="295"/>
      <c r="AE10" s="295"/>
      <c r="AF10" s="296"/>
      <c r="AG10" s="295"/>
      <c r="AH10" s="295"/>
      <c r="AI10" s="296"/>
      <c r="AJ10" s="295"/>
      <c r="AK10" s="295"/>
      <c r="AL10" s="311"/>
      <c r="AM10" s="295"/>
      <c r="AN10" s="296"/>
      <c r="AO10" s="295"/>
      <c r="AP10" s="295"/>
    </row>
    <row r="11" spans="2:42" ht="15" customHeight="1" x14ac:dyDescent="0.15">
      <c r="B11" s="351">
        <v>206</v>
      </c>
      <c r="C11" s="352" t="s">
        <v>54</v>
      </c>
      <c r="D11" s="352">
        <v>0.98879266102129848</v>
      </c>
      <c r="E11" s="353">
        <v>154133</v>
      </c>
      <c r="F11" s="354">
        <v>155880</v>
      </c>
      <c r="G11" s="316"/>
      <c r="H11" s="316"/>
      <c r="I11" s="355"/>
      <c r="J11" s="353"/>
      <c r="K11" s="356"/>
      <c r="L11" s="357"/>
      <c r="M11" s="358"/>
      <c r="N11" s="296"/>
      <c r="O11" s="296"/>
      <c r="P11" s="296"/>
      <c r="Q11" s="295"/>
      <c r="R11" s="295"/>
      <c r="S11" s="321"/>
      <c r="T11" s="322"/>
      <c r="U11" s="295"/>
      <c r="V11" s="295"/>
      <c r="W11" s="295"/>
      <c r="X11" s="296"/>
      <c r="Y11" s="295"/>
      <c r="Z11" s="295"/>
      <c r="AA11" s="296"/>
      <c r="AB11" s="295"/>
      <c r="AC11" s="295"/>
      <c r="AD11" s="295"/>
      <c r="AE11" s="295"/>
      <c r="AF11" s="296"/>
      <c r="AG11" s="295"/>
      <c r="AH11" s="295"/>
      <c r="AI11" s="296"/>
      <c r="AJ11" s="295"/>
      <c r="AK11" s="295"/>
      <c r="AL11" s="311"/>
      <c r="AM11" s="295"/>
      <c r="AN11" s="296"/>
      <c r="AO11" s="295"/>
      <c r="AP11" s="295"/>
    </row>
    <row r="12" spans="2:42" ht="15" customHeight="1" x14ac:dyDescent="0.15">
      <c r="B12" s="351">
        <v>217</v>
      </c>
      <c r="C12" s="352" t="s">
        <v>2</v>
      </c>
      <c r="D12" s="352">
        <v>0.99156057425340283</v>
      </c>
      <c r="E12" s="353">
        <v>117139</v>
      </c>
      <c r="F12" s="354">
        <v>118136</v>
      </c>
      <c r="G12" s="316"/>
      <c r="H12" s="316"/>
      <c r="I12" s="355"/>
      <c r="J12" s="353"/>
      <c r="K12" s="356"/>
      <c r="L12" s="357"/>
      <c r="M12" s="358"/>
      <c r="N12" s="296"/>
      <c r="O12" s="296"/>
      <c r="P12" s="296"/>
      <c r="Q12" s="295"/>
      <c r="R12" s="295"/>
      <c r="S12" s="321"/>
      <c r="T12" s="322"/>
      <c r="U12" s="295"/>
      <c r="V12" s="295"/>
      <c r="W12" s="295"/>
      <c r="X12" s="296"/>
      <c r="Y12" s="295"/>
      <c r="Z12" s="295"/>
      <c r="AA12" s="296"/>
      <c r="AB12" s="295"/>
      <c r="AC12" s="295"/>
      <c r="AD12" s="295"/>
      <c r="AE12" s="295"/>
      <c r="AF12" s="296"/>
      <c r="AG12" s="295"/>
      <c r="AH12" s="295"/>
      <c r="AI12" s="296"/>
      <c r="AJ12" s="295"/>
      <c r="AK12" s="295"/>
      <c r="AL12" s="311"/>
      <c r="AM12" s="295"/>
      <c r="AN12" s="296"/>
      <c r="AO12" s="295"/>
      <c r="AP12" s="295"/>
    </row>
    <row r="13" spans="2:42" ht="15" customHeight="1" x14ac:dyDescent="0.15">
      <c r="B13" s="351">
        <v>208</v>
      </c>
      <c r="C13" s="352" t="s">
        <v>162</v>
      </c>
      <c r="D13" s="352">
        <v>0.98012174415664177</v>
      </c>
      <c r="E13" s="353">
        <v>108523</v>
      </c>
      <c r="F13" s="354">
        <v>110724</v>
      </c>
      <c r="G13" s="316"/>
      <c r="H13" s="316"/>
      <c r="I13" s="355"/>
      <c r="J13" s="353"/>
      <c r="K13" s="356"/>
      <c r="L13" s="357"/>
      <c r="M13" s="358"/>
      <c r="O13" s="296"/>
      <c r="P13" s="296"/>
      <c r="Q13" s="295"/>
      <c r="R13" s="295"/>
      <c r="S13" s="321"/>
      <c r="T13" s="322"/>
      <c r="U13" s="295"/>
      <c r="V13" s="295"/>
      <c r="W13" s="295"/>
      <c r="X13" s="296"/>
      <c r="Y13" s="295"/>
      <c r="Z13" s="295"/>
      <c r="AA13" s="296"/>
      <c r="AB13" s="295"/>
      <c r="AC13" s="295"/>
      <c r="AD13" s="295"/>
      <c r="AE13" s="295"/>
      <c r="AF13" s="296"/>
      <c r="AG13" s="295"/>
      <c r="AH13" s="295"/>
      <c r="AI13" s="296"/>
      <c r="AJ13" s="295"/>
      <c r="AK13" s="295"/>
      <c r="AL13" s="311"/>
      <c r="AM13" s="295"/>
      <c r="AN13" s="296"/>
      <c r="AO13" s="295"/>
      <c r="AP13" s="295"/>
    </row>
    <row r="14" spans="2:42" ht="15" customHeight="1" x14ac:dyDescent="0.15">
      <c r="B14" s="359">
        <v>203</v>
      </c>
      <c r="C14" s="360" t="s">
        <v>60</v>
      </c>
      <c r="D14" s="360">
        <v>0.99289236331285902</v>
      </c>
      <c r="E14" s="353">
        <v>104910</v>
      </c>
      <c r="F14" s="361">
        <v>105661</v>
      </c>
      <c r="G14" s="316"/>
      <c r="H14" s="316"/>
      <c r="I14" s="362"/>
      <c r="J14" s="363"/>
      <c r="K14" s="364"/>
      <c r="L14" s="365"/>
      <c r="M14" s="366"/>
      <c r="N14" s="296"/>
      <c r="O14" s="296"/>
      <c r="P14" s="296"/>
      <c r="Q14" s="295"/>
      <c r="R14" s="295"/>
      <c r="S14" s="321"/>
      <c r="T14" s="322"/>
      <c r="U14" s="295"/>
      <c r="V14" s="295"/>
      <c r="W14" s="295"/>
      <c r="X14" s="296"/>
      <c r="Y14" s="295"/>
      <c r="Z14" s="295"/>
      <c r="AA14" s="296"/>
      <c r="AB14" s="295"/>
      <c r="AC14" s="295"/>
      <c r="AD14" s="295"/>
      <c r="AE14" s="295"/>
      <c r="AF14" s="296"/>
      <c r="AG14" s="295"/>
      <c r="AH14" s="295"/>
      <c r="AI14" s="296"/>
      <c r="AJ14" s="295"/>
      <c r="AK14" s="295"/>
      <c r="AL14" s="311"/>
      <c r="AM14" s="295"/>
      <c r="AN14" s="296"/>
      <c r="AO14" s="295"/>
      <c r="AP14" s="295"/>
    </row>
    <row r="15" spans="2:42" ht="15" customHeight="1" x14ac:dyDescent="0.15">
      <c r="B15" s="367" t="s">
        <v>231</v>
      </c>
      <c r="C15" s="368">
        <v>7</v>
      </c>
      <c r="D15" s="369">
        <v>0.97754276126412754</v>
      </c>
      <c r="E15" s="370">
        <v>1032379</v>
      </c>
      <c r="F15" s="371">
        <v>1056096</v>
      </c>
      <c r="G15" s="316"/>
      <c r="H15" s="316"/>
      <c r="I15" s="341" t="s">
        <v>231</v>
      </c>
      <c r="J15" s="372">
        <f>COUNTA(J8:J14)</f>
        <v>0</v>
      </c>
      <c r="K15" s="373">
        <v>0</v>
      </c>
      <c r="L15" s="374">
        <f>SUM(L8:L14)</f>
        <v>0</v>
      </c>
      <c r="M15" s="375">
        <f>SUM(M8:M14)</f>
        <v>0</v>
      </c>
      <c r="N15" s="296"/>
      <c r="O15" s="296"/>
      <c r="P15" s="296"/>
      <c r="Q15" s="295"/>
      <c r="R15" s="295"/>
      <c r="S15" s="321"/>
      <c r="T15" s="322"/>
      <c r="U15" s="295"/>
      <c r="V15" s="295"/>
      <c r="W15" s="295"/>
      <c r="X15" s="296"/>
      <c r="Y15" s="295"/>
      <c r="Z15" s="295"/>
      <c r="AA15" s="296"/>
      <c r="AB15" s="295"/>
      <c r="AC15" s="295"/>
      <c r="AD15" s="295"/>
      <c r="AE15" s="295"/>
      <c r="AF15" s="296"/>
      <c r="AG15" s="295"/>
      <c r="AH15" s="295"/>
      <c r="AI15" s="296"/>
      <c r="AJ15" s="295"/>
      <c r="AK15" s="295"/>
      <c r="AL15" s="311"/>
      <c r="AM15" s="295"/>
      <c r="AN15" s="296"/>
      <c r="AO15" s="295"/>
      <c r="AP15" s="295"/>
    </row>
    <row r="16" spans="2:42" ht="15" customHeight="1" x14ac:dyDescent="0.15">
      <c r="B16" s="376">
        <v>224</v>
      </c>
      <c r="C16" s="377" t="s">
        <v>37</v>
      </c>
      <c r="D16" s="377">
        <v>0.99652166754139526</v>
      </c>
      <c r="E16" s="347">
        <v>96835</v>
      </c>
      <c r="F16" s="378">
        <v>97173</v>
      </c>
      <c r="G16" s="316"/>
      <c r="H16" s="316"/>
      <c r="I16" s="346"/>
      <c r="J16" s="347"/>
      <c r="K16" s="348"/>
      <c r="L16" s="349"/>
      <c r="M16" s="350"/>
      <c r="N16" s="296"/>
      <c r="O16" s="296"/>
      <c r="P16" s="296"/>
      <c r="Q16" s="295"/>
      <c r="R16" s="295"/>
      <c r="S16" s="321"/>
      <c r="T16" s="322"/>
      <c r="U16" s="295"/>
      <c r="V16" s="295"/>
      <c r="W16" s="295"/>
      <c r="X16" s="296"/>
      <c r="Y16" s="295"/>
      <c r="Z16" s="295"/>
      <c r="AA16" s="296"/>
      <c r="AB16" s="295"/>
      <c r="AC16" s="295"/>
      <c r="AD16" s="295"/>
      <c r="AE16" s="295"/>
      <c r="AF16" s="296"/>
      <c r="AG16" s="295"/>
      <c r="AH16" s="295"/>
      <c r="AI16" s="296"/>
      <c r="AJ16" s="295"/>
      <c r="AK16" s="295"/>
      <c r="AL16" s="311"/>
      <c r="AM16" s="295"/>
      <c r="AN16" s="296"/>
      <c r="AO16" s="295"/>
      <c r="AP16" s="295"/>
    </row>
    <row r="17" spans="1:42" ht="15" customHeight="1" x14ac:dyDescent="0.15">
      <c r="B17" s="379">
        <v>205</v>
      </c>
      <c r="C17" s="330" t="s">
        <v>182</v>
      </c>
      <c r="D17" s="330">
        <v>0.99481055892398529</v>
      </c>
      <c r="E17" s="380">
        <v>75146</v>
      </c>
      <c r="F17" s="381">
        <v>75538</v>
      </c>
      <c r="G17" s="316"/>
      <c r="H17" s="316"/>
      <c r="I17" s="355"/>
      <c r="J17" s="353"/>
      <c r="K17" s="356"/>
      <c r="L17" s="357"/>
      <c r="M17" s="358"/>
      <c r="N17" s="296"/>
      <c r="O17" s="296"/>
      <c r="P17" s="296"/>
      <c r="Q17" s="295"/>
      <c r="R17" s="295"/>
      <c r="S17" s="321"/>
      <c r="T17" s="322"/>
      <c r="U17" s="295"/>
      <c r="V17" s="295"/>
      <c r="W17" s="295"/>
      <c r="X17" s="296"/>
      <c r="Y17" s="295"/>
      <c r="Z17" s="295"/>
      <c r="AA17" s="296"/>
      <c r="AB17" s="295"/>
      <c r="AC17" s="295"/>
      <c r="AD17" s="295"/>
      <c r="AE17" s="295"/>
      <c r="AF17" s="296"/>
      <c r="AG17" s="295"/>
      <c r="AH17" s="295"/>
      <c r="AI17" s="296"/>
      <c r="AJ17" s="295"/>
      <c r="AK17" s="295"/>
      <c r="AL17" s="311"/>
      <c r="AM17" s="295"/>
      <c r="AN17" s="296"/>
      <c r="AO17" s="295"/>
      <c r="AP17" s="295"/>
    </row>
    <row r="18" spans="1:42" ht="15" customHeight="1" x14ac:dyDescent="0.15">
      <c r="B18" s="351">
        <v>210</v>
      </c>
      <c r="C18" s="352" t="s">
        <v>87</v>
      </c>
      <c r="D18" s="352">
        <v>0.95960229547577736</v>
      </c>
      <c r="E18" s="353">
        <v>71903</v>
      </c>
      <c r="F18" s="354">
        <v>74930</v>
      </c>
      <c r="G18" s="316"/>
      <c r="H18" s="316"/>
      <c r="I18" s="355"/>
      <c r="J18" s="353"/>
      <c r="K18" s="356"/>
      <c r="L18" s="357"/>
      <c r="M18" s="358"/>
      <c r="N18" s="296"/>
      <c r="O18" s="296"/>
      <c r="P18" s="296"/>
      <c r="Q18" s="295"/>
      <c r="R18" s="295"/>
      <c r="S18" s="321"/>
      <c r="T18" s="322"/>
      <c r="U18" s="295"/>
      <c r="V18" s="295"/>
      <c r="W18" s="295"/>
      <c r="X18" s="296"/>
      <c r="Y18" s="295"/>
      <c r="Z18" s="295"/>
      <c r="AA18" s="296"/>
      <c r="AB18" s="295"/>
      <c r="AC18" s="295"/>
      <c r="AD18" s="295"/>
      <c r="AE18" s="295"/>
      <c r="AF18" s="296"/>
      <c r="AG18" s="295"/>
      <c r="AH18" s="295"/>
      <c r="AI18" s="296"/>
      <c r="AJ18" s="295"/>
      <c r="AK18" s="295"/>
      <c r="AL18" s="311"/>
      <c r="AM18" s="295"/>
      <c r="AN18" s="296"/>
      <c r="AO18" s="295"/>
      <c r="AP18" s="295"/>
    </row>
    <row r="19" spans="1:42" ht="15" customHeight="1" x14ac:dyDescent="0.15">
      <c r="B19" s="351">
        <v>231</v>
      </c>
      <c r="C19" s="352" t="s">
        <v>40</v>
      </c>
      <c r="D19" s="352">
        <v>0.99190266055438925</v>
      </c>
      <c r="E19" s="353">
        <v>69456</v>
      </c>
      <c r="F19" s="354">
        <v>70023</v>
      </c>
      <c r="G19" s="316"/>
      <c r="H19" s="316"/>
      <c r="I19" s="355"/>
      <c r="J19" s="353"/>
      <c r="K19" s="356"/>
      <c r="L19" s="357"/>
      <c r="M19" s="358"/>
      <c r="N19" s="296"/>
      <c r="O19" s="296"/>
      <c r="P19" s="296"/>
      <c r="Q19" s="295"/>
      <c r="R19" s="295"/>
      <c r="S19" s="321"/>
      <c r="T19" s="322"/>
      <c r="U19" s="295"/>
      <c r="V19" s="295"/>
      <c r="W19" s="295"/>
      <c r="X19" s="296"/>
      <c r="Y19" s="295"/>
      <c r="Z19" s="295"/>
      <c r="AA19" s="296"/>
      <c r="AB19" s="295"/>
      <c r="AC19" s="295"/>
      <c r="AD19" s="295"/>
      <c r="AE19" s="295"/>
      <c r="AF19" s="296"/>
      <c r="AG19" s="295"/>
      <c r="AH19" s="295"/>
      <c r="AI19" s="296"/>
      <c r="AJ19" s="295"/>
      <c r="AK19" s="295"/>
      <c r="AL19" s="311"/>
      <c r="AM19" s="295"/>
      <c r="AN19" s="296"/>
      <c r="AO19" s="295"/>
      <c r="AP19" s="295"/>
    </row>
    <row r="20" spans="1:42" ht="15" customHeight="1" x14ac:dyDescent="0.15">
      <c r="B20" s="351">
        <v>235</v>
      </c>
      <c r="C20" s="352" t="s">
        <v>11</v>
      </c>
      <c r="D20" s="352">
        <v>0.95770702853166323</v>
      </c>
      <c r="E20" s="353">
        <v>55049</v>
      </c>
      <c r="F20" s="354">
        <v>57480</v>
      </c>
      <c r="G20" s="316"/>
      <c r="H20" s="316"/>
      <c r="I20" s="355"/>
      <c r="J20" s="353"/>
      <c r="K20" s="356"/>
      <c r="L20" s="357"/>
      <c r="M20" s="358"/>
      <c r="N20" s="296"/>
      <c r="O20" s="296"/>
      <c r="P20" s="296"/>
      <c r="Q20" s="295"/>
      <c r="R20" s="295"/>
      <c r="S20" s="321"/>
      <c r="T20" s="322"/>
      <c r="U20" s="295"/>
      <c r="V20" s="295"/>
      <c r="W20" s="295"/>
      <c r="X20" s="296"/>
      <c r="Y20" s="295"/>
      <c r="Z20" s="295"/>
      <c r="AA20" s="296"/>
      <c r="AB20" s="295"/>
      <c r="AC20" s="295"/>
      <c r="AD20" s="295"/>
      <c r="AE20" s="295"/>
      <c r="AF20" s="296"/>
      <c r="AG20" s="295"/>
      <c r="AH20" s="295"/>
      <c r="AI20" s="296"/>
      <c r="AJ20" s="295"/>
      <c r="AK20" s="295"/>
      <c r="AL20" s="311"/>
      <c r="AM20" s="295"/>
      <c r="AN20" s="296"/>
      <c r="AO20" s="295"/>
      <c r="AP20" s="295"/>
    </row>
    <row r="21" spans="1:42" ht="15" customHeight="1" x14ac:dyDescent="0.15">
      <c r="B21" s="351">
        <v>234</v>
      </c>
      <c r="C21" s="352" t="s">
        <v>24</v>
      </c>
      <c r="D21" s="352">
        <v>0.98357940730822091</v>
      </c>
      <c r="E21" s="353">
        <v>55826</v>
      </c>
      <c r="F21" s="382">
        <v>56758</v>
      </c>
      <c r="G21" s="316"/>
      <c r="H21" s="316"/>
      <c r="I21" s="362"/>
      <c r="J21" s="363"/>
      <c r="K21" s="364"/>
      <c r="L21" s="365"/>
      <c r="M21" s="366"/>
      <c r="N21" s="296"/>
      <c r="O21" s="296"/>
      <c r="P21" s="296"/>
      <c r="Q21" s="295"/>
      <c r="R21" s="295"/>
      <c r="S21" s="321"/>
      <c r="T21" s="322"/>
      <c r="U21" s="295"/>
      <c r="V21" s="295"/>
      <c r="W21" s="295"/>
      <c r="X21" s="296"/>
      <c r="Y21" s="295"/>
      <c r="Z21" s="295"/>
      <c r="AA21" s="296"/>
      <c r="AB21" s="295"/>
      <c r="AC21" s="295"/>
      <c r="AD21" s="295"/>
      <c r="AE21" s="295"/>
      <c r="AF21" s="296"/>
      <c r="AG21" s="295"/>
      <c r="AH21" s="295"/>
      <c r="AI21" s="296"/>
      <c r="AJ21" s="295"/>
      <c r="AK21" s="295"/>
      <c r="AL21" s="311"/>
      <c r="AM21" s="295"/>
      <c r="AN21" s="296"/>
      <c r="AO21" s="295"/>
      <c r="AP21" s="295"/>
    </row>
    <row r="22" spans="1:42" ht="15" customHeight="1" x14ac:dyDescent="0.15">
      <c r="B22" s="367" t="s">
        <v>303</v>
      </c>
      <c r="C22" s="368">
        <v>6</v>
      </c>
      <c r="D22" s="369">
        <v>0.98220198100495015</v>
      </c>
      <c r="E22" s="370">
        <v>424215</v>
      </c>
      <c r="F22" s="371">
        <v>431902</v>
      </c>
      <c r="G22" s="316"/>
      <c r="H22" s="316"/>
      <c r="I22" s="341" t="s">
        <v>303</v>
      </c>
      <c r="J22" s="372">
        <f>COUNTA(J16:J21)</f>
        <v>0</v>
      </c>
      <c r="K22" s="373">
        <v>0</v>
      </c>
      <c r="L22" s="374">
        <f>SUM(L16:L21)</f>
        <v>0</v>
      </c>
      <c r="M22" s="375">
        <f>SUM(M16:M21)</f>
        <v>0</v>
      </c>
      <c r="N22" s="296"/>
      <c r="O22" s="296"/>
      <c r="P22" s="296"/>
      <c r="Q22" s="295"/>
      <c r="R22" s="295"/>
      <c r="S22" s="321"/>
      <c r="T22" s="322"/>
      <c r="U22" s="295"/>
      <c r="V22" s="295"/>
      <c r="W22" s="295"/>
      <c r="X22" s="296"/>
      <c r="Y22" s="295"/>
      <c r="Z22" s="295"/>
      <c r="AA22" s="296"/>
      <c r="AB22" s="295"/>
      <c r="AC22" s="295"/>
      <c r="AD22" s="295"/>
      <c r="AE22" s="295"/>
      <c r="AF22" s="296"/>
      <c r="AG22" s="295"/>
      <c r="AH22" s="295"/>
      <c r="AI22" s="296"/>
      <c r="AJ22" s="295"/>
      <c r="AK22" s="295"/>
      <c r="AL22" s="311"/>
      <c r="AM22" s="295"/>
      <c r="AN22" s="296"/>
      <c r="AO22" s="295"/>
      <c r="AP22" s="295"/>
    </row>
    <row r="23" spans="1:42" ht="15" customHeight="1" x14ac:dyDescent="0.15">
      <c r="A23" s="32"/>
      <c r="B23" s="376">
        <v>230</v>
      </c>
      <c r="C23" s="377" t="s">
        <v>184</v>
      </c>
      <c r="D23" s="377">
        <v>0.97253957798623569</v>
      </c>
      <c r="E23" s="347">
        <v>42818</v>
      </c>
      <c r="F23" s="378">
        <v>44027</v>
      </c>
      <c r="G23" s="316"/>
      <c r="H23" s="316"/>
      <c r="I23" s="346"/>
      <c r="J23" s="347"/>
      <c r="K23" s="348"/>
      <c r="L23" s="349"/>
      <c r="M23" s="350"/>
      <c r="N23" s="296"/>
      <c r="O23" s="296"/>
      <c r="P23" s="296"/>
      <c r="Q23" s="295"/>
      <c r="R23" s="295"/>
      <c r="S23" s="321"/>
      <c r="T23" s="322"/>
      <c r="U23" s="295"/>
      <c r="V23" s="295"/>
      <c r="W23" s="295"/>
      <c r="X23" s="296"/>
      <c r="Y23" s="295"/>
      <c r="Z23" s="295"/>
      <c r="AA23" s="296"/>
      <c r="AB23" s="295"/>
      <c r="AC23" s="295"/>
      <c r="AD23" s="295"/>
      <c r="AE23" s="295"/>
      <c r="AF23" s="296"/>
      <c r="AG23" s="295"/>
      <c r="AH23" s="295"/>
      <c r="AI23" s="296"/>
      <c r="AJ23" s="295"/>
      <c r="AK23" s="295"/>
      <c r="AL23" s="311"/>
      <c r="AM23" s="295"/>
      <c r="AN23" s="296"/>
      <c r="AO23" s="295"/>
      <c r="AP23" s="295"/>
    </row>
    <row r="24" spans="1:42" ht="15" customHeight="1" x14ac:dyDescent="0.15">
      <c r="B24" s="379">
        <v>236</v>
      </c>
      <c r="C24" s="330" t="s">
        <v>236</v>
      </c>
      <c r="D24" s="330">
        <v>0.93981920329225721</v>
      </c>
      <c r="E24" s="380">
        <v>40650</v>
      </c>
      <c r="F24" s="381">
        <v>43253</v>
      </c>
      <c r="G24" s="316"/>
      <c r="H24" s="316"/>
      <c r="I24" s="355"/>
      <c r="J24" s="353"/>
      <c r="K24" s="356"/>
      <c r="L24" s="357"/>
      <c r="M24" s="358"/>
      <c r="N24" s="296"/>
      <c r="O24" s="296"/>
      <c r="P24" s="296"/>
      <c r="Q24" s="295"/>
      <c r="R24" s="295"/>
      <c r="S24" s="321"/>
      <c r="T24" s="322"/>
      <c r="U24" s="295"/>
      <c r="V24" s="295"/>
      <c r="W24" s="295"/>
      <c r="X24" s="296"/>
      <c r="Y24" s="295"/>
      <c r="Z24" s="295"/>
      <c r="AA24" s="296"/>
      <c r="AB24" s="295"/>
      <c r="AC24" s="295"/>
      <c r="AD24" s="295"/>
      <c r="AE24" s="295"/>
      <c r="AF24" s="296"/>
      <c r="AG24" s="295"/>
      <c r="AH24" s="295"/>
      <c r="AI24" s="296"/>
      <c r="AJ24" s="295"/>
      <c r="AK24" s="295"/>
      <c r="AL24" s="311"/>
      <c r="AM24" s="295"/>
      <c r="AN24" s="296"/>
      <c r="AO24" s="295"/>
      <c r="AP24" s="295"/>
    </row>
    <row r="25" spans="1:42" ht="15" customHeight="1" x14ac:dyDescent="0.15">
      <c r="B25" s="351">
        <v>631</v>
      </c>
      <c r="C25" s="352" t="s">
        <v>196</v>
      </c>
      <c r="D25" s="352">
        <v>0.96913247993260165</v>
      </c>
      <c r="E25" s="353">
        <v>41412</v>
      </c>
      <c r="F25" s="354">
        <v>42731</v>
      </c>
      <c r="G25" s="316"/>
      <c r="H25" s="316"/>
      <c r="I25" s="355"/>
      <c r="J25" s="353"/>
      <c r="K25" s="356"/>
      <c r="L25" s="357"/>
      <c r="M25" s="358"/>
      <c r="O25" s="296"/>
      <c r="P25" s="296"/>
      <c r="Q25" s="295"/>
      <c r="R25" s="295"/>
      <c r="S25" s="321"/>
      <c r="T25" s="322"/>
      <c r="U25" s="295"/>
      <c r="V25" s="295"/>
      <c r="W25" s="295"/>
      <c r="X25" s="296"/>
      <c r="Y25" s="295"/>
      <c r="Z25" s="295"/>
      <c r="AA25" s="296"/>
      <c r="AB25" s="295"/>
      <c r="AC25" s="295"/>
      <c r="AD25" s="295"/>
      <c r="AE25" s="295"/>
      <c r="AF25" s="296"/>
      <c r="AG25" s="295"/>
      <c r="AH25" s="295"/>
      <c r="AI25" s="296"/>
      <c r="AJ25" s="295"/>
      <c r="AK25" s="295"/>
      <c r="AL25" s="311"/>
      <c r="AM25" s="295"/>
      <c r="AN25" s="296"/>
      <c r="AO25" s="295"/>
      <c r="AP25" s="295"/>
    </row>
    <row r="26" spans="1:42" ht="15" customHeight="1" x14ac:dyDescent="0.15">
      <c r="B26" s="351">
        <v>225</v>
      </c>
      <c r="C26" s="352" t="s">
        <v>96</v>
      </c>
      <c r="D26" s="352">
        <v>0.98258672679362147</v>
      </c>
      <c r="E26" s="353">
        <v>36170</v>
      </c>
      <c r="F26" s="354">
        <v>36811</v>
      </c>
      <c r="G26" s="316"/>
      <c r="H26" s="316"/>
      <c r="I26" s="355"/>
      <c r="J26" s="353"/>
      <c r="K26" s="356"/>
      <c r="L26" s="357"/>
      <c r="M26" s="358"/>
      <c r="N26" s="296"/>
      <c r="O26" s="296"/>
      <c r="P26" s="296"/>
      <c r="Q26" s="295"/>
      <c r="R26" s="295"/>
      <c r="S26" s="321"/>
      <c r="T26" s="322"/>
      <c r="U26" s="295"/>
      <c r="V26" s="295"/>
      <c r="W26" s="295"/>
      <c r="X26" s="296"/>
      <c r="Y26" s="295"/>
      <c r="Z26" s="295"/>
      <c r="AA26" s="296"/>
      <c r="AB26" s="295"/>
      <c r="AC26" s="295"/>
      <c r="AD26" s="295"/>
      <c r="AE26" s="295"/>
      <c r="AF26" s="296"/>
      <c r="AG26" s="295"/>
      <c r="AH26" s="295"/>
      <c r="AI26" s="296"/>
      <c r="AJ26" s="295"/>
      <c r="AK26" s="295"/>
      <c r="AL26" s="311"/>
      <c r="AM26" s="295"/>
      <c r="AN26" s="296"/>
      <c r="AO26" s="295"/>
      <c r="AP26" s="295"/>
    </row>
    <row r="27" spans="1:42" ht="15" customHeight="1" x14ac:dyDescent="0.15">
      <c r="B27" s="351">
        <v>211</v>
      </c>
      <c r="C27" s="352" t="s">
        <v>163</v>
      </c>
      <c r="D27" s="352">
        <v>0.99332543197554735</v>
      </c>
      <c r="E27" s="353">
        <v>31848</v>
      </c>
      <c r="F27" s="354">
        <v>32062</v>
      </c>
      <c r="G27" s="316"/>
      <c r="H27" s="316"/>
      <c r="I27" s="355"/>
      <c r="J27" s="353"/>
      <c r="K27" s="356"/>
      <c r="L27" s="357"/>
      <c r="M27" s="358"/>
      <c r="N27" s="296"/>
      <c r="O27" s="296"/>
      <c r="P27" s="296"/>
      <c r="Q27" s="295"/>
      <c r="R27" s="295"/>
      <c r="S27" s="321"/>
      <c r="T27" s="322"/>
      <c r="U27" s="295"/>
      <c r="V27" s="295"/>
      <c r="W27" s="295"/>
      <c r="X27" s="296"/>
      <c r="Y27" s="295"/>
      <c r="Z27" s="295"/>
      <c r="AA27" s="296"/>
      <c r="AB27" s="295"/>
      <c r="AC27" s="295"/>
      <c r="AD27" s="295"/>
      <c r="AE27" s="295"/>
      <c r="AF27" s="296"/>
      <c r="AG27" s="295"/>
      <c r="AH27" s="295"/>
      <c r="AI27" s="296"/>
      <c r="AJ27" s="295"/>
      <c r="AK27" s="295"/>
      <c r="AL27" s="311"/>
      <c r="AM27" s="295"/>
      <c r="AN27" s="296"/>
      <c r="AO27" s="295"/>
      <c r="AP27" s="295"/>
    </row>
    <row r="28" spans="1:42" ht="15" customHeight="1" x14ac:dyDescent="0.15">
      <c r="B28" s="351">
        <v>233</v>
      </c>
      <c r="C28" s="352" t="s">
        <v>185</v>
      </c>
      <c r="D28" s="352">
        <v>0.93067013580403601</v>
      </c>
      <c r="E28" s="353">
        <v>29331</v>
      </c>
      <c r="F28" s="354">
        <v>31516</v>
      </c>
      <c r="G28" s="316"/>
      <c r="H28" s="316"/>
      <c r="I28" s="355"/>
      <c r="J28" s="353"/>
      <c r="K28" s="356"/>
      <c r="L28" s="357"/>
      <c r="M28" s="358"/>
      <c r="N28" s="296"/>
      <c r="O28" s="296"/>
      <c r="P28" s="296"/>
      <c r="Q28" s="295"/>
      <c r="R28" s="295"/>
      <c r="S28" s="321"/>
      <c r="T28" s="322"/>
      <c r="U28" s="295"/>
      <c r="V28" s="295"/>
      <c r="W28" s="295"/>
      <c r="X28" s="296"/>
      <c r="Y28" s="295"/>
      <c r="Z28" s="295"/>
      <c r="AA28" s="296"/>
      <c r="AB28" s="295"/>
      <c r="AC28" s="295"/>
      <c r="AD28" s="295"/>
      <c r="AE28" s="295"/>
      <c r="AF28" s="296"/>
      <c r="AG28" s="295"/>
      <c r="AH28" s="295"/>
      <c r="AI28" s="296"/>
      <c r="AJ28" s="295"/>
      <c r="AK28" s="295"/>
      <c r="AL28" s="311"/>
      <c r="AM28" s="295"/>
      <c r="AN28" s="296"/>
      <c r="AO28" s="295"/>
      <c r="AP28" s="295"/>
    </row>
    <row r="29" spans="1:42" ht="15" customHeight="1" x14ac:dyDescent="0.15">
      <c r="B29" s="383">
        <v>214</v>
      </c>
      <c r="C29" s="384" t="s">
        <v>152</v>
      </c>
      <c r="D29" s="384">
        <v>0.95796807536307738</v>
      </c>
      <c r="E29" s="363">
        <v>29287</v>
      </c>
      <c r="F29" s="361">
        <v>30572</v>
      </c>
      <c r="G29" s="316"/>
      <c r="H29" s="316"/>
      <c r="I29" s="362"/>
      <c r="J29" s="363"/>
      <c r="K29" s="364"/>
      <c r="L29" s="365"/>
      <c r="M29" s="366"/>
      <c r="N29" s="296"/>
      <c r="O29" s="296"/>
      <c r="P29" s="296"/>
      <c r="Q29" s="295"/>
      <c r="R29" s="295"/>
      <c r="S29" s="321"/>
      <c r="T29" s="322"/>
      <c r="U29" s="295"/>
      <c r="V29" s="295"/>
      <c r="W29" s="295"/>
      <c r="X29" s="296"/>
      <c r="Y29" s="295"/>
      <c r="Z29" s="295"/>
      <c r="AA29" s="296"/>
      <c r="AB29" s="295"/>
      <c r="AC29" s="295"/>
      <c r="AD29" s="295"/>
      <c r="AE29" s="295"/>
      <c r="AF29" s="296"/>
      <c r="AG29" s="295"/>
      <c r="AH29" s="295"/>
      <c r="AI29" s="296"/>
      <c r="AJ29" s="295"/>
      <c r="AK29" s="295"/>
      <c r="AL29" s="311"/>
      <c r="AM29" s="295"/>
      <c r="AN29" s="296"/>
      <c r="AO29" s="295"/>
      <c r="AP29" s="295"/>
    </row>
    <row r="30" spans="1:42" ht="15" customHeight="1" x14ac:dyDescent="0.15">
      <c r="B30" s="385" t="s">
        <v>304</v>
      </c>
      <c r="C30" s="386">
        <v>7</v>
      </c>
      <c r="D30" s="387">
        <v>0.96376622779455268</v>
      </c>
      <c r="E30" s="388">
        <v>251516</v>
      </c>
      <c r="F30" s="371">
        <v>260972</v>
      </c>
      <c r="G30" s="316"/>
      <c r="H30" s="316"/>
      <c r="I30" s="341" t="s">
        <v>304</v>
      </c>
      <c r="J30" s="52">
        <f>COUNTA(J23:J29)</f>
        <v>0</v>
      </c>
      <c r="K30" s="389">
        <v>0</v>
      </c>
      <c r="L30" s="390">
        <f>SUM(L23:L29)</f>
        <v>0</v>
      </c>
      <c r="M30" s="391">
        <f>SUM(M23:M29)</f>
        <v>0</v>
      </c>
      <c r="O30" s="296"/>
      <c r="P30" s="296"/>
      <c r="Q30" s="295"/>
      <c r="R30" s="295"/>
      <c r="S30" s="321"/>
      <c r="T30" s="322"/>
      <c r="U30" s="295"/>
      <c r="V30" s="295"/>
      <c r="W30" s="295"/>
      <c r="X30" s="296"/>
      <c r="Y30" s="295"/>
      <c r="Z30" s="295"/>
      <c r="AA30" s="296"/>
      <c r="AB30" s="295"/>
      <c r="AC30" s="295"/>
      <c r="AD30" s="295"/>
      <c r="AE30" s="295"/>
      <c r="AF30" s="296"/>
      <c r="AG30" s="295"/>
      <c r="AH30" s="295"/>
      <c r="AI30" s="296"/>
      <c r="AJ30" s="295"/>
      <c r="AK30" s="295"/>
      <c r="AL30" s="311"/>
      <c r="AM30" s="295"/>
      <c r="AN30" s="296"/>
      <c r="AO30" s="295"/>
      <c r="AP30" s="295"/>
    </row>
    <row r="31" spans="1:42" ht="15" customHeight="1" x14ac:dyDescent="0.15">
      <c r="B31" s="376">
        <v>337</v>
      </c>
      <c r="C31" s="377" t="s">
        <v>50</v>
      </c>
      <c r="D31" s="377">
        <v>0.82259417277467817</v>
      </c>
      <c r="E31" s="347">
        <v>22558</v>
      </c>
      <c r="F31" s="378">
        <v>27423</v>
      </c>
      <c r="G31" s="316"/>
      <c r="H31" s="316"/>
      <c r="I31" s="346"/>
      <c r="J31" s="347"/>
      <c r="K31" s="348"/>
      <c r="L31" s="349"/>
      <c r="M31" s="350"/>
      <c r="O31" s="296"/>
      <c r="P31" s="296"/>
      <c r="Q31" s="295"/>
      <c r="R31" s="295"/>
      <c r="S31" s="321"/>
      <c r="T31" s="322"/>
      <c r="U31" s="295"/>
      <c r="V31" s="295"/>
      <c r="W31" s="295"/>
      <c r="X31" s="296"/>
      <c r="Y31" s="295"/>
      <c r="Z31" s="295"/>
      <c r="AA31" s="296"/>
      <c r="AB31" s="295"/>
      <c r="AC31" s="295"/>
      <c r="AD31" s="295"/>
      <c r="AE31" s="295"/>
      <c r="AF31" s="296"/>
      <c r="AG31" s="295"/>
      <c r="AH31" s="295"/>
      <c r="AI31" s="296"/>
      <c r="AJ31" s="295"/>
      <c r="AK31" s="295"/>
      <c r="AL31" s="311"/>
      <c r="AM31" s="295"/>
      <c r="AN31" s="296"/>
      <c r="AO31" s="295"/>
      <c r="AP31" s="295"/>
    </row>
    <row r="32" spans="1:42" ht="15" customHeight="1" x14ac:dyDescent="0.15">
      <c r="B32" s="379">
        <v>643</v>
      </c>
      <c r="C32" s="330" t="s">
        <v>205</v>
      </c>
      <c r="D32" s="330">
        <v>0.95879207297892421</v>
      </c>
      <c r="E32" s="380">
        <v>24384</v>
      </c>
      <c r="F32" s="381">
        <v>25432</v>
      </c>
      <c r="G32" s="316"/>
      <c r="H32" s="316"/>
      <c r="I32" s="355"/>
      <c r="J32" s="353"/>
      <c r="K32" s="356"/>
      <c r="L32" s="357"/>
      <c r="M32" s="358"/>
      <c r="N32" s="296"/>
      <c r="O32" s="296"/>
      <c r="P32" s="296"/>
      <c r="Q32" s="295"/>
      <c r="R32" s="295"/>
      <c r="S32" s="321"/>
      <c r="T32" s="322"/>
      <c r="U32" s="295"/>
      <c r="V32" s="295"/>
      <c r="W32" s="295"/>
      <c r="X32" s="296"/>
      <c r="Y32" s="295"/>
      <c r="Z32" s="295"/>
      <c r="AA32" s="296"/>
      <c r="AB32" s="295"/>
      <c r="AC32" s="295"/>
      <c r="AD32" s="295"/>
      <c r="AE32" s="295"/>
      <c r="AF32" s="296"/>
      <c r="AG32" s="295"/>
      <c r="AH32" s="295"/>
      <c r="AI32" s="296"/>
      <c r="AJ32" s="295"/>
      <c r="AK32" s="295"/>
      <c r="AL32" s="311"/>
      <c r="AM32" s="295"/>
      <c r="AN32" s="296"/>
      <c r="AO32" s="295"/>
      <c r="AP32" s="295"/>
    </row>
    <row r="33" spans="2:42" ht="15" customHeight="1" x14ac:dyDescent="0.15">
      <c r="B33" s="379">
        <v>221</v>
      </c>
      <c r="C33" s="330" t="s">
        <v>123</v>
      </c>
      <c r="D33" s="330">
        <v>0.97952970396186356</v>
      </c>
      <c r="E33" s="380">
        <v>24452</v>
      </c>
      <c r="F33" s="381">
        <v>24963</v>
      </c>
      <c r="G33" s="316"/>
      <c r="H33" s="316"/>
      <c r="I33" s="355"/>
      <c r="J33" s="353"/>
      <c r="K33" s="356"/>
      <c r="L33" s="357"/>
      <c r="M33" s="358"/>
      <c r="N33" s="296"/>
      <c r="O33" s="296"/>
      <c r="P33" s="296"/>
      <c r="Q33" s="295"/>
      <c r="R33" s="295"/>
      <c r="S33" s="321"/>
      <c r="T33" s="322"/>
      <c r="U33" s="295"/>
      <c r="V33" s="295"/>
      <c r="W33" s="295"/>
      <c r="X33" s="296"/>
      <c r="Y33" s="295"/>
      <c r="Z33" s="295"/>
      <c r="AA33" s="296"/>
      <c r="AB33" s="295"/>
      <c r="AC33" s="295"/>
      <c r="AD33" s="295"/>
      <c r="AE33" s="295"/>
      <c r="AF33" s="296"/>
      <c r="AG33" s="295"/>
      <c r="AH33" s="295"/>
      <c r="AI33" s="296"/>
      <c r="AJ33" s="295"/>
      <c r="AK33" s="295"/>
      <c r="AL33" s="311"/>
      <c r="AM33" s="295"/>
      <c r="AN33" s="296"/>
      <c r="AO33" s="295"/>
      <c r="AP33" s="295"/>
    </row>
    <row r="34" spans="2:42" ht="15" customHeight="1" x14ac:dyDescent="0.15">
      <c r="B34" s="351">
        <v>223</v>
      </c>
      <c r="C34" s="352" t="s">
        <v>1</v>
      </c>
      <c r="D34" s="352">
        <v>0.82092715231788083</v>
      </c>
      <c r="E34" s="353">
        <v>18594</v>
      </c>
      <c r="F34" s="354">
        <v>22650</v>
      </c>
      <c r="G34" s="316"/>
      <c r="H34" s="316"/>
      <c r="I34" s="355"/>
      <c r="J34" s="353"/>
      <c r="K34" s="356"/>
      <c r="L34" s="357"/>
      <c r="M34" s="358"/>
      <c r="N34" s="296"/>
      <c r="O34" s="296"/>
      <c r="P34" s="296"/>
      <c r="Q34" s="295"/>
      <c r="R34" s="295"/>
      <c r="S34" s="321"/>
      <c r="T34" s="322"/>
      <c r="U34" s="295"/>
      <c r="V34" s="295"/>
      <c r="W34" s="295"/>
      <c r="X34" s="296"/>
      <c r="Y34" s="295"/>
      <c r="Z34" s="295"/>
      <c r="AA34" s="296"/>
      <c r="AB34" s="295"/>
      <c r="AC34" s="295"/>
      <c r="AD34" s="295"/>
      <c r="AE34" s="295"/>
      <c r="AF34" s="296"/>
      <c r="AG34" s="295"/>
      <c r="AH34" s="295"/>
      <c r="AI34" s="296"/>
      <c r="AJ34" s="295"/>
      <c r="AK34" s="295"/>
      <c r="AL34" s="311"/>
      <c r="AM34" s="295"/>
      <c r="AN34" s="296"/>
      <c r="AO34" s="295"/>
      <c r="AP34" s="295"/>
    </row>
    <row r="35" spans="2:42" ht="15" customHeight="1" x14ac:dyDescent="0.15">
      <c r="B35" s="351">
        <v>692</v>
      </c>
      <c r="C35" s="352" t="s">
        <v>155</v>
      </c>
      <c r="D35" s="352">
        <v>0.933345359429963</v>
      </c>
      <c r="E35" s="353">
        <v>20696</v>
      </c>
      <c r="F35" s="354">
        <v>22174</v>
      </c>
      <c r="G35" s="316"/>
      <c r="H35" s="316"/>
      <c r="I35" s="355"/>
      <c r="J35" s="353"/>
      <c r="K35" s="356"/>
      <c r="L35" s="357"/>
      <c r="M35" s="358"/>
      <c r="N35" s="296"/>
      <c r="O35" s="296"/>
      <c r="P35" s="296"/>
      <c r="Q35" s="295"/>
      <c r="R35" s="295"/>
      <c r="S35" s="321"/>
      <c r="T35" s="322"/>
      <c r="U35" s="295"/>
      <c r="V35" s="295"/>
      <c r="W35" s="295"/>
      <c r="X35" s="296"/>
      <c r="Y35" s="295"/>
      <c r="Z35" s="295"/>
      <c r="AA35" s="296"/>
      <c r="AB35" s="295"/>
      <c r="AC35" s="295"/>
      <c r="AD35" s="295"/>
      <c r="AE35" s="295"/>
      <c r="AF35" s="296"/>
      <c r="AG35" s="295"/>
      <c r="AH35" s="295"/>
      <c r="AI35" s="296"/>
      <c r="AJ35" s="295"/>
      <c r="AK35" s="295"/>
      <c r="AL35" s="311"/>
      <c r="AM35" s="295"/>
      <c r="AN35" s="296"/>
      <c r="AO35" s="295"/>
      <c r="AP35" s="295"/>
    </row>
    <row r="36" spans="2:42" ht="15" customHeight="1" x14ac:dyDescent="0.15">
      <c r="B36" s="351">
        <v>610</v>
      </c>
      <c r="C36" s="352" t="s">
        <v>228</v>
      </c>
      <c r="D36" s="352">
        <v>0.86027383766745469</v>
      </c>
      <c r="E36" s="353">
        <v>17467</v>
      </c>
      <c r="F36" s="354">
        <v>20304</v>
      </c>
      <c r="G36" s="316"/>
      <c r="H36" s="316"/>
      <c r="I36" s="355"/>
      <c r="J36" s="353"/>
      <c r="K36" s="356"/>
      <c r="L36" s="357"/>
      <c r="M36" s="358"/>
      <c r="N36" s="296"/>
      <c r="O36" s="296"/>
      <c r="P36" s="296"/>
      <c r="Q36" s="295"/>
      <c r="R36" s="295"/>
      <c r="S36" s="321"/>
      <c r="T36" s="322"/>
      <c r="U36" s="295"/>
      <c r="V36" s="295"/>
      <c r="W36" s="295"/>
      <c r="X36" s="296"/>
      <c r="Y36" s="295"/>
      <c r="Z36" s="295"/>
      <c r="AA36" s="296"/>
      <c r="AB36" s="295"/>
      <c r="AC36" s="295"/>
      <c r="AD36" s="295"/>
      <c r="AE36" s="295"/>
      <c r="AF36" s="296"/>
      <c r="AG36" s="295"/>
      <c r="AH36" s="295"/>
      <c r="AI36" s="296"/>
      <c r="AJ36" s="295"/>
      <c r="AK36" s="295"/>
      <c r="AL36" s="311"/>
      <c r="AM36" s="295"/>
      <c r="AN36" s="296"/>
      <c r="AO36" s="295"/>
      <c r="AP36" s="295"/>
    </row>
    <row r="37" spans="2:42" ht="15" customHeight="1" x14ac:dyDescent="0.15">
      <c r="B37" s="351">
        <v>219</v>
      </c>
      <c r="C37" s="352" t="s">
        <v>164</v>
      </c>
      <c r="D37" s="352">
        <v>0.94893915834879872</v>
      </c>
      <c r="E37" s="353">
        <v>18919</v>
      </c>
      <c r="F37" s="354">
        <v>19937</v>
      </c>
      <c r="G37" s="316"/>
      <c r="H37" s="316"/>
      <c r="I37" s="355"/>
      <c r="J37" s="353"/>
      <c r="K37" s="356"/>
      <c r="L37" s="357"/>
      <c r="M37" s="358"/>
      <c r="N37" s="296"/>
      <c r="O37" s="296"/>
      <c r="P37" s="296"/>
      <c r="Q37" s="295"/>
      <c r="R37" s="295"/>
      <c r="S37" s="321"/>
      <c r="T37" s="322"/>
      <c r="U37" s="295"/>
      <c r="V37" s="295"/>
      <c r="W37" s="295"/>
      <c r="X37" s="296"/>
      <c r="Y37" s="295"/>
      <c r="Z37" s="295"/>
      <c r="AA37" s="296"/>
      <c r="AB37" s="295"/>
      <c r="AC37" s="295"/>
      <c r="AD37" s="295"/>
      <c r="AE37" s="295"/>
      <c r="AF37" s="296"/>
      <c r="AG37" s="295"/>
      <c r="AH37" s="295"/>
      <c r="AI37" s="296"/>
      <c r="AJ37" s="295"/>
      <c r="AK37" s="295"/>
      <c r="AL37" s="311"/>
      <c r="AM37" s="295"/>
      <c r="AN37" s="296"/>
      <c r="AO37" s="295"/>
      <c r="AP37" s="295"/>
    </row>
    <row r="38" spans="2:42" ht="15" customHeight="1" x14ac:dyDescent="0.15">
      <c r="B38" s="351">
        <v>229</v>
      </c>
      <c r="C38" s="352" t="s">
        <v>125</v>
      </c>
      <c r="D38" s="352">
        <v>0.92407963745608224</v>
      </c>
      <c r="E38" s="353">
        <v>18148</v>
      </c>
      <c r="F38" s="354">
        <v>19639</v>
      </c>
      <c r="G38" s="316"/>
      <c r="H38" s="316"/>
      <c r="I38" s="355"/>
      <c r="J38" s="353"/>
      <c r="K38" s="356"/>
      <c r="L38" s="357"/>
      <c r="M38" s="358"/>
      <c r="N38" s="296"/>
      <c r="O38" s="296"/>
      <c r="P38" s="296"/>
      <c r="Q38" s="295"/>
      <c r="R38" s="295"/>
      <c r="S38" s="321"/>
      <c r="T38" s="322"/>
      <c r="U38" s="295"/>
      <c r="V38" s="295"/>
      <c r="W38" s="295"/>
      <c r="X38" s="296"/>
      <c r="Y38" s="295"/>
      <c r="Z38" s="295"/>
      <c r="AA38" s="296"/>
      <c r="AB38" s="295"/>
      <c r="AC38" s="295"/>
      <c r="AD38" s="295"/>
      <c r="AE38" s="295"/>
      <c r="AF38" s="296"/>
      <c r="AG38" s="295"/>
      <c r="AH38" s="295"/>
      <c r="AI38" s="296"/>
      <c r="AJ38" s="295"/>
      <c r="AK38" s="295"/>
      <c r="AL38" s="311"/>
      <c r="AM38" s="295"/>
      <c r="AN38" s="296"/>
      <c r="AO38" s="295"/>
      <c r="AP38" s="295"/>
    </row>
    <row r="39" spans="2:42" ht="15" customHeight="1" x14ac:dyDescent="0.15">
      <c r="B39" s="351">
        <v>215</v>
      </c>
      <c r="C39" s="352" t="s">
        <v>90</v>
      </c>
      <c r="D39" s="352">
        <v>0.83257100308477816</v>
      </c>
      <c r="E39" s="353">
        <v>15654</v>
      </c>
      <c r="F39" s="354">
        <v>18802</v>
      </c>
      <c r="G39" s="316"/>
      <c r="H39" s="316"/>
      <c r="I39" s="355"/>
      <c r="J39" s="353"/>
      <c r="K39" s="356"/>
      <c r="L39" s="357"/>
      <c r="M39" s="358"/>
      <c r="N39" s="296"/>
      <c r="O39" s="296"/>
      <c r="P39" s="296"/>
      <c r="Q39" s="295"/>
      <c r="R39" s="295"/>
      <c r="S39" s="321"/>
      <c r="T39" s="322"/>
      <c r="U39" s="295"/>
      <c r="V39" s="295"/>
      <c r="W39" s="295"/>
      <c r="X39" s="296"/>
      <c r="Y39" s="295"/>
      <c r="Z39" s="295"/>
      <c r="AA39" s="296"/>
      <c r="AB39" s="295"/>
      <c r="AC39" s="295"/>
      <c r="AD39" s="295"/>
      <c r="AE39" s="295"/>
      <c r="AF39" s="296"/>
      <c r="AG39" s="295"/>
      <c r="AH39" s="295"/>
      <c r="AI39" s="296"/>
      <c r="AJ39" s="295"/>
      <c r="AK39" s="295"/>
      <c r="AL39" s="311"/>
      <c r="AM39" s="295"/>
      <c r="AN39" s="296"/>
      <c r="AO39" s="295"/>
      <c r="AP39" s="295"/>
    </row>
    <row r="40" spans="2:42" ht="15" customHeight="1" x14ac:dyDescent="0.15">
      <c r="B40" s="351">
        <v>661</v>
      </c>
      <c r="C40" s="352" t="s">
        <v>211</v>
      </c>
      <c r="D40" s="352">
        <v>0.94178490198202103</v>
      </c>
      <c r="E40" s="353">
        <v>17391</v>
      </c>
      <c r="F40" s="354">
        <v>18466</v>
      </c>
      <c r="G40" s="316"/>
      <c r="H40" s="316"/>
      <c r="I40" s="355"/>
      <c r="J40" s="353"/>
      <c r="K40" s="356"/>
      <c r="L40" s="357"/>
      <c r="M40" s="358"/>
      <c r="N40" s="296"/>
      <c r="O40" s="296"/>
      <c r="P40" s="296"/>
      <c r="Q40" s="295"/>
      <c r="R40" s="295"/>
      <c r="S40" s="321"/>
      <c r="T40" s="322"/>
      <c r="U40" s="295"/>
      <c r="V40" s="295"/>
      <c r="W40" s="295"/>
      <c r="X40" s="296"/>
      <c r="Y40" s="295"/>
      <c r="Z40" s="295"/>
      <c r="AA40" s="296"/>
      <c r="AB40" s="295"/>
      <c r="AC40" s="295"/>
      <c r="AD40" s="295"/>
      <c r="AE40" s="295"/>
      <c r="AF40" s="296"/>
      <c r="AG40" s="295"/>
      <c r="AH40" s="295"/>
      <c r="AI40" s="296"/>
      <c r="AJ40" s="295"/>
      <c r="AK40" s="295"/>
      <c r="AL40" s="311"/>
      <c r="AM40" s="295"/>
      <c r="AN40" s="296"/>
      <c r="AO40" s="295"/>
      <c r="AP40" s="295"/>
    </row>
    <row r="41" spans="2:42" ht="15" customHeight="1" x14ac:dyDescent="0.15">
      <c r="B41" s="351">
        <v>228</v>
      </c>
      <c r="C41" s="352" t="s">
        <v>100</v>
      </c>
      <c r="D41" s="352">
        <v>0.95250745459474118</v>
      </c>
      <c r="E41" s="353">
        <v>17569</v>
      </c>
      <c r="F41" s="354">
        <v>18445</v>
      </c>
      <c r="G41" s="316"/>
      <c r="H41" s="316"/>
      <c r="I41" s="355"/>
      <c r="J41" s="353"/>
      <c r="K41" s="356"/>
      <c r="L41" s="357"/>
      <c r="M41" s="358"/>
      <c r="N41" s="296"/>
      <c r="O41" s="296"/>
      <c r="P41" s="296"/>
      <c r="Q41" s="295"/>
      <c r="R41" s="295"/>
      <c r="S41" s="321"/>
      <c r="T41" s="322"/>
      <c r="U41" s="295"/>
      <c r="V41" s="295"/>
      <c r="W41" s="295"/>
      <c r="X41" s="296"/>
      <c r="Y41" s="295"/>
      <c r="Z41" s="295"/>
      <c r="AA41" s="296"/>
      <c r="AB41" s="295"/>
      <c r="AC41" s="295"/>
      <c r="AD41" s="295"/>
      <c r="AE41" s="295"/>
      <c r="AF41" s="296"/>
      <c r="AG41" s="295"/>
      <c r="AH41" s="295"/>
      <c r="AI41" s="296"/>
      <c r="AJ41" s="295"/>
      <c r="AK41" s="295"/>
      <c r="AL41" s="311"/>
      <c r="AM41" s="295"/>
      <c r="AN41" s="296"/>
      <c r="AO41" s="295"/>
      <c r="AP41" s="295"/>
    </row>
    <row r="42" spans="2:42" ht="15" customHeight="1" x14ac:dyDescent="0.15">
      <c r="B42" s="351">
        <v>212</v>
      </c>
      <c r="C42" s="352" t="s">
        <v>145</v>
      </c>
      <c r="D42" s="352">
        <v>0.91399076337951646</v>
      </c>
      <c r="E42" s="353">
        <v>16822</v>
      </c>
      <c r="F42" s="354">
        <v>18405</v>
      </c>
      <c r="G42" s="316"/>
      <c r="H42" s="316"/>
      <c r="I42" s="355"/>
      <c r="J42" s="353"/>
      <c r="K42" s="356"/>
      <c r="L42" s="357"/>
      <c r="M42" s="358"/>
      <c r="N42" s="296"/>
      <c r="O42" s="296"/>
      <c r="P42" s="296"/>
      <c r="Q42" s="295"/>
      <c r="R42" s="295"/>
      <c r="S42" s="321"/>
      <c r="T42" s="322"/>
      <c r="U42" s="295"/>
      <c r="V42" s="295"/>
      <c r="W42" s="295"/>
      <c r="X42" s="296"/>
      <c r="Y42" s="295"/>
      <c r="Z42" s="295"/>
      <c r="AA42" s="296"/>
      <c r="AB42" s="295"/>
      <c r="AC42" s="295"/>
      <c r="AD42" s="295"/>
      <c r="AE42" s="295"/>
      <c r="AF42" s="296"/>
      <c r="AG42" s="295"/>
      <c r="AH42" s="295"/>
      <c r="AI42" s="296"/>
      <c r="AJ42" s="295"/>
      <c r="AK42" s="295"/>
      <c r="AL42" s="311"/>
      <c r="AM42" s="295"/>
      <c r="AN42" s="296"/>
      <c r="AO42" s="295"/>
      <c r="AP42" s="295"/>
    </row>
    <row r="43" spans="2:42" ht="15" customHeight="1" x14ac:dyDescent="0.15">
      <c r="B43" s="351">
        <v>637</v>
      </c>
      <c r="C43" s="352" t="s">
        <v>201</v>
      </c>
      <c r="D43" s="352">
        <v>0.97774289398441439</v>
      </c>
      <c r="E43" s="353">
        <v>17440</v>
      </c>
      <c r="F43" s="354">
        <v>17837</v>
      </c>
      <c r="G43" s="316"/>
      <c r="H43" s="316"/>
      <c r="I43" s="355"/>
      <c r="J43" s="353"/>
      <c r="K43" s="356"/>
      <c r="L43" s="357"/>
      <c r="M43" s="358"/>
      <c r="N43" s="296"/>
      <c r="O43" s="296"/>
      <c r="P43" s="296"/>
      <c r="Q43" s="295"/>
      <c r="R43" s="295"/>
      <c r="S43" s="321"/>
      <c r="T43" s="322"/>
      <c r="U43" s="295"/>
      <c r="V43" s="295"/>
      <c r="W43" s="295"/>
      <c r="X43" s="296"/>
      <c r="Y43" s="295"/>
      <c r="Z43" s="295"/>
      <c r="AA43" s="296"/>
      <c r="AB43" s="295"/>
      <c r="AC43" s="295"/>
      <c r="AD43" s="295"/>
      <c r="AE43" s="295"/>
      <c r="AF43" s="296"/>
      <c r="AG43" s="295"/>
      <c r="AH43" s="295"/>
      <c r="AI43" s="296"/>
      <c r="AJ43" s="295"/>
      <c r="AK43" s="295"/>
      <c r="AL43" s="311"/>
      <c r="AM43" s="295"/>
      <c r="AN43" s="296"/>
      <c r="AO43" s="295"/>
      <c r="AP43" s="295"/>
    </row>
    <row r="44" spans="2:42" ht="15" customHeight="1" x14ac:dyDescent="0.15">
      <c r="B44" s="351">
        <v>555</v>
      </c>
      <c r="C44" s="352" t="s">
        <v>175</v>
      </c>
      <c r="D44" s="352">
        <v>0.89009140357763694</v>
      </c>
      <c r="E44" s="353">
        <v>15873</v>
      </c>
      <c r="F44" s="354">
        <v>17833</v>
      </c>
      <c r="G44" s="316"/>
      <c r="H44" s="316"/>
      <c r="I44" s="355"/>
      <c r="J44" s="353"/>
      <c r="K44" s="356"/>
      <c r="L44" s="357"/>
      <c r="M44" s="358"/>
      <c r="N44" s="296"/>
      <c r="O44" s="296"/>
      <c r="P44" s="296"/>
      <c r="Q44" s="295"/>
      <c r="R44" s="295"/>
      <c r="S44" s="321"/>
      <c r="T44" s="322"/>
      <c r="U44" s="295"/>
      <c r="V44" s="295"/>
      <c r="W44" s="295"/>
      <c r="X44" s="296"/>
      <c r="Y44" s="295"/>
      <c r="Z44" s="295"/>
      <c r="AA44" s="296"/>
      <c r="AB44" s="295"/>
      <c r="AC44" s="295"/>
      <c r="AD44" s="295"/>
      <c r="AE44" s="295"/>
      <c r="AF44" s="296"/>
      <c r="AG44" s="295"/>
      <c r="AH44" s="295"/>
      <c r="AI44" s="296"/>
      <c r="AJ44" s="295"/>
      <c r="AK44" s="295"/>
      <c r="AL44" s="311"/>
      <c r="AM44" s="295"/>
      <c r="AN44" s="296"/>
      <c r="AO44" s="295"/>
      <c r="AP44" s="295"/>
    </row>
    <row r="45" spans="2:42" ht="15" customHeight="1" x14ac:dyDescent="0.15">
      <c r="B45" s="351">
        <v>543</v>
      </c>
      <c r="C45" s="352" t="s">
        <v>157</v>
      </c>
      <c r="D45" s="352">
        <v>0.97312564190345774</v>
      </c>
      <c r="E45" s="353">
        <v>17055</v>
      </c>
      <c r="F45" s="354">
        <v>17526</v>
      </c>
      <c r="G45" s="316"/>
      <c r="H45" s="316"/>
      <c r="I45" s="355"/>
      <c r="J45" s="353"/>
      <c r="K45" s="356"/>
      <c r="L45" s="357"/>
      <c r="M45" s="358"/>
      <c r="N45" s="296"/>
      <c r="O45" s="296"/>
      <c r="P45" s="296"/>
      <c r="Q45" s="295"/>
      <c r="R45" s="295"/>
      <c r="S45" s="321"/>
      <c r="T45" s="322"/>
      <c r="U45" s="295"/>
      <c r="V45" s="295"/>
      <c r="W45" s="295"/>
      <c r="X45" s="296"/>
      <c r="Y45" s="295"/>
      <c r="Z45" s="295"/>
      <c r="AA45" s="296"/>
      <c r="AB45" s="295"/>
      <c r="AC45" s="295"/>
      <c r="AD45" s="295"/>
      <c r="AE45" s="295"/>
      <c r="AF45" s="296"/>
      <c r="AG45" s="295"/>
      <c r="AH45" s="295"/>
      <c r="AI45" s="296"/>
      <c r="AJ45" s="295"/>
      <c r="AK45" s="295"/>
      <c r="AL45" s="311"/>
      <c r="AM45" s="295"/>
      <c r="AN45" s="296"/>
      <c r="AO45" s="295"/>
      <c r="AP45" s="295"/>
    </row>
    <row r="46" spans="2:42" ht="15" customHeight="1" x14ac:dyDescent="0.15">
      <c r="B46" s="351">
        <v>408</v>
      </c>
      <c r="C46" s="352" t="s">
        <v>84</v>
      </c>
      <c r="D46" s="352">
        <v>0.84156270134129918</v>
      </c>
      <c r="E46" s="353">
        <v>14368</v>
      </c>
      <c r="F46" s="354">
        <v>17073</v>
      </c>
      <c r="G46" s="316"/>
      <c r="H46" s="316"/>
      <c r="I46" s="355"/>
      <c r="J46" s="353"/>
      <c r="K46" s="356"/>
      <c r="L46" s="357"/>
      <c r="M46" s="358"/>
      <c r="N46" s="296"/>
      <c r="O46" s="296"/>
      <c r="P46" s="296"/>
      <c r="Q46" s="295"/>
      <c r="R46" s="295"/>
      <c r="S46" s="321"/>
      <c r="T46" s="322"/>
      <c r="U46" s="295"/>
      <c r="V46" s="295"/>
      <c r="W46" s="295"/>
      <c r="X46" s="296"/>
      <c r="Y46" s="295"/>
      <c r="Z46" s="295"/>
      <c r="AA46" s="295"/>
      <c r="AB46" s="295"/>
      <c r="AC46" s="295"/>
      <c r="AD46" s="295"/>
      <c r="AE46" s="295"/>
      <c r="AF46" s="295"/>
      <c r="AG46" s="295"/>
      <c r="AH46" s="295"/>
      <c r="AI46" s="295"/>
      <c r="AJ46" s="295"/>
      <c r="AK46" s="295"/>
      <c r="AL46" s="295"/>
      <c r="AM46" s="295"/>
      <c r="AN46" s="295"/>
      <c r="AO46" s="295"/>
      <c r="AP46" s="295"/>
    </row>
    <row r="47" spans="2:42" ht="15" customHeight="1" x14ac:dyDescent="0.15">
      <c r="B47" s="351">
        <v>220</v>
      </c>
      <c r="C47" s="352" t="s">
        <v>55</v>
      </c>
      <c r="D47" s="352">
        <v>0.95588939430213071</v>
      </c>
      <c r="E47" s="353">
        <v>15971</v>
      </c>
      <c r="F47" s="354">
        <v>16708</v>
      </c>
      <c r="G47" s="316"/>
      <c r="H47" s="316"/>
      <c r="I47" s="355"/>
      <c r="J47" s="353"/>
      <c r="K47" s="356"/>
      <c r="L47" s="357"/>
      <c r="M47" s="358"/>
      <c r="N47" s="296"/>
      <c r="O47" s="296"/>
      <c r="P47" s="296"/>
      <c r="Q47" s="295"/>
      <c r="R47" s="295"/>
      <c r="S47" s="321"/>
      <c r="T47" s="322"/>
      <c r="U47" s="295"/>
      <c r="V47" s="295"/>
      <c r="W47" s="295"/>
      <c r="X47" s="296"/>
      <c r="Y47" s="295"/>
      <c r="Z47" s="295"/>
      <c r="AA47" s="296"/>
      <c r="AB47" s="295"/>
      <c r="AC47" s="295"/>
      <c r="AD47" s="295"/>
      <c r="AE47" s="295"/>
      <c r="AF47" s="296"/>
      <c r="AG47" s="295"/>
      <c r="AH47" s="295"/>
      <c r="AI47" s="296"/>
      <c r="AJ47" s="295"/>
      <c r="AK47" s="295"/>
      <c r="AL47" s="311"/>
      <c r="AM47" s="295"/>
      <c r="AN47" s="296"/>
      <c r="AO47" s="295"/>
      <c r="AP47" s="295"/>
    </row>
    <row r="48" spans="2:42" ht="15" customHeight="1" x14ac:dyDescent="0.15">
      <c r="B48" s="351">
        <v>578</v>
      </c>
      <c r="C48" s="352" t="s">
        <v>187</v>
      </c>
      <c r="D48" s="352">
        <v>0.93896440129449843</v>
      </c>
      <c r="E48" s="353">
        <v>14507</v>
      </c>
      <c r="F48" s="354">
        <v>15450</v>
      </c>
      <c r="G48" s="316"/>
      <c r="H48" s="316"/>
      <c r="I48" s="355"/>
      <c r="J48" s="353"/>
      <c r="K48" s="356"/>
      <c r="L48" s="357"/>
      <c r="M48" s="358"/>
      <c r="N48" s="296"/>
      <c r="O48" s="296"/>
      <c r="P48" s="296"/>
      <c r="Q48" s="295"/>
      <c r="R48" s="295"/>
      <c r="S48" s="321"/>
      <c r="T48" s="322"/>
      <c r="U48" s="295"/>
      <c r="V48" s="295"/>
      <c r="W48" s="295"/>
      <c r="X48" s="296"/>
      <c r="Y48" s="295"/>
      <c r="Z48" s="295"/>
      <c r="AA48" s="296"/>
      <c r="AB48" s="295"/>
      <c r="AC48" s="295"/>
      <c r="AD48" s="295"/>
      <c r="AE48" s="295"/>
      <c r="AF48" s="296"/>
      <c r="AG48" s="295"/>
      <c r="AH48" s="295"/>
      <c r="AI48" s="296"/>
      <c r="AJ48" s="295"/>
      <c r="AK48" s="295"/>
      <c r="AL48" s="311"/>
      <c r="AM48" s="295"/>
      <c r="AN48" s="296"/>
      <c r="AO48" s="295"/>
      <c r="AP48" s="295"/>
    </row>
    <row r="49" spans="2:42" ht="15" customHeight="1" x14ac:dyDescent="0.15">
      <c r="B49" s="351">
        <v>226</v>
      </c>
      <c r="C49" s="352" t="s">
        <v>98</v>
      </c>
      <c r="D49" s="352">
        <v>0.97059588862867552</v>
      </c>
      <c r="E49" s="353">
        <v>14920</v>
      </c>
      <c r="F49" s="354">
        <v>15372</v>
      </c>
      <c r="G49" s="316"/>
      <c r="H49" s="316"/>
      <c r="I49" s="355"/>
      <c r="J49" s="353"/>
      <c r="K49" s="356"/>
      <c r="L49" s="357"/>
      <c r="M49" s="358"/>
      <c r="N49" s="296"/>
      <c r="O49" s="296"/>
      <c r="P49" s="296"/>
      <c r="Q49" s="295"/>
      <c r="R49" s="295"/>
      <c r="S49" s="321"/>
      <c r="T49" s="322"/>
      <c r="U49" s="295"/>
      <c r="V49" s="295"/>
      <c r="W49" s="295"/>
      <c r="X49" s="296"/>
      <c r="Y49" s="295"/>
      <c r="Z49" s="295"/>
      <c r="AA49" s="296"/>
      <c r="AB49" s="295"/>
      <c r="AC49" s="295"/>
      <c r="AD49" s="295"/>
      <c r="AE49" s="295"/>
      <c r="AF49" s="296"/>
      <c r="AG49" s="295"/>
      <c r="AH49" s="295"/>
      <c r="AI49" s="296"/>
      <c r="AJ49" s="295"/>
      <c r="AK49" s="295"/>
      <c r="AL49" s="311"/>
      <c r="AM49" s="295"/>
      <c r="AN49" s="296"/>
      <c r="AO49" s="295"/>
      <c r="AP49" s="295"/>
    </row>
    <row r="50" spans="2:42" ht="15" customHeight="1" x14ac:dyDescent="0.15">
      <c r="B50" s="351">
        <v>303</v>
      </c>
      <c r="C50" s="352" t="s">
        <v>13</v>
      </c>
      <c r="D50" s="352">
        <v>0.91405121470781348</v>
      </c>
      <c r="E50" s="353">
        <v>13921</v>
      </c>
      <c r="F50" s="354">
        <v>15230</v>
      </c>
      <c r="G50" s="316"/>
      <c r="H50" s="316"/>
      <c r="I50" s="355"/>
      <c r="J50" s="353"/>
      <c r="K50" s="356"/>
      <c r="L50" s="357"/>
      <c r="M50" s="358"/>
      <c r="N50" s="296"/>
      <c r="O50" s="296"/>
      <c r="P50" s="296"/>
      <c r="Q50" s="295"/>
      <c r="R50" s="295"/>
      <c r="S50" s="321"/>
      <c r="T50" s="322"/>
      <c r="U50" s="295"/>
      <c r="V50" s="295"/>
      <c r="W50" s="295"/>
      <c r="X50" s="296"/>
      <c r="Y50" s="295"/>
      <c r="Z50" s="295"/>
      <c r="AA50" s="295"/>
      <c r="AB50" s="295"/>
      <c r="AC50" s="295"/>
      <c r="AD50" s="295"/>
      <c r="AE50" s="295"/>
      <c r="AF50" s="295"/>
      <c r="AG50" s="295"/>
      <c r="AH50" s="295"/>
      <c r="AI50" s="295"/>
      <c r="AJ50" s="295"/>
      <c r="AK50" s="295"/>
      <c r="AL50" s="295"/>
      <c r="AM50" s="295"/>
      <c r="AN50" s="295"/>
      <c r="AO50" s="295"/>
      <c r="AP50" s="295"/>
    </row>
    <row r="51" spans="2:42" ht="15" customHeight="1" x14ac:dyDescent="0.15">
      <c r="B51" s="351">
        <v>400</v>
      </c>
      <c r="C51" s="352" t="s">
        <v>72</v>
      </c>
      <c r="D51" s="352">
        <v>0.879625918503674</v>
      </c>
      <c r="E51" s="353">
        <v>13168</v>
      </c>
      <c r="F51" s="354">
        <v>14970</v>
      </c>
      <c r="G51" s="316"/>
      <c r="H51" s="316"/>
      <c r="I51" s="355"/>
      <c r="J51" s="353"/>
      <c r="K51" s="356"/>
      <c r="L51" s="357"/>
      <c r="M51" s="358"/>
      <c r="N51" s="296"/>
      <c r="O51" s="296"/>
      <c r="P51" s="296"/>
      <c r="Q51" s="295"/>
      <c r="R51" s="295"/>
      <c r="S51" s="321"/>
      <c r="T51" s="322"/>
      <c r="U51" s="295"/>
      <c r="V51" s="295"/>
      <c r="W51" s="295"/>
      <c r="X51" s="296"/>
      <c r="Y51" s="295"/>
      <c r="Z51" s="295"/>
      <c r="AA51" s="295"/>
      <c r="AB51" s="295"/>
      <c r="AC51" s="295"/>
      <c r="AD51" s="295"/>
      <c r="AE51" s="295"/>
      <c r="AF51" s="295"/>
      <c r="AG51" s="295"/>
      <c r="AH51" s="295"/>
      <c r="AI51" s="295"/>
      <c r="AJ51" s="295"/>
      <c r="AK51" s="295"/>
      <c r="AL51" s="295"/>
      <c r="AM51" s="295"/>
      <c r="AN51" s="295"/>
      <c r="AO51" s="295"/>
      <c r="AP51" s="295"/>
    </row>
    <row r="52" spans="2:42" ht="15" customHeight="1" x14ac:dyDescent="0.15">
      <c r="B52" s="351">
        <v>346</v>
      </c>
      <c r="C52" s="352" t="s">
        <v>53</v>
      </c>
      <c r="D52" s="352">
        <v>0.82425403777716943</v>
      </c>
      <c r="E52" s="353">
        <v>12044</v>
      </c>
      <c r="F52" s="354">
        <v>14612</v>
      </c>
      <c r="G52" s="316"/>
      <c r="H52" s="316"/>
      <c r="I52" s="355"/>
      <c r="J52" s="353"/>
      <c r="K52" s="356"/>
      <c r="L52" s="357"/>
      <c r="M52" s="358"/>
      <c r="N52" s="296"/>
      <c r="O52" s="296"/>
      <c r="P52" s="296"/>
      <c r="Q52" s="295"/>
      <c r="R52" s="295"/>
      <c r="S52" s="321"/>
      <c r="T52" s="322"/>
      <c r="U52" s="295"/>
      <c r="V52" s="295"/>
      <c r="W52" s="295"/>
      <c r="X52" s="296"/>
      <c r="Y52" s="295"/>
      <c r="Z52" s="295"/>
      <c r="AA52" s="295"/>
      <c r="AB52" s="295"/>
      <c r="AC52" s="295"/>
      <c r="AD52" s="295"/>
      <c r="AE52" s="295"/>
      <c r="AF52" s="295"/>
      <c r="AG52" s="295"/>
      <c r="AH52" s="295"/>
      <c r="AI52" s="295"/>
      <c r="AJ52" s="295"/>
      <c r="AK52" s="295"/>
      <c r="AL52" s="295"/>
      <c r="AM52" s="295"/>
      <c r="AN52" s="295"/>
      <c r="AO52" s="295"/>
      <c r="AP52" s="295"/>
    </row>
    <row r="53" spans="2:42" ht="15" customHeight="1" x14ac:dyDescent="0.15">
      <c r="B53" s="351">
        <v>691</v>
      </c>
      <c r="C53" s="352" t="s">
        <v>219</v>
      </c>
      <c r="D53" s="352">
        <v>0.87534685165421555</v>
      </c>
      <c r="E53" s="353">
        <v>12303</v>
      </c>
      <c r="F53" s="354">
        <v>14055</v>
      </c>
      <c r="G53" s="316"/>
      <c r="H53" s="316"/>
      <c r="I53" s="355"/>
      <c r="J53" s="353"/>
      <c r="K53" s="356"/>
      <c r="L53" s="357"/>
      <c r="M53" s="358"/>
      <c r="N53" s="296"/>
      <c r="O53" s="296"/>
      <c r="P53" s="296"/>
      <c r="Q53" s="295"/>
      <c r="R53" s="295"/>
      <c r="S53" s="321"/>
      <c r="T53" s="322"/>
      <c r="U53" s="296"/>
      <c r="V53" s="296"/>
      <c r="W53" s="296"/>
      <c r="X53" s="296"/>
      <c r="Y53" s="295"/>
      <c r="Z53" s="3"/>
      <c r="AA53" s="3"/>
      <c r="AB53" s="295"/>
      <c r="AC53" s="295"/>
      <c r="AD53" s="295"/>
      <c r="AE53" s="295"/>
      <c r="AF53" s="296"/>
      <c r="AG53" s="296"/>
      <c r="AH53" s="296"/>
      <c r="AI53" s="296"/>
      <c r="AJ53" s="296"/>
      <c r="AK53" s="295"/>
      <c r="AL53" s="295"/>
      <c r="AM53" s="295"/>
      <c r="AN53" s="295"/>
      <c r="AO53" s="295"/>
      <c r="AP53" s="295"/>
    </row>
    <row r="54" spans="2:42" ht="15" customHeight="1" x14ac:dyDescent="0.15">
      <c r="B54" s="351">
        <v>345</v>
      </c>
      <c r="C54" s="352" t="s">
        <v>51</v>
      </c>
      <c r="D54" s="352">
        <v>0.5523428986560116</v>
      </c>
      <c r="E54" s="353">
        <v>7603</v>
      </c>
      <c r="F54" s="354">
        <v>13765</v>
      </c>
      <c r="G54" s="316"/>
      <c r="H54" s="316"/>
      <c r="I54" s="355"/>
      <c r="J54" s="353"/>
      <c r="K54" s="356"/>
      <c r="L54" s="357"/>
      <c r="M54" s="358"/>
      <c r="N54" s="296"/>
      <c r="O54" s="296"/>
      <c r="P54" s="296"/>
      <c r="Q54" s="295"/>
      <c r="R54" s="295"/>
      <c r="S54" s="321"/>
      <c r="T54" s="322"/>
      <c r="U54" s="295"/>
      <c r="V54" s="295"/>
      <c r="W54" s="295"/>
      <c r="X54" s="296"/>
      <c r="Y54" s="295"/>
      <c r="Z54" s="295"/>
      <c r="AA54" s="295"/>
      <c r="AB54" s="295"/>
      <c r="AC54" s="295"/>
      <c r="AD54" s="295"/>
      <c r="AE54" s="295"/>
      <c r="AF54" s="295"/>
      <c r="AG54" s="295"/>
      <c r="AH54" s="295"/>
      <c r="AI54" s="295"/>
      <c r="AJ54" s="295"/>
      <c r="AK54" s="295"/>
      <c r="AL54" s="295"/>
      <c r="AM54" s="295"/>
      <c r="AN54" s="295"/>
      <c r="AO54" s="295"/>
      <c r="AP54" s="295"/>
    </row>
    <row r="55" spans="2:42" ht="15" customHeight="1" x14ac:dyDescent="0.15">
      <c r="B55" s="351">
        <v>216</v>
      </c>
      <c r="C55" s="352" t="s">
        <v>91</v>
      </c>
      <c r="D55" s="352">
        <v>0.91310066643283061</v>
      </c>
      <c r="E55" s="353">
        <v>10413</v>
      </c>
      <c r="F55" s="354">
        <v>11404</v>
      </c>
      <c r="G55" s="316"/>
      <c r="H55" s="316"/>
      <c r="I55" s="355"/>
      <c r="J55" s="353"/>
      <c r="K55" s="356"/>
      <c r="L55" s="357"/>
      <c r="M55" s="358"/>
      <c r="N55" s="296"/>
      <c r="O55" s="296"/>
      <c r="P55" s="296"/>
      <c r="Q55" s="295"/>
      <c r="R55" s="295"/>
      <c r="S55" s="321"/>
      <c r="T55" s="322"/>
      <c r="U55" s="295"/>
      <c r="V55" s="295"/>
      <c r="W55" s="295"/>
      <c r="X55" s="296"/>
      <c r="Y55" s="295"/>
      <c r="Z55" s="295"/>
      <c r="AA55" s="295"/>
      <c r="AB55" s="295"/>
      <c r="AC55" s="295"/>
      <c r="AD55" s="295"/>
      <c r="AE55" s="295"/>
      <c r="AF55" s="295"/>
      <c r="AG55" s="295"/>
      <c r="AH55" s="295"/>
      <c r="AI55" s="295"/>
      <c r="AJ55" s="295"/>
      <c r="AK55" s="295"/>
      <c r="AL55" s="295"/>
      <c r="AM55" s="295"/>
      <c r="AN55" s="295"/>
      <c r="AO55" s="295"/>
      <c r="AP55" s="295"/>
    </row>
    <row r="56" spans="2:42" ht="15" customHeight="1" x14ac:dyDescent="0.15">
      <c r="B56" s="351">
        <v>607</v>
      </c>
      <c r="C56" s="352" t="s">
        <v>7</v>
      </c>
      <c r="D56" s="352">
        <v>0.78267828561266228</v>
      </c>
      <c r="E56" s="353">
        <v>8802</v>
      </c>
      <c r="F56" s="354">
        <v>11246</v>
      </c>
      <c r="G56" s="316"/>
      <c r="H56" s="316"/>
      <c r="I56" s="355"/>
      <c r="J56" s="353"/>
      <c r="K56" s="356"/>
      <c r="L56" s="357"/>
      <c r="M56" s="358"/>
      <c r="N56" s="296"/>
      <c r="O56" s="296"/>
      <c r="P56" s="296"/>
      <c r="Q56" s="295"/>
      <c r="R56" s="295"/>
      <c r="S56" s="321"/>
      <c r="T56" s="296"/>
      <c r="U56" s="296"/>
      <c r="V56" s="296"/>
      <c r="W56" s="296"/>
      <c r="X56" s="296"/>
      <c r="Y56" s="295"/>
      <c r="Z56" s="3"/>
      <c r="AA56" s="3"/>
      <c r="AB56" s="295"/>
      <c r="AC56" s="295"/>
      <c r="AD56" s="295"/>
      <c r="AE56" s="295"/>
      <c r="AF56" s="296"/>
      <c r="AG56" s="296"/>
      <c r="AH56" s="296"/>
      <c r="AI56" s="296"/>
      <c r="AJ56" s="296"/>
      <c r="AK56" s="295"/>
      <c r="AL56" s="295"/>
      <c r="AM56" s="295"/>
      <c r="AN56" s="295"/>
      <c r="AO56" s="295"/>
      <c r="AP56" s="295"/>
    </row>
    <row r="57" spans="2:42" ht="15" customHeight="1" x14ac:dyDescent="0.15">
      <c r="B57" s="351">
        <v>601</v>
      </c>
      <c r="C57" s="352" t="s">
        <v>190</v>
      </c>
      <c r="D57" s="352">
        <v>0.88021729289271167</v>
      </c>
      <c r="E57" s="353">
        <v>9722</v>
      </c>
      <c r="F57" s="354">
        <v>11045</v>
      </c>
      <c r="G57" s="316"/>
      <c r="H57" s="316"/>
      <c r="I57" s="355"/>
      <c r="J57" s="353"/>
      <c r="K57" s="356"/>
      <c r="L57" s="357"/>
      <c r="M57" s="358"/>
      <c r="N57" s="296"/>
      <c r="O57" s="296"/>
      <c r="P57" s="296"/>
      <c r="Q57" s="295"/>
      <c r="R57" s="295"/>
      <c r="S57" s="321"/>
      <c r="T57" s="322"/>
      <c r="U57" s="295"/>
      <c r="V57" s="295"/>
      <c r="W57" s="295"/>
      <c r="X57" s="296"/>
      <c r="Y57" s="295"/>
      <c r="Z57" s="295"/>
      <c r="AA57" s="295"/>
      <c r="AB57" s="295"/>
      <c r="AC57" s="295"/>
      <c r="AD57" s="295"/>
      <c r="AE57" s="295"/>
      <c r="AF57" s="295"/>
      <c r="AG57" s="295"/>
      <c r="AH57" s="295"/>
      <c r="AI57" s="295"/>
      <c r="AJ57" s="295"/>
      <c r="AK57" s="295"/>
      <c r="AL57" s="295"/>
      <c r="AM57" s="295"/>
      <c r="AN57" s="295"/>
      <c r="AO57" s="295"/>
      <c r="AP57" s="295"/>
    </row>
    <row r="58" spans="2:42" ht="15" customHeight="1" x14ac:dyDescent="0.15">
      <c r="B58" s="351">
        <v>402</v>
      </c>
      <c r="C58" s="352" t="s">
        <v>48</v>
      </c>
      <c r="D58" s="352">
        <v>0.76997997451301659</v>
      </c>
      <c r="E58" s="353">
        <v>8459</v>
      </c>
      <c r="F58" s="354">
        <v>10986</v>
      </c>
      <c r="G58" s="316"/>
      <c r="H58" s="316"/>
      <c r="I58" s="392"/>
      <c r="J58" s="393"/>
      <c r="K58" s="394"/>
      <c r="L58" s="395"/>
      <c r="M58" s="396"/>
      <c r="N58" s="296"/>
      <c r="O58" s="296"/>
      <c r="P58" s="296"/>
      <c r="Q58" s="295"/>
      <c r="R58" s="295"/>
      <c r="S58" s="321"/>
      <c r="T58" s="322"/>
      <c r="U58" s="295"/>
      <c r="V58" s="295"/>
      <c r="W58" s="295"/>
      <c r="X58" s="296"/>
      <c r="Y58" s="295"/>
      <c r="Z58" s="295"/>
      <c r="AA58" s="295"/>
      <c r="AB58" s="295"/>
      <c r="AC58" s="295"/>
      <c r="AD58" s="295"/>
      <c r="AE58" s="295"/>
      <c r="AF58" s="295"/>
      <c r="AG58" s="295"/>
      <c r="AH58" s="295"/>
      <c r="AI58" s="295"/>
      <c r="AJ58" s="295"/>
      <c r="AK58" s="295"/>
      <c r="AL58" s="295"/>
      <c r="AM58" s="295"/>
      <c r="AN58" s="295"/>
      <c r="AO58" s="295"/>
      <c r="AP58" s="295"/>
    </row>
    <row r="59" spans="2:42" ht="15" customHeight="1" x14ac:dyDescent="0.15">
      <c r="B59" s="351">
        <v>429</v>
      </c>
      <c r="C59" s="352" t="s">
        <v>110</v>
      </c>
      <c r="D59" s="352">
        <v>0.94506310319227915</v>
      </c>
      <c r="E59" s="353">
        <v>10184</v>
      </c>
      <c r="F59" s="354">
        <v>10776</v>
      </c>
      <c r="G59" s="316"/>
      <c r="H59" s="316"/>
      <c r="I59" s="355"/>
      <c r="J59" s="353"/>
      <c r="K59" s="356"/>
      <c r="L59" s="357"/>
      <c r="M59" s="358"/>
      <c r="N59" s="296"/>
      <c r="O59" s="296"/>
      <c r="P59" s="296"/>
      <c r="Q59" s="295"/>
      <c r="R59" s="295"/>
      <c r="S59" s="321"/>
      <c r="T59" s="322"/>
      <c r="U59" s="296"/>
      <c r="V59" s="296"/>
      <c r="W59" s="296"/>
      <c r="X59" s="296"/>
      <c r="Y59" s="295"/>
      <c r="Z59" s="3"/>
      <c r="AA59" s="3"/>
      <c r="AB59" s="295"/>
      <c r="AC59" s="295"/>
      <c r="AD59" s="295"/>
      <c r="AE59" s="295"/>
      <c r="AF59" s="296"/>
      <c r="AG59" s="296"/>
      <c r="AH59" s="296"/>
      <c r="AI59" s="296"/>
      <c r="AJ59" s="296"/>
      <c r="AK59" s="295"/>
      <c r="AL59" s="295"/>
      <c r="AM59" s="295"/>
      <c r="AN59" s="295"/>
      <c r="AO59" s="295"/>
      <c r="AP59" s="295"/>
    </row>
    <row r="60" spans="2:42" ht="15" customHeight="1" x14ac:dyDescent="0.15">
      <c r="B60" s="351">
        <v>545</v>
      </c>
      <c r="C60" s="352" t="s">
        <v>166</v>
      </c>
      <c r="D60" s="352">
        <v>0.88943442545557549</v>
      </c>
      <c r="E60" s="353">
        <v>9420</v>
      </c>
      <c r="F60" s="354">
        <v>10591</v>
      </c>
      <c r="G60" s="316"/>
      <c r="H60" s="316"/>
      <c r="I60" s="355"/>
      <c r="J60" s="353"/>
      <c r="K60" s="356"/>
      <c r="L60" s="357"/>
      <c r="M60" s="358"/>
      <c r="N60" s="296"/>
      <c r="O60" s="296"/>
      <c r="P60" s="296"/>
      <c r="Q60" s="295"/>
      <c r="R60" s="295"/>
      <c r="S60" s="321"/>
      <c r="T60" s="322"/>
      <c r="U60" s="296"/>
      <c r="V60" s="296"/>
      <c r="W60" s="296"/>
      <c r="X60" s="296"/>
      <c r="Y60" s="295"/>
      <c r="Z60" s="3"/>
      <c r="AA60" s="3"/>
      <c r="AB60" s="295"/>
      <c r="AC60" s="295"/>
      <c r="AD60" s="295"/>
      <c r="AE60" s="295"/>
      <c r="AF60" s="296"/>
      <c r="AG60" s="296"/>
      <c r="AH60" s="296"/>
      <c r="AI60" s="296"/>
      <c r="AJ60" s="296"/>
      <c r="AK60" s="295"/>
      <c r="AL60" s="295"/>
      <c r="AM60" s="295"/>
      <c r="AN60" s="295"/>
      <c r="AO60" s="295"/>
      <c r="AP60" s="295"/>
    </row>
    <row r="61" spans="2:42" ht="15" customHeight="1" x14ac:dyDescent="0.15">
      <c r="B61" s="351">
        <v>428</v>
      </c>
      <c r="C61" s="352" t="s">
        <v>109</v>
      </c>
      <c r="D61" s="352">
        <v>0.84425574425574423</v>
      </c>
      <c r="E61" s="353">
        <v>8451</v>
      </c>
      <c r="F61" s="382">
        <v>10010</v>
      </c>
      <c r="G61" s="316"/>
      <c r="H61" s="316"/>
      <c r="I61" s="355"/>
      <c r="J61" s="353"/>
      <c r="K61" s="356"/>
      <c r="L61" s="357"/>
      <c r="M61" s="358"/>
      <c r="N61" s="296"/>
      <c r="O61" s="296"/>
      <c r="P61" s="296"/>
      <c r="Q61" s="295"/>
      <c r="R61" s="295"/>
      <c r="S61" s="321"/>
      <c r="T61" s="322"/>
      <c r="U61" s="296"/>
      <c r="V61" s="296"/>
      <c r="W61" s="296"/>
      <c r="X61" s="296"/>
      <c r="Y61" s="295"/>
      <c r="Z61" s="3"/>
      <c r="AA61" s="3"/>
      <c r="AB61" s="295"/>
      <c r="AC61" s="295"/>
      <c r="AD61" s="295"/>
      <c r="AE61" s="295"/>
      <c r="AF61" s="296"/>
      <c r="AG61" s="296"/>
      <c r="AH61" s="296"/>
      <c r="AI61" s="296"/>
      <c r="AJ61" s="296"/>
      <c r="AK61" s="295"/>
      <c r="AL61" s="295"/>
      <c r="AM61" s="295"/>
      <c r="AN61" s="295"/>
      <c r="AO61" s="295"/>
      <c r="AP61" s="295"/>
    </row>
    <row r="62" spans="2:42" ht="15" customHeight="1" x14ac:dyDescent="0.15">
      <c r="B62" s="397" t="s">
        <v>171</v>
      </c>
      <c r="C62" s="398">
        <v>31</v>
      </c>
      <c r="D62" s="399">
        <v>0.89323665864442614</v>
      </c>
      <c r="E62" s="400">
        <v>467278</v>
      </c>
      <c r="F62" s="401">
        <v>523129</v>
      </c>
      <c r="G62" s="316"/>
      <c r="H62" s="316"/>
      <c r="I62" s="328" t="s">
        <v>171</v>
      </c>
      <c r="J62" s="402">
        <f>COUNTA(J31:J61)</f>
        <v>0</v>
      </c>
      <c r="K62" s="403">
        <v>0</v>
      </c>
      <c r="L62" s="404">
        <f>SUM(L31:L61)</f>
        <v>0</v>
      </c>
      <c r="M62" s="405">
        <f>SUM(M31:M61)</f>
        <v>0</v>
      </c>
      <c r="N62" s="296"/>
      <c r="O62" s="296"/>
      <c r="P62" s="296"/>
      <c r="Q62" s="295"/>
      <c r="R62" s="295"/>
      <c r="S62" s="321"/>
      <c r="T62" s="322"/>
      <c r="U62" s="296"/>
      <c r="V62" s="296"/>
      <c r="W62" s="296"/>
      <c r="X62" s="296"/>
      <c r="Y62" s="295"/>
      <c r="Z62" s="3"/>
      <c r="AA62" s="3"/>
      <c r="AB62" s="295"/>
      <c r="AC62" s="295"/>
      <c r="AD62" s="295"/>
      <c r="AE62" s="295"/>
      <c r="AF62" s="296"/>
      <c r="AG62" s="296"/>
      <c r="AH62" s="296"/>
      <c r="AI62" s="296"/>
      <c r="AJ62" s="296"/>
      <c r="AK62" s="295"/>
      <c r="AL62" s="295"/>
      <c r="AM62" s="295"/>
      <c r="AN62" s="295"/>
      <c r="AO62" s="295"/>
      <c r="AP62" s="295"/>
    </row>
    <row r="63" spans="2:42" ht="15" customHeight="1" x14ac:dyDescent="0.15">
      <c r="B63" s="351">
        <v>460</v>
      </c>
      <c r="C63" s="352" t="s">
        <v>135</v>
      </c>
      <c r="D63" s="352">
        <v>0.94293865905848784</v>
      </c>
      <c r="E63" s="353">
        <v>9254</v>
      </c>
      <c r="F63" s="381">
        <v>9814</v>
      </c>
      <c r="G63" s="316"/>
      <c r="H63" s="316"/>
      <c r="I63" s="355"/>
      <c r="J63" s="353"/>
      <c r="K63" s="356"/>
      <c r="L63" s="357"/>
      <c r="M63" s="358"/>
      <c r="N63" s="296"/>
      <c r="O63" s="296"/>
      <c r="P63" s="296"/>
      <c r="Q63" s="295"/>
      <c r="R63" s="295"/>
      <c r="S63" s="321"/>
      <c r="T63" s="322"/>
      <c r="U63" s="295"/>
      <c r="V63" s="295"/>
      <c r="W63" s="295"/>
      <c r="X63" s="296"/>
      <c r="Y63" s="295"/>
      <c r="Z63" s="295"/>
      <c r="AA63" s="295"/>
      <c r="AB63" s="295"/>
      <c r="AC63" s="295"/>
      <c r="AD63" s="295"/>
      <c r="AE63" s="295"/>
      <c r="AF63" s="295"/>
      <c r="AG63" s="295"/>
      <c r="AH63" s="295"/>
      <c r="AI63" s="295"/>
      <c r="AJ63" s="295"/>
      <c r="AK63" s="295"/>
      <c r="AL63" s="295"/>
      <c r="AM63" s="295"/>
      <c r="AN63" s="295"/>
      <c r="AO63" s="295"/>
      <c r="AP63" s="295"/>
    </row>
    <row r="64" spans="2:42" ht="15" customHeight="1" x14ac:dyDescent="0.15">
      <c r="B64" s="351">
        <v>453</v>
      </c>
      <c r="C64" s="352" t="s">
        <v>126</v>
      </c>
      <c r="D64" s="352">
        <v>0.99181166837256907</v>
      </c>
      <c r="E64" s="353">
        <v>9690</v>
      </c>
      <c r="F64" s="354">
        <v>9770</v>
      </c>
      <c r="G64" s="316"/>
      <c r="H64" s="316"/>
      <c r="I64" s="355"/>
      <c r="J64" s="353"/>
      <c r="K64" s="356"/>
      <c r="L64" s="357"/>
      <c r="M64" s="358"/>
      <c r="N64" s="296"/>
      <c r="O64" s="296"/>
      <c r="P64" s="296"/>
      <c r="Q64" s="295"/>
      <c r="R64" s="295"/>
      <c r="S64" s="321"/>
      <c r="T64" s="322"/>
      <c r="U64" s="296"/>
      <c r="V64" s="296"/>
      <c r="W64" s="296"/>
      <c r="X64" s="296"/>
      <c r="Y64" s="295"/>
      <c r="Z64" s="3"/>
      <c r="AA64" s="3"/>
      <c r="AB64" s="295"/>
      <c r="AC64" s="295"/>
      <c r="AD64" s="295"/>
      <c r="AE64" s="295"/>
      <c r="AF64" s="296"/>
      <c r="AG64" s="296"/>
      <c r="AH64" s="296"/>
      <c r="AI64" s="296"/>
      <c r="AJ64" s="296"/>
      <c r="AK64" s="295"/>
      <c r="AL64" s="295"/>
      <c r="AM64" s="295"/>
      <c r="AN64" s="295"/>
      <c r="AO64" s="295"/>
      <c r="AP64" s="295"/>
    </row>
    <row r="65" spans="1:42" ht="15" customHeight="1" x14ac:dyDescent="0.15">
      <c r="A65" s="32"/>
      <c r="B65" s="359">
        <v>459</v>
      </c>
      <c r="C65" s="360" t="s">
        <v>134</v>
      </c>
      <c r="D65" s="360">
        <v>0.89530028904828174</v>
      </c>
      <c r="E65" s="406">
        <v>8363</v>
      </c>
      <c r="F65" s="382">
        <v>9341</v>
      </c>
      <c r="G65" s="316"/>
      <c r="H65" s="316"/>
      <c r="I65" s="407"/>
      <c r="J65" s="52"/>
      <c r="K65" s="389"/>
      <c r="L65" s="390"/>
      <c r="M65" s="391"/>
      <c r="N65" s="296"/>
      <c r="O65" s="296"/>
      <c r="P65" s="296"/>
      <c r="Q65" s="295"/>
      <c r="R65" s="295"/>
      <c r="S65" s="321"/>
      <c r="T65" s="322"/>
      <c r="U65" s="296"/>
      <c r="V65" s="296"/>
      <c r="W65" s="296"/>
      <c r="X65" s="296"/>
      <c r="Y65" s="295"/>
      <c r="Z65" s="3"/>
      <c r="AA65" s="3"/>
      <c r="AB65" s="295"/>
      <c r="AC65" s="295"/>
      <c r="AD65" s="295"/>
      <c r="AE65" s="295"/>
      <c r="AF65" s="296"/>
      <c r="AG65" s="296"/>
      <c r="AH65" s="296"/>
      <c r="AI65" s="296"/>
      <c r="AJ65" s="296"/>
      <c r="AK65" s="295"/>
      <c r="AL65" s="295"/>
      <c r="AM65" s="295"/>
      <c r="AN65" s="295"/>
      <c r="AO65" s="295"/>
      <c r="AP65" s="295"/>
    </row>
    <row r="66" spans="1:42" ht="15" customHeight="1" x14ac:dyDescent="0.15">
      <c r="B66" s="351">
        <v>636</v>
      </c>
      <c r="C66" s="352" t="s">
        <v>199</v>
      </c>
      <c r="D66" s="352">
        <v>0.90565610859728507</v>
      </c>
      <c r="E66" s="353">
        <v>8006</v>
      </c>
      <c r="F66" s="354">
        <v>8840</v>
      </c>
      <c r="G66" s="316"/>
      <c r="H66" s="316"/>
      <c r="I66" s="355"/>
      <c r="J66" s="353"/>
      <c r="K66" s="356"/>
      <c r="L66" s="357"/>
      <c r="M66" s="358"/>
      <c r="N66" s="296"/>
      <c r="O66" s="296"/>
      <c r="P66" s="296"/>
      <c r="Q66" s="295"/>
      <c r="R66" s="295"/>
      <c r="S66" s="321"/>
      <c r="T66" s="322"/>
      <c r="U66" s="296"/>
      <c r="V66" s="296"/>
      <c r="W66" s="296"/>
      <c r="X66" s="296"/>
      <c r="Y66" s="295"/>
      <c r="Z66" s="3"/>
      <c r="AA66" s="3"/>
      <c r="AB66" s="295"/>
      <c r="AC66" s="295"/>
      <c r="AD66" s="295"/>
      <c r="AE66" s="295"/>
      <c r="AF66" s="296"/>
      <c r="AG66" s="296"/>
      <c r="AH66" s="296"/>
      <c r="AI66" s="296"/>
      <c r="AJ66" s="296"/>
      <c r="AK66" s="295"/>
      <c r="AL66" s="295"/>
      <c r="AM66" s="295"/>
      <c r="AN66" s="295"/>
      <c r="AO66" s="295"/>
      <c r="AP66" s="295"/>
    </row>
    <row r="67" spans="1:42" ht="15" customHeight="1" x14ac:dyDescent="0.15">
      <c r="A67" s="32"/>
      <c r="B67" s="351">
        <v>218</v>
      </c>
      <c r="C67" s="352" t="s">
        <v>93</v>
      </c>
      <c r="D67" s="352">
        <v>0.90614886731391586</v>
      </c>
      <c r="E67" s="353">
        <v>7840</v>
      </c>
      <c r="F67" s="354">
        <v>8652</v>
      </c>
      <c r="G67" s="316"/>
      <c r="H67" s="316"/>
      <c r="I67" s="355"/>
      <c r="J67" s="353"/>
      <c r="K67" s="356"/>
      <c r="L67" s="357"/>
      <c r="M67" s="358"/>
      <c r="N67" s="296"/>
      <c r="O67" s="296"/>
      <c r="P67" s="296"/>
      <c r="Q67" s="295"/>
      <c r="R67" s="295"/>
      <c r="S67" s="321"/>
      <c r="T67" s="322"/>
      <c r="U67" s="296"/>
      <c r="V67" s="296"/>
      <c r="W67" s="296"/>
      <c r="X67" s="296"/>
      <c r="Y67" s="295"/>
      <c r="Z67" s="3"/>
      <c r="AA67" s="3"/>
      <c r="AB67" s="295"/>
      <c r="AC67" s="295"/>
      <c r="AD67" s="295"/>
      <c r="AE67" s="295"/>
      <c r="AF67" s="296"/>
      <c r="AG67" s="296"/>
      <c r="AH67" s="296"/>
      <c r="AI67" s="296"/>
      <c r="AJ67" s="296"/>
      <c r="AK67" s="295"/>
      <c r="AL67" s="295"/>
      <c r="AM67" s="295"/>
      <c r="AN67" s="295"/>
      <c r="AO67" s="295"/>
      <c r="AP67" s="295"/>
    </row>
    <row r="68" spans="1:42" ht="15" customHeight="1" x14ac:dyDescent="0.15">
      <c r="B68" s="351">
        <v>662</v>
      </c>
      <c r="C68" s="352" t="s">
        <v>213</v>
      </c>
      <c r="D68" s="352">
        <v>0.8270276804061405</v>
      </c>
      <c r="E68" s="353">
        <v>6842</v>
      </c>
      <c r="F68" s="354">
        <v>8273</v>
      </c>
      <c r="G68" s="316"/>
      <c r="H68" s="316"/>
      <c r="I68" s="355"/>
      <c r="J68" s="357"/>
      <c r="K68" s="356"/>
      <c r="L68" s="357"/>
      <c r="M68" s="358"/>
      <c r="N68" s="296"/>
      <c r="O68" s="296"/>
      <c r="P68" s="296"/>
      <c r="Q68" s="295"/>
      <c r="R68" s="295"/>
      <c r="S68" s="321"/>
      <c r="T68" s="322"/>
      <c r="U68" s="296"/>
      <c r="V68" s="296"/>
      <c r="W68" s="296"/>
      <c r="X68" s="296"/>
      <c r="Y68" s="295"/>
      <c r="Z68" s="3"/>
      <c r="AA68" s="3"/>
      <c r="AB68" s="295"/>
      <c r="AC68" s="295"/>
      <c r="AD68" s="295"/>
      <c r="AE68" s="295"/>
      <c r="AF68" s="296"/>
      <c r="AG68" s="296"/>
      <c r="AH68" s="296"/>
      <c r="AI68" s="296"/>
      <c r="AJ68" s="296"/>
      <c r="AK68" s="295"/>
      <c r="AL68" s="295"/>
      <c r="AM68" s="295"/>
      <c r="AN68" s="295"/>
      <c r="AO68" s="295"/>
      <c r="AP68" s="295"/>
    </row>
    <row r="69" spans="1:42" ht="15" customHeight="1" x14ac:dyDescent="0.15">
      <c r="B69" s="379">
        <v>458</v>
      </c>
      <c r="C69" s="330" t="s">
        <v>71</v>
      </c>
      <c r="D69" s="330">
        <v>0.98427748439750362</v>
      </c>
      <c r="E69" s="380">
        <v>8201</v>
      </c>
      <c r="F69" s="381">
        <v>8332</v>
      </c>
      <c r="G69" s="316"/>
      <c r="H69" s="316"/>
      <c r="I69" s="355"/>
      <c r="J69" s="353"/>
      <c r="K69" s="356"/>
      <c r="L69" s="357"/>
      <c r="M69" s="358"/>
      <c r="N69" s="296"/>
      <c r="O69" s="296"/>
      <c r="P69" s="296"/>
      <c r="Q69" s="295"/>
      <c r="R69" s="295"/>
      <c r="S69" s="321"/>
      <c r="T69" s="322"/>
      <c r="U69" s="296"/>
      <c r="V69" s="296"/>
      <c r="W69" s="296"/>
      <c r="X69" s="296"/>
      <c r="Y69" s="295"/>
      <c r="Z69" s="3"/>
      <c r="AA69" s="3"/>
      <c r="AB69" s="295"/>
      <c r="AC69" s="295"/>
      <c r="AD69" s="295"/>
      <c r="AE69" s="295"/>
      <c r="AF69" s="296"/>
      <c r="AG69" s="296"/>
      <c r="AH69" s="296"/>
      <c r="AI69" s="296"/>
      <c r="AJ69" s="296"/>
      <c r="AK69" s="295"/>
      <c r="AL69" s="295"/>
      <c r="AM69" s="295"/>
      <c r="AN69" s="295"/>
      <c r="AO69" s="295"/>
      <c r="AP69" s="295"/>
    </row>
    <row r="70" spans="1:42" ht="15" customHeight="1" x14ac:dyDescent="0.15">
      <c r="B70" s="351">
        <v>584</v>
      </c>
      <c r="C70" s="352" t="s">
        <v>240</v>
      </c>
      <c r="D70" s="352">
        <v>0.96811702925731435</v>
      </c>
      <c r="E70" s="353">
        <v>7743</v>
      </c>
      <c r="F70" s="354">
        <v>7998</v>
      </c>
      <c r="G70" s="316"/>
      <c r="H70" s="316"/>
      <c r="I70" s="355"/>
      <c r="J70" s="357"/>
      <c r="K70" s="356"/>
      <c r="L70" s="357"/>
      <c r="M70" s="358"/>
      <c r="N70" s="296"/>
      <c r="O70" s="296"/>
      <c r="P70" s="296"/>
      <c r="Q70" s="295"/>
      <c r="R70" s="295"/>
      <c r="S70" s="321"/>
      <c r="T70" s="322"/>
      <c r="U70" s="296"/>
      <c r="V70" s="296"/>
      <c r="W70" s="296"/>
      <c r="X70" s="296"/>
      <c r="Y70" s="295"/>
      <c r="Z70" s="3"/>
      <c r="AA70" s="3"/>
      <c r="AB70" s="295"/>
      <c r="AC70" s="295"/>
      <c r="AD70" s="295"/>
      <c r="AE70" s="295"/>
      <c r="AF70" s="296"/>
      <c r="AG70" s="296"/>
      <c r="AH70" s="296"/>
      <c r="AI70" s="296"/>
      <c r="AJ70" s="296"/>
      <c r="AK70" s="295"/>
      <c r="AL70" s="295"/>
      <c r="AM70" s="295"/>
      <c r="AN70" s="295"/>
      <c r="AO70" s="295"/>
      <c r="AP70" s="295"/>
    </row>
    <row r="71" spans="1:42" ht="15" customHeight="1" x14ac:dyDescent="0.15">
      <c r="B71" s="351">
        <v>559</v>
      </c>
      <c r="C71" s="352" t="s">
        <v>176</v>
      </c>
      <c r="D71" s="352">
        <v>0.89450354609929073</v>
      </c>
      <c r="E71" s="353">
        <v>7063</v>
      </c>
      <c r="F71" s="354">
        <v>7896</v>
      </c>
      <c r="G71" s="316"/>
      <c r="H71" s="316"/>
      <c r="I71" s="355"/>
      <c r="J71" s="353"/>
      <c r="K71" s="356"/>
      <c r="L71" s="357"/>
      <c r="M71" s="358"/>
      <c r="N71" s="296"/>
      <c r="O71" s="296"/>
      <c r="P71" s="296"/>
      <c r="Q71" s="295"/>
      <c r="R71" s="295"/>
      <c r="S71" s="321"/>
      <c r="T71" s="322"/>
      <c r="U71" s="296"/>
      <c r="V71" s="296"/>
      <c r="W71" s="296"/>
      <c r="X71" s="296"/>
      <c r="Y71" s="295"/>
      <c r="Z71" s="3"/>
      <c r="AA71" s="3"/>
      <c r="AB71" s="295"/>
      <c r="AC71" s="295"/>
      <c r="AD71" s="295"/>
      <c r="AE71" s="295"/>
      <c r="AF71" s="296"/>
      <c r="AG71" s="296"/>
      <c r="AH71" s="296"/>
      <c r="AI71" s="296"/>
      <c r="AJ71" s="296"/>
      <c r="AK71" s="295"/>
      <c r="AL71" s="295"/>
      <c r="AM71" s="295"/>
      <c r="AN71" s="295"/>
      <c r="AO71" s="295"/>
      <c r="AP71" s="295"/>
    </row>
    <row r="72" spans="1:42" ht="15" customHeight="1" x14ac:dyDescent="0.15">
      <c r="B72" s="351">
        <v>423</v>
      </c>
      <c r="C72" s="352" t="s">
        <v>102</v>
      </c>
      <c r="D72" s="352">
        <v>0.91222250574126051</v>
      </c>
      <c r="E72" s="353">
        <v>7150</v>
      </c>
      <c r="F72" s="354">
        <v>7838</v>
      </c>
      <c r="G72" s="316"/>
      <c r="H72" s="316"/>
      <c r="I72" s="355"/>
      <c r="J72" s="353"/>
      <c r="K72" s="356"/>
      <c r="L72" s="357"/>
      <c r="M72" s="358"/>
      <c r="N72" s="296"/>
      <c r="O72" s="296"/>
      <c r="P72" s="296"/>
      <c r="Q72" s="295"/>
      <c r="R72" s="295"/>
      <c r="S72" s="321"/>
      <c r="T72" s="322"/>
      <c r="U72" s="296"/>
      <c r="V72" s="296"/>
      <c r="W72" s="296"/>
      <c r="X72" s="296"/>
      <c r="Y72" s="295"/>
      <c r="Z72" s="3"/>
      <c r="AA72" s="3"/>
      <c r="AB72" s="295"/>
      <c r="AC72" s="295"/>
      <c r="AD72" s="295"/>
      <c r="AE72" s="295"/>
      <c r="AF72" s="296"/>
      <c r="AG72" s="296"/>
      <c r="AH72" s="296"/>
      <c r="AI72" s="296"/>
      <c r="AJ72" s="296"/>
      <c r="AK72" s="295"/>
      <c r="AL72" s="295"/>
      <c r="AM72" s="295"/>
      <c r="AN72" s="295"/>
      <c r="AO72" s="295"/>
      <c r="AP72" s="295"/>
    </row>
    <row r="73" spans="1:42" ht="15" customHeight="1" x14ac:dyDescent="0.15">
      <c r="B73" s="351">
        <v>222</v>
      </c>
      <c r="C73" s="352" t="s">
        <v>95</v>
      </c>
      <c r="D73" s="352">
        <v>0.87902677721897515</v>
      </c>
      <c r="E73" s="353">
        <v>6467</v>
      </c>
      <c r="F73" s="354">
        <v>7357</v>
      </c>
      <c r="G73" s="316"/>
      <c r="H73" s="316"/>
      <c r="I73" s="355"/>
      <c r="J73" s="353"/>
      <c r="K73" s="356"/>
      <c r="L73" s="357"/>
      <c r="M73" s="358"/>
      <c r="N73" s="296"/>
      <c r="O73" s="296"/>
      <c r="P73" s="296"/>
      <c r="Q73" s="295"/>
      <c r="R73" s="295"/>
      <c r="S73" s="321"/>
      <c r="T73" s="322"/>
      <c r="U73" s="296"/>
      <c r="V73" s="296"/>
      <c r="W73" s="296"/>
      <c r="X73" s="296"/>
      <c r="Y73" s="295"/>
      <c r="Z73" s="3"/>
      <c r="AA73" s="3"/>
      <c r="AB73" s="295"/>
      <c r="AC73" s="295"/>
      <c r="AD73" s="295"/>
      <c r="AE73" s="295"/>
      <c r="AF73" s="296"/>
      <c r="AG73" s="296"/>
      <c r="AH73" s="296"/>
      <c r="AI73" s="296"/>
      <c r="AJ73" s="296"/>
      <c r="AK73" s="295"/>
      <c r="AL73" s="295"/>
      <c r="AM73" s="295"/>
      <c r="AN73" s="295"/>
      <c r="AO73" s="295"/>
      <c r="AP73" s="295"/>
    </row>
    <row r="74" spans="1:42" ht="15" customHeight="1" x14ac:dyDescent="0.15">
      <c r="B74" s="351">
        <v>586</v>
      </c>
      <c r="C74" s="352" t="s">
        <v>243</v>
      </c>
      <c r="D74" s="352">
        <v>0.82569311007411472</v>
      </c>
      <c r="E74" s="353">
        <v>6016</v>
      </c>
      <c r="F74" s="354">
        <v>7286</v>
      </c>
      <c r="G74" s="316"/>
      <c r="H74" s="316"/>
      <c r="I74" s="355"/>
      <c r="J74" s="353"/>
      <c r="K74" s="356"/>
      <c r="L74" s="357"/>
      <c r="M74" s="358"/>
      <c r="N74" s="296"/>
      <c r="O74" s="296"/>
      <c r="P74" s="296"/>
      <c r="Q74" s="295"/>
      <c r="R74" s="295"/>
      <c r="S74" s="321"/>
      <c r="T74" s="322"/>
      <c r="U74" s="296"/>
      <c r="V74" s="296"/>
      <c r="W74" s="296"/>
      <c r="X74" s="296"/>
      <c r="Y74" s="295"/>
      <c r="Z74" s="3"/>
      <c r="AA74" s="3"/>
      <c r="AB74" s="295"/>
      <c r="AC74" s="295"/>
      <c r="AD74" s="295"/>
      <c r="AE74" s="295"/>
      <c r="AF74" s="296"/>
      <c r="AG74" s="296"/>
      <c r="AH74" s="296"/>
      <c r="AI74" s="296"/>
      <c r="AJ74" s="296"/>
      <c r="AK74" s="295"/>
      <c r="AL74" s="295"/>
      <c r="AM74" s="295"/>
      <c r="AN74" s="295"/>
      <c r="AO74" s="295"/>
      <c r="AP74" s="295"/>
    </row>
    <row r="75" spans="1:42" ht="15" customHeight="1" x14ac:dyDescent="0.15">
      <c r="B75" s="351">
        <v>514</v>
      </c>
      <c r="C75" s="352" t="s">
        <v>156</v>
      </c>
      <c r="D75" s="352">
        <v>0.95246015246015248</v>
      </c>
      <c r="E75" s="353">
        <v>6872</v>
      </c>
      <c r="F75" s="354">
        <v>7215</v>
      </c>
      <c r="G75" s="316"/>
      <c r="H75" s="316"/>
      <c r="I75" s="408"/>
      <c r="J75" s="352"/>
      <c r="K75" s="409"/>
      <c r="L75" s="410"/>
      <c r="M75" s="358"/>
      <c r="N75" s="296"/>
      <c r="O75" s="296"/>
      <c r="P75" s="296"/>
      <c r="Q75" s="295"/>
      <c r="R75" s="295"/>
      <c r="S75" s="321"/>
      <c r="T75" s="322"/>
      <c r="U75" s="296"/>
      <c r="V75" s="296"/>
      <c r="W75" s="296"/>
      <c r="X75" s="296"/>
      <c r="Y75" s="295"/>
      <c r="Z75" s="3"/>
      <c r="AA75" s="3"/>
      <c r="AB75" s="295"/>
      <c r="AC75" s="295"/>
      <c r="AD75" s="295"/>
      <c r="AE75" s="295"/>
      <c r="AF75" s="296"/>
      <c r="AG75" s="296"/>
      <c r="AH75" s="296"/>
      <c r="AI75" s="296"/>
      <c r="AJ75" s="296"/>
      <c r="AK75" s="295"/>
      <c r="AL75" s="295"/>
      <c r="AM75" s="295"/>
      <c r="AN75" s="295"/>
      <c r="AO75" s="295"/>
      <c r="AP75" s="295"/>
    </row>
    <row r="76" spans="1:42" ht="15" customHeight="1" x14ac:dyDescent="0.15">
      <c r="B76" s="411">
        <v>585</v>
      </c>
      <c r="C76" s="412" t="s">
        <v>241</v>
      </c>
      <c r="D76" s="412">
        <v>0.89829810595662918</v>
      </c>
      <c r="E76" s="413">
        <v>6545</v>
      </c>
      <c r="F76" s="414">
        <v>7286</v>
      </c>
      <c r="G76" s="316"/>
      <c r="H76" s="316"/>
      <c r="I76" s="355"/>
      <c r="J76" s="353"/>
      <c r="K76" s="356"/>
      <c r="L76" s="357"/>
      <c r="M76" s="358"/>
      <c r="N76" s="296"/>
      <c r="O76" s="296"/>
      <c r="P76" s="296"/>
      <c r="Q76" s="295"/>
      <c r="R76" s="295"/>
      <c r="S76" s="321"/>
      <c r="T76" s="322"/>
      <c r="U76" s="296"/>
      <c r="V76" s="296"/>
      <c r="W76" s="296"/>
      <c r="X76" s="296"/>
      <c r="Y76" s="295"/>
      <c r="Z76" s="3"/>
      <c r="AA76" s="3"/>
      <c r="AB76" s="295"/>
      <c r="AC76" s="295"/>
      <c r="AD76" s="295"/>
      <c r="AE76" s="295"/>
      <c r="AF76" s="296"/>
      <c r="AG76" s="296"/>
      <c r="AH76" s="296"/>
      <c r="AI76" s="296"/>
      <c r="AJ76" s="296"/>
      <c r="AK76" s="295"/>
      <c r="AL76" s="295"/>
      <c r="AM76" s="295"/>
      <c r="AN76" s="295"/>
      <c r="AO76" s="295"/>
      <c r="AP76" s="295"/>
    </row>
    <row r="77" spans="1:42" ht="15" customHeight="1" x14ac:dyDescent="0.15">
      <c r="B77" s="351">
        <v>668</v>
      </c>
      <c r="C77" s="352" t="s">
        <v>174</v>
      </c>
      <c r="D77" s="352">
        <v>0.79821832579185525</v>
      </c>
      <c r="E77" s="353">
        <v>5645</v>
      </c>
      <c r="F77" s="354">
        <v>7072</v>
      </c>
      <c r="G77" s="316"/>
      <c r="H77" s="316"/>
      <c r="I77" s="355"/>
      <c r="J77" s="353"/>
      <c r="K77" s="356"/>
      <c r="L77" s="357"/>
      <c r="M77" s="358"/>
      <c r="N77" s="296"/>
      <c r="O77" s="296"/>
      <c r="P77" s="296"/>
      <c r="Q77" s="295"/>
      <c r="R77" s="295"/>
      <c r="S77" s="321"/>
      <c r="T77" s="322"/>
      <c r="U77" s="296"/>
      <c r="V77" s="296"/>
      <c r="W77" s="296"/>
      <c r="X77" s="296"/>
      <c r="Y77" s="295"/>
      <c r="Z77" s="3"/>
      <c r="AA77" s="3"/>
      <c r="AB77" s="295"/>
      <c r="AC77" s="295"/>
      <c r="AD77" s="295"/>
      <c r="AE77" s="295"/>
      <c r="AF77" s="296"/>
      <c r="AG77" s="296"/>
      <c r="AH77" s="296"/>
      <c r="AI77" s="296"/>
      <c r="AJ77" s="296"/>
      <c r="AK77" s="295"/>
      <c r="AL77" s="295"/>
      <c r="AM77" s="295"/>
      <c r="AN77" s="295"/>
      <c r="AO77" s="295"/>
      <c r="AP77" s="295"/>
    </row>
    <row r="78" spans="1:42" ht="15" customHeight="1" x14ac:dyDescent="0.15">
      <c r="B78" s="351">
        <v>664</v>
      </c>
      <c r="C78" s="352" t="s">
        <v>215</v>
      </c>
      <c r="D78" s="352">
        <v>0.80090103182676942</v>
      </c>
      <c r="E78" s="353">
        <v>5511</v>
      </c>
      <c r="F78" s="354">
        <v>6881</v>
      </c>
      <c r="G78" s="316"/>
      <c r="H78" s="316"/>
      <c r="I78" s="355"/>
      <c r="J78" s="353"/>
      <c r="K78" s="356"/>
      <c r="L78" s="357"/>
      <c r="M78" s="358"/>
      <c r="N78" s="296"/>
      <c r="O78" s="296"/>
      <c r="P78" s="296"/>
      <c r="Q78" s="295"/>
      <c r="R78" s="295"/>
      <c r="S78" s="321"/>
      <c r="T78" s="322"/>
      <c r="U78" s="296"/>
      <c r="V78" s="296"/>
      <c r="W78" s="296"/>
      <c r="X78" s="296"/>
      <c r="Y78" s="295"/>
      <c r="Z78" s="3"/>
      <c r="AA78" s="3"/>
      <c r="AB78" s="295"/>
      <c r="AC78" s="295"/>
      <c r="AD78" s="295"/>
      <c r="AE78" s="295"/>
      <c r="AF78" s="296"/>
      <c r="AG78" s="296"/>
      <c r="AH78" s="296"/>
      <c r="AI78" s="296"/>
      <c r="AJ78" s="296"/>
      <c r="AK78" s="295"/>
      <c r="AL78" s="295"/>
      <c r="AM78" s="295"/>
      <c r="AN78" s="295"/>
      <c r="AO78" s="295"/>
      <c r="AP78" s="295"/>
    </row>
    <row r="79" spans="1:42" ht="15" customHeight="1" x14ac:dyDescent="0.15">
      <c r="B79" s="359">
        <v>371</v>
      </c>
      <c r="C79" s="360" t="s">
        <v>239</v>
      </c>
      <c r="D79" s="360">
        <v>0.71365960555149743</v>
      </c>
      <c r="E79" s="406">
        <v>4885</v>
      </c>
      <c r="F79" s="382">
        <v>6845</v>
      </c>
      <c r="G79" s="316"/>
      <c r="H79" s="316"/>
      <c r="I79" s="355"/>
      <c r="J79" s="353"/>
      <c r="K79" s="356"/>
      <c r="L79" s="357"/>
      <c r="M79" s="358"/>
      <c r="N79" s="296"/>
      <c r="O79" s="296"/>
      <c r="P79" s="296"/>
      <c r="Q79" s="295"/>
      <c r="R79" s="295"/>
      <c r="S79" s="321"/>
      <c r="T79" s="322"/>
      <c r="U79" s="296"/>
      <c r="V79" s="296"/>
      <c r="W79" s="296"/>
      <c r="X79" s="296"/>
      <c r="Y79" s="295"/>
      <c r="Z79" s="3"/>
      <c r="AA79" s="3"/>
      <c r="AB79" s="295"/>
      <c r="AC79" s="295"/>
      <c r="AD79" s="295"/>
      <c r="AE79" s="295"/>
      <c r="AF79" s="296"/>
      <c r="AG79" s="296"/>
      <c r="AH79" s="296"/>
      <c r="AI79" s="296"/>
      <c r="AJ79" s="296"/>
      <c r="AK79" s="295"/>
      <c r="AL79" s="295"/>
      <c r="AM79" s="295"/>
      <c r="AN79" s="295"/>
      <c r="AO79" s="295"/>
      <c r="AP79" s="295"/>
    </row>
    <row r="80" spans="1:42" ht="15" customHeight="1" x14ac:dyDescent="0.15">
      <c r="B80" s="351">
        <v>361</v>
      </c>
      <c r="C80" s="352" t="s">
        <v>30</v>
      </c>
      <c r="D80" s="352">
        <v>0.56890144195034931</v>
      </c>
      <c r="E80" s="353">
        <v>3827</v>
      </c>
      <c r="F80" s="354">
        <v>6727</v>
      </c>
      <c r="G80" s="316"/>
      <c r="H80" s="316"/>
      <c r="I80" s="355"/>
      <c r="J80" s="353"/>
      <c r="K80" s="356"/>
      <c r="L80" s="357"/>
      <c r="M80" s="358"/>
      <c r="N80" s="296"/>
      <c r="O80" s="296"/>
      <c r="P80" s="296"/>
      <c r="Q80" s="295"/>
      <c r="R80" s="295"/>
      <c r="S80" s="321"/>
      <c r="T80" s="322"/>
      <c r="U80" s="296"/>
      <c r="V80" s="296"/>
      <c r="W80" s="296"/>
      <c r="X80" s="296"/>
      <c r="Y80" s="295"/>
      <c r="Z80" s="3"/>
      <c r="AA80" s="3"/>
      <c r="AB80" s="295"/>
      <c r="AC80" s="295"/>
      <c r="AD80" s="295"/>
      <c r="AE80" s="295"/>
      <c r="AF80" s="296"/>
      <c r="AG80" s="296"/>
      <c r="AH80" s="296"/>
      <c r="AI80" s="296"/>
      <c r="AJ80" s="296"/>
      <c r="AK80" s="295"/>
      <c r="AL80" s="295"/>
      <c r="AM80" s="295"/>
      <c r="AN80" s="295"/>
      <c r="AO80" s="295"/>
      <c r="AP80" s="295"/>
    </row>
    <row r="81" spans="2:42" ht="15" customHeight="1" x14ac:dyDescent="0.15">
      <c r="B81" s="351">
        <v>452</v>
      </c>
      <c r="C81" s="352" t="s">
        <v>43</v>
      </c>
      <c r="D81" s="352">
        <v>0.93944028138859148</v>
      </c>
      <c r="E81" s="353">
        <v>6143</v>
      </c>
      <c r="F81" s="354">
        <v>6539</v>
      </c>
      <c r="G81" s="316"/>
      <c r="H81" s="316"/>
      <c r="I81" s="355"/>
      <c r="J81" s="353"/>
      <c r="K81" s="356"/>
      <c r="L81" s="357"/>
      <c r="M81" s="358"/>
      <c r="N81" s="296"/>
      <c r="O81" s="296"/>
      <c r="P81" s="296"/>
      <c r="Q81" s="295"/>
      <c r="R81" s="295"/>
      <c r="S81" s="321"/>
      <c r="T81" s="322"/>
      <c r="U81" s="296"/>
      <c r="V81" s="296"/>
      <c r="W81" s="296"/>
      <c r="X81" s="296"/>
      <c r="Y81" s="295"/>
      <c r="Z81" s="3"/>
      <c r="AA81" s="3"/>
      <c r="AB81" s="295"/>
      <c r="AC81" s="295"/>
      <c r="AD81" s="295"/>
      <c r="AE81" s="295"/>
      <c r="AF81" s="296"/>
      <c r="AG81" s="296"/>
      <c r="AH81" s="296"/>
      <c r="AI81" s="296"/>
      <c r="AJ81" s="296"/>
      <c r="AK81" s="295"/>
      <c r="AL81" s="295"/>
      <c r="AM81" s="295"/>
      <c r="AN81" s="295"/>
      <c r="AO81" s="295"/>
      <c r="AP81" s="295"/>
    </row>
    <row r="82" spans="2:42" ht="15" customHeight="1" x14ac:dyDescent="0.15">
      <c r="B82" s="351">
        <v>564</v>
      </c>
      <c r="C82" s="352" t="s">
        <v>150</v>
      </c>
      <c r="D82" s="352">
        <v>0.93774854695625576</v>
      </c>
      <c r="E82" s="353">
        <v>6131</v>
      </c>
      <c r="F82" s="354">
        <v>6538</v>
      </c>
      <c r="G82" s="316"/>
      <c r="H82" s="316"/>
      <c r="I82" s="355"/>
      <c r="J82" s="357"/>
      <c r="K82" s="356"/>
      <c r="L82" s="357"/>
      <c r="M82" s="358"/>
      <c r="N82" s="296"/>
      <c r="O82" s="296"/>
      <c r="P82" s="296"/>
      <c r="Q82" s="295"/>
      <c r="R82" s="295"/>
      <c r="S82" s="321"/>
      <c r="T82" s="322"/>
      <c r="U82" s="296"/>
      <c r="V82" s="296"/>
      <c r="W82" s="296"/>
      <c r="X82" s="296"/>
      <c r="Y82" s="295"/>
      <c r="Z82" s="3"/>
      <c r="AA82" s="3"/>
      <c r="AB82" s="295"/>
      <c r="AC82" s="295"/>
      <c r="AD82" s="295"/>
      <c r="AE82" s="295"/>
      <c r="AF82" s="296"/>
      <c r="AG82" s="296"/>
      <c r="AH82" s="296"/>
      <c r="AI82" s="296"/>
      <c r="AJ82" s="296"/>
      <c r="AK82" s="295"/>
      <c r="AL82" s="295"/>
      <c r="AM82" s="295"/>
      <c r="AN82" s="295"/>
      <c r="AO82" s="295"/>
      <c r="AP82" s="295"/>
    </row>
    <row r="83" spans="2:42" ht="15" customHeight="1" x14ac:dyDescent="0.15">
      <c r="B83" s="351">
        <v>665</v>
      </c>
      <c r="C83" s="352" t="s">
        <v>216</v>
      </c>
      <c r="D83" s="352">
        <v>0.75141849409599759</v>
      </c>
      <c r="E83" s="353">
        <v>4900</v>
      </c>
      <c r="F83" s="354">
        <v>6521</v>
      </c>
      <c r="G83" s="316"/>
      <c r="H83" s="316"/>
      <c r="I83" s="355"/>
      <c r="J83" s="353"/>
      <c r="K83" s="356"/>
      <c r="L83" s="357"/>
      <c r="M83" s="358"/>
      <c r="N83" s="296"/>
      <c r="O83" s="296"/>
      <c r="P83" s="296"/>
      <c r="Q83" s="295"/>
      <c r="R83" s="295"/>
      <c r="S83" s="321"/>
      <c r="T83" s="322"/>
      <c r="U83" s="296"/>
      <c r="V83" s="296"/>
      <c r="W83" s="296"/>
      <c r="X83" s="296"/>
      <c r="Y83" s="295"/>
      <c r="Z83" s="3"/>
      <c r="AA83" s="3"/>
      <c r="AB83" s="295"/>
      <c r="AC83" s="295"/>
      <c r="AD83" s="295"/>
      <c r="AE83" s="295"/>
      <c r="AF83" s="296"/>
      <c r="AG83" s="296"/>
      <c r="AH83" s="296"/>
      <c r="AI83" s="296"/>
      <c r="AJ83" s="296"/>
      <c r="AK83" s="295"/>
      <c r="AL83" s="295"/>
      <c r="AM83" s="295"/>
      <c r="AN83" s="295"/>
      <c r="AO83" s="295"/>
      <c r="AP83" s="295"/>
    </row>
    <row r="84" spans="2:42" ht="15" customHeight="1" x14ac:dyDescent="0.15">
      <c r="B84" s="351">
        <v>209</v>
      </c>
      <c r="C84" s="352" t="s">
        <v>85</v>
      </c>
      <c r="D84" s="352">
        <v>0.57425742574257421</v>
      </c>
      <c r="E84" s="353">
        <v>3654</v>
      </c>
      <c r="F84" s="354">
        <v>6363</v>
      </c>
      <c r="G84" s="316"/>
      <c r="H84" s="316"/>
      <c r="I84" s="355"/>
      <c r="J84" s="353"/>
      <c r="K84" s="356"/>
      <c r="L84" s="357"/>
      <c r="M84" s="358"/>
      <c r="N84" s="296"/>
      <c r="O84" s="296"/>
      <c r="P84" s="296"/>
      <c r="Q84" s="295"/>
      <c r="R84" s="295"/>
      <c r="S84" s="321"/>
      <c r="T84" s="322"/>
      <c r="U84" s="296"/>
      <c r="V84" s="296"/>
      <c r="W84" s="296"/>
      <c r="X84" s="296"/>
      <c r="Y84" s="295"/>
      <c r="Z84" s="3"/>
      <c r="AA84" s="3"/>
      <c r="AB84" s="295"/>
      <c r="AC84" s="295"/>
      <c r="AD84" s="295"/>
      <c r="AE84" s="295"/>
      <c r="AF84" s="296"/>
      <c r="AG84" s="296"/>
      <c r="AH84" s="296"/>
      <c r="AI84" s="296"/>
      <c r="AJ84" s="296"/>
      <c r="AK84" s="295"/>
      <c r="AL84" s="295"/>
      <c r="AM84" s="295"/>
      <c r="AN84" s="295"/>
      <c r="AO84" s="295"/>
      <c r="AP84" s="295"/>
    </row>
    <row r="85" spans="2:42" ht="15" customHeight="1" x14ac:dyDescent="0.15">
      <c r="B85" s="351">
        <v>432</v>
      </c>
      <c r="C85" s="352" t="s">
        <v>115</v>
      </c>
      <c r="D85" s="352">
        <v>0.92549457562220805</v>
      </c>
      <c r="E85" s="353">
        <v>5801</v>
      </c>
      <c r="F85" s="354">
        <v>6268</v>
      </c>
      <c r="G85" s="316"/>
      <c r="H85" s="316"/>
      <c r="I85" s="355"/>
      <c r="J85" s="353"/>
      <c r="K85" s="356"/>
      <c r="L85" s="357"/>
      <c r="M85" s="358"/>
      <c r="N85" s="296"/>
      <c r="O85" s="296"/>
      <c r="P85" s="296"/>
      <c r="Q85" s="295"/>
      <c r="R85" s="295"/>
      <c r="S85" s="321"/>
      <c r="T85" s="322"/>
      <c r="U85" s="296"/>
      <c r="V85" s="296"/>
      <c r="W85" s="296"/>
      <c r="X85" s="296"/>
      <c r="Y85" s="295"/>
      <c r="Z85" s="3"/>
      <c r="AA85" s="3"/>
      <c r="AB85" s="295"/>
      <c r="AC85" s="295"/>
      <c r="AD85" s="295"/>
      <c r="AE85" s="295"/>
      <c r="AF85" s="296"/>
      <c r="AG85" s="296"/>
      <c r="AH85" s="296"/>
      <c r="AI85" s="296"/>
      <c r="AJ85" s="296"/>
      <c r="AK85" s="295"/>
      <c r="AL85" s="295"/>
      <c r="AM85" s="295"/>
      <c r="AN85" s="295"/>
      <c r="AO85" s="295"/>
      <c r="AP85" s="295"/>
    </row>
    <row r="86" spans="2:42" ht="15" customHeight="1" x14ac:dyDescent="0.15">
      <c r="B86" s="351">
        <v>646</v>
      </c>
      <c r="C86" s="352" t="s">
        <v>207</v>
      </c>
      <c r="D86" s="352">
        <v>0.84837662337662334</v>
      </c>
      <c r="E86" s="353">
        <v>5226</v>
      </c>
      <c r="F86" s="354">
        <v>6160</v>
      </c>
      <c r="G86" s="316"/>
      <c r="H86" s="316"/>
      <c r="I86" s="355"/>
      <c r="J86" s="357"/>
      <c r="K86" s="356"/>
      <c r="L86" s="357"/>
      <c r="M86" s="358"/>
      <c r="N86" s="296"/>
      <c r="O86" s="296"/>
      <c r="P86" s="296"/>
      <c r="Q86" s="295"/>
      <c r="R86" s="295"/>
      <c r="S86" s="321"/>
      <c r="T86" s="322"/>
      <c r="U86" s="296"/>
      <c r="V86" s="296"/>
      <c r="W86" s="296"/>
      <c r="X86" s="296"/>
      <c r="Y86" s="295"/>
      <c r="Z86" s="3"/>
      <c r="AA86" s="3"/>
      <c r="AB86" s="295"/>
      <c r="AC86" s="295"/>
      <c r="AD86" s="295"/>
      <c r="AE86" s="295"/>
      <c r="AF86" s="296"/>
      <c r="AG86" s="296"/>
      <c r="AH86" s="296"/>
      <c r="AI86" s="296"/>
      <c r="AJ86" s="296"/>
      <c r="AK86" s="295"/>
      <c r="AL86" s="295"/>
      <c r="AM86" s="295"/>
      <c r="AN86" s="295"/>
      <c r="AO86" s="295"/>
      <c r="AP86" s="295"/>
    </row>
    <row r="87" spans="2:42" ht="15" customHeight="1" x14ac:dyDescent="0.15">
      <c r="B87" s="351">
        <v>454</v>
      </c>
      <c r="C87" s="352" t="s">
        <v>127</v>
      </c>
      <c r="D87" s="352">
        <v>0.90339980385746976</v>
      </c>
      <c r="E87" s="353">
        <v>5527</v>
      </c>
      <c r="F87" s="354">
        <v>6118</v>
      </c>
      <c r="G87" s="316"/>
      <c r="H87" s="316"/>
      <c r="I87" s="355"/>
      <c r="J87" s="353"/>
      <c r="K87" s="356"/>
      <c r="L87" s="357"/>
      <c r="M87" s="358"/>
      <c r="N87" s="296"/>
      <c r="O87" s="296"/>
      <c r="P87" s="296"/>
      <c r="Q87" s="295"/>
      <c r="R87" s="295"/>
      <c r="S87" s="321"/>
      <c r="T87" s="322"/>
      <c r="U87" s="296"/>
      <c r="V87" s="296"/>
      <c r="W87" s="296"/>
      <c r="X87" s="296"/>
      <c r="Y87" s="295"/>
      <c r="Z87" s="3"/>
      <c r="AA87" s="3"/>
      <c r="AB87" s="295"/>
      <c r="AC87" s="295"/>
      <c r="AD87" s="295"/>
      <c r="AE87" s="295"/>
      <c r="AF87" s="296"/>
      <c r="AG87" s="296"/>
      <c r="AH87" s="296"/>
      <c r="AI87" s="296"/>
      <c r="AJ87" s="296"/>
      <c r="AK87" s="295"/>
      <c r="AL87" s="295"/>
      <c r="AM87" s="295"/>
      <c r="AN87" s="295"/>
      <c r="AO87" s="295"/>
      <c r="AP87" s="295"/>
    </row>
    <row r="88" spans="2:42" ht="15" customHeight="1" x14ac:dyDescent="0.15">
      <c r="B88" s="351">
        <v>647</v>
      </c>
      <c r="C88" s="352" t="s">
        <v>208</v>
      </c>
      <c r="D88" s="352">
        <v>0.85294605809128632</v>
      </c>
      <c r="E88" s="353">
        <v>5139</v>
      </c>
      <c r="F88" s="354">
        <v>6025</v>
      </c>
      <c r="G88" s="316"/>
      <c r="H88" s="316"/>
      <c r="I88" s="392"/>
      <c r="J88" s="415"/>
      <c r="K88" s="416"/>
      <c r="L88" s="393"/>
      <c r="M88" s="396"/>
      <c r="N88" s="296"/>
      <c r="O88" s="296"/>
      <c r="P88" s="296"/>
      <c r="Q88" s="295"/>
      <c r="R88" s="295"/>
      <c r="S88" s="321"/>
      <c r="T88" s="322"/>
      <c r="U88" s="296"/>
      <c r="V88" s="296"/>
      <c r="W88" s="296"/>
      <c r="X88" s="296"/>
      <c r="Y88" s="295"/>
      <c r="Z88" s="3"/>
      <c r="AA88" s="3"/>
      <c r="AB88" s="295"/>
      <c r="AC88" s="295"/>
      <c r="AD88" s="295"/>
      <c r="AE88" s="295"/>
      <c r="AF88" s="296"/>
      <c r="AG88" s="296"/>
      <c r="AH88" s="296"/>
      <c r="AI88" s="296"/>
      <c r="AJ88" s="296"/>
      <c r="AK88" s="295"/>
      <c r="AL88" s="295"/>
      <c r="AM88" s="295"/>
      <c r="AN88" s="295"/>
      <c r="AO88" s="295"/>
      <c r="AP88" s="295"/>
    </row>
    <row r="89" spans="2:42" ht="15" customHeight="1" x14ac:dyDescent="0.15">
      <c r="B89" s="351">
        <v>484</v>
      </c>
      <c r="C89" s="352" t="s">
        <v>149</v>
      </c>
      <c r="D89" s="352">
        <v>0.87976051887576912</v>
      </c>
      <c r="E89" s="353">
        <v>5290</v>
      </c>
      <c r="F89" s="354">
        <v>6013</v>
      </c>
      <c r="G89" s="316"/>
      <c r="H89" s="316"/>
      <c r="I89" s="355"/>
      <c r="J89" s="353"/>
      <c r="K89" s="356"/>
      <c r="L89" s="357"/>
      <c r="M89" s="358"/>
      <c r="N89" s="296"/>
      <c r="O89" s="296"/>
      <c r="P89" s="296"/>
      <c r="Q89" s="295"/>
      <c r="R89" s="295"/>
      <c r="S89" s="321"/>
      <c r="T89" s="322"/>
      <c r="U89" s="296"/>
      <c r="V89" s="296"/>
      <c r="W89" s="296"/>
      <c r="X89" s="296"/>
      <c r="Y89" s="295"/>
      <c r="Z89" s="3"/>
      <c r="AA89" s="3"/>
      <c r="AB89" s="295"/>
      <c r="AC89" s="295"/>
      <c r="AD89" s="295"/>
      <c r="AE89" s="295"/>
      <c r="AF89" s="296"/>
      <c r="AG89" s="296"/>
      <c r="AH89" s="296"/>
      <c r="AI89" s="296"/>
      <c r="AJ89" s="296"/>
      <c r="AK89" s="295"/>
      <c r="AL89" s="295"/>
      <c r="AM89" s="295"/>
      <c r="AN89" s="295"/>
      <c r="AO89" s="295"/>
      <c r="AP89" s="295"/>
    </row>
    <row r="90" spans="2:42" ht="15" customHeight="1" x14ac:dyDescent="0.15">
      <c r="B90" s="351">
        <v>644</v>
      </c>
      <c r="C90" s="352" t="s">
        <v>129</v>
      </c>
      <c r="D90" s="352">
        <v>0.92307692307692313</v>
      </c>
      <c r="E90" s="353">
        <v>5520</v>
      </c>
      <c r="F90" s="354">
        <v>5980</v>
      </c>
      <c r="G90" s="316"/>
      <c r="H90" s="316"/>
      <c r="I90" s="355"/>
      <c r="J90" s="353"/>
      <c r="K90" s="356"/>
      <c r="L90" s="357"/>
      <c r="M90" s="358"/>
      <c r="N90" s="296"/>
      <c r="O90" s="296"/>
      <c r="P90" s="296"/>
      <c r="Q90" s="295"/>
      <c r="R90" s="295"/>
      <c r="S90" s="321"/>
      <c r="T90" s="322"/>
      <c r="U90" s="296"/>
      <c r="V90" s="296"/>
      <c r="W90" s="296"/>
      <c r="X90" s="296"/>
      <c r="Y90" s="295"/>
      <c r="Z90" s="3"/>
      <c r="AA90" s="3"/>
      <c r="AB90" s="295"/>
      <c r="AC90" s="295"/>
      <c r="AD90" s="295"/>
      <c r="AE90" s="295"/>
      <c r="AF90" s="296"/>
      <c r="AG90" s="296"/>
      <c r="AH90" s="296"/>
      <c r="AI90" s="296"/>
      <c r="AJ90" s="296"/>
      <c r="AK90" s="295"/>
      <c r="AL90" s="295"/>
      <c r="AM90" s="295"/>
      <c r="AN90" s="295"/>
      <c r="AO90" s="295"/>
      <c r="AP90" s="295"/>
    </row>
    <row r="91" spans="2:42" ht="15" customHeight="1" x14ac:dyDescent="0.15">
      <c r="B91" s="351">
        <v>331</v>
      </c>
      <c r="C91" s="352" t="s">
        <v>47</v>
      </c>
      <c r="D91" s="352">
        <v>0.30038727058427345</v>
      </c>
      <c r="E91" s="353">
        <v>1784</v>
      </c>
      <c r="F91" s="354">
        <v>5939</v>
      </c>
      <c r="G91" s="316"/>
      <c r="H91" s="316"/>
      <c r="I91" s="417" t="e">
        <f>#REF!</f>
        <v>#REF!</v>
      </c>
      <c r="J91" s="352" t="e">
        <f>#REF!</f>
        <v>#REF!</v>
      </c>
      <c r="K91" s="352" t="e">
        <f>#REF!</f>
        <v>#REF!</v>
      </c>
      <c r="L91" s="353" t="e">
        <f>#REF!</f>
        <v>#REF!</v>
      </c>
      <c r="M91" s="354" t="e">
        <f>#REF!</f>
        <v>#REF!</v>
      </c>
      <c r="N91" s="296"/>
      <c r="O91" s="296"/>
      <c r="P91" s="296"/>
      <c r="Q91" s="295"/>
      <c r="R91" s="295"/>
      <c r="S91" s="321"/>
      <c r="T91" s="322"/>
      <c r="U91" s="296"/>
      <c r="V91" s="296"/>
      <c r="W91" s="296"/>
      <c r="X91" s="296"/>
      <c r="Y91" s="295"/>
      <c r="Z91" s="3"/>
      <c r="AA91" s="3"/>
      <c r="AB91" s="295"/>
      <c r="AC91" s="295"/>
      <c r="AD91" s="295"/>
      <c r="AE91" s="295"/>
      <c r="AF91" s="296"/>
      <c r="AG91" s="296"/>
      <c r="AH91" s="296"/>
      <c r="AI91" s="296"/>
      <c r="AJ91" s="296"/>
      <c r="AK91" s="295"/>
      <c r="AL91" s="295"/>
      <c r="AM91" s="295"/>
      <c r="AN91" s="295"/>
      <c r="AO91" s="295"/>
      <c r="AP91" s="295"/>
    </row>
    <row r="92" spans="2:42" ht="15" customHeight="1" x14ac:dyDescent="0.15">
      <c r="B92" s="351">
        <v>642</v>
      </c>
      <c r="C92" s="352" t="s">
        <v>204</v>
      </c>
      <c r="D92" s="352">
        <v>0.8911058505241799</v>
      </c>
      <c r="E92" s="353">
        <v>5270</v>
      </c>
      <c r="F92" s="354">
        <v>5914</v>
      </c>
      <c r="G92" s="316"/>
      <c r="H92" s="316"/>
      <c r="I92" s="355"/>
      <c r="J92" s="353"/>
      <c r="K92" s="356"/>
      <c r="L92" s="357"/>
      <c r="M92" s="358"/>
      <c r="N92" s="296"/>
      <c r="O92" s="296"/>
      <c r="P92" s="296"/>
      <c r="Q92" s="295"/>
      <c r="R92" s="295"/>
      <c r="S92" s="321"/>
      <c r="T92" s="322"/>
      <c r="U92" s="296"/>
      <c r="V92" s="296"/>
      <c r="W92" s="296"/>
      <c r="X92" s="296"/>
      <c r="Y92" s="295"/>
      <c r="Z92" s="3"/>
      <c r="AA92" s="3"/>
      <c r="AB92" s="295"/>
      <c r="AC92" s="295"/>
      <c r="AD92" s="295"/>
      <c r="AE92" s="295"/>
      <c r="AF92" s="296"/>
      <c r="AG92" s="296"/>
      <c r="AH92" s="296"/>
      <c r="AI92" s="296"/>
      <c r="AJ92" s="296"/>
      <c r="AK92" s="295"/>
      <c r="AL92" s="295"/>
      <c r="AM92" s="295"/>
      <c r="AN92" s="295"/>
      <c r="AO92" s="295"/>
      <c r="AP92" s="295"/>
    </row>
    <row r="93" spans="2:42" ht="15" customHeight="1" x14ac:dyDescent="0.15">
      <c r="B93" s="351">
        <v>632</v>
      </c>
      <c r="C93" s="352" t="s">
        <v>61</v>
      </c>
      <c r="D93" s="352">
        <v>0.86030308308657033</v>
      </c>
      <c r="E93" s="353">
        <v>4939</v>
      </c>
      <c r="F93" s="354">
        <v>5741</v>
      </c>
      <c r="G93" s="316"/>
      <c r="H93" s="316"/>
      <c r="I93" s="355"/>
      <c r="J93" s="353"/>
      <c r="K93" s="356"/>
      <c r="L93" s="357"/>
      <c r="M93" s="358"/>
      <c r="N93" s="296"/>
      <c r="O93" s="296"/>
      <c r="P93" s="296"/>
      <c r="Q93" s="295"/>
      <c r="R93" s="295"/>
      <c r="S93" s="321"/>
      <c r="T93" s="322"/>
      <c r="U93" s="296"/>
      <c r="V93" s="296"/>
      <c r="W93" s="296"/>
      <c r="X93" s="296"/>
      <c r="Y93" s="295"/>
      <c r="Z93" s="3"/>
      <c r="AA93" s="3"/>
      <c r="AB93" s="295"/>
      <c r="AC93" s="295"/>
      <c r="AD93" s="295"/>
      <c r="AE93" s="295"/>
      <c r="AF93" s="296"/>
      <c r="AG93" s="296"/>
      <c r="AH93" s="296"/>
      <c r="AI93" s="296"/>
      <c r="AJ93" s="296"/>
      <c r="AK93" s="295"/>
      <c r="AL93" s="295"/>
      <c r="AM93" s="295"/>
      <c r="AN93" s="295"/>
      <c r="AO93" s="295"/>
      <c r="AP93" s="295"/>
    </row>
    <row r="94" spans="2:42" ht="15" customHeight="1" x14ac:dyDescent="0.15">
      <c r="B94" s="351">
        <v>635</v>
      </c>
      <c r="C94" s="352" t="s">
        <v>198</v>
      </c>
      <c r="D94" s="352">
        <v>0.91489361702127658</v>
      </c>
      <c r="E94" s="353">
        <v>4945</v>
      </c>
      <c r="F94" s="354">
        <v>5405</v>
      </c>
      <c r="G94" s="316"/>
      <c r="H94" s="316"/>
      <c r="I94" s="392"/>
      <c r="J94" s="415"/>
      <c r="K94" s="416"/>
      <c r="L94" s="393"/>
      <c r="M94" s="396"/>
      <c r="N94" s="296"/>
      <c r="O94" s="296"/>
      <c r="P94" s="296"/>
      <c r="Q94" s="295"/>
      <c r="R94" s="295"/>
      <c r="S94" s="321"/>
      <c r="T94" s="322"/>
      <c r="U94" s="296"/>
      <c r="V94" s="296"/>
      <c r="W94" s="296"/>
      <c r="X94" s="296"/>
      <c r="Y94" s="295"/>
      <c r="Z94" s="3"/>
      <c r="AA94" s="3"/>
      <c r="AB94" s="295"/>
      <c r="AC94" s="295"/>
      <c r="AD94" s="295"/>
      <c r="AE94" s="295"/>
      <c r="AF94" s="296"/>
      <c r="AG94" s="296"/>
      <c r="AH94" s="296"/>
      <c r="AI94" s="296"/>
      <c r="AJ94" s="296"/>
      <c r="AK94" s="295"/>
      <c r="AL94" s="295"/>
      <c r="AM94" s="295"/>
      <c r="AN94" s="295"/>
      <c r="AO94" s="295"/>
      <c r="AP94" s="295"/>
    </row>
    <row r="95" spans="2:42" ht="15" customHeight="1" x14ac:dyDescent="0.15">
      <c r="B95" s="351">
        <v>401</v>
      </c>
      <c r="C95" s="352" t="s">
        <v>73</v>
      </c>
      <c r="D95" s="352">
        <v>0.84046113796950539</v>
      </c>
      <c r="E95" s="353">
        <v>4520</v>
      </c>
      <c r="F95" s="354">
        <v>5378</v>
      </c>
      <c r="G95" s="316"/>
      <c r="H95" s="316"/>
      <c r="I95" s="392"/>
      <c r="J95" s="415"/>
      <c r="K95" s="416"/>
      <c r="L95" s="393"/>
      <c r="M95" s="396"/>
      <c r="N95" s="296"/>
      <c r="O95" s="296"/>
      <c r="P95" s="296"/>
      <c r="Q95" s="295"/>
      <c r="R95" s="295"/>
      <c r="S95" s="321"/>
      <c r="T95" s="322"/>
      <c r="U95" s="296"/>
      <c r="V95" s="296"/>
      <c r="W95" s="296"/>
      <c r="X95" s="296"/>
      <c r="Y95" s="295"/>
      <c r="Z95" s="3"/>
      <c r="AA95" s="3"/>
      <c r="AB95" s="295"/>
      <c r="AC95" s="295"/>
      <c r="AD95" s="295"/>
      <c r="AE95" s="295"/>
      <c r="AF95" s="296"/>
      <c r="AG95" s="296"/>
      <c r="AH95" s="296"/>
      <c r="AI95" s="296"/>
      <c r="AJ95" s="296"/>
      <c r="AK95" s="295"/>
      <c r="AL95" s="295"/>
      <c r="AM95" s="295"/>
      <c r="AN95" s="295"/>
      <c r="AO95" s="295"/>
      <c r="AP95" s="295"/>
    </row>
    <row r="96" spans="2:42" ht="15" customHeight="1" x14ac:dyDescent="0.15">
      <c r="B96" s="351">
        <v>641</v>
      </c>
      <c r="C96" s="352" t="s">
        <v>86</v>
      </c>
      <c r="D96" s="352">
        <v>0.84354257538403188</v>
      </c>
      <c r="E96" s="353">
        <v>4448</v>
      </c>
      <c r="F96" s="354">
        <v>5273</v>
      </c>
      <c r="G96" s="316"/>
      <c r="H96" s="316"/>
      <c r="I96" s="392"/>
      <c r="J96" s="393"/>
      <c r="K96" s="394"/>
      <c r="L96" s="395"/>
      <c r="M96" s="396"/>
      <c r="N96" s="296"/>
      <c r="O96" s="296"/>
      <c r="P96" s="296"/>
      <c r="Q96" s="295"/>
      <c r="R96" s="295"/>
      <c r="S96" s="321"/>
      <c r="T96" s="322"/>
      <c r="U96" s="296"/>
      <c r="V96" s="296"/>
      <c r="W96" s="296"/>
      <c r="X96" s="296"/>
      <c r="Y96" s="295"/>
      <c r="Z96" s="3"/>
      <c r="AA96" s="3"/>
      <c r="AB96" s="295"/>
      <c r="AC96" s="295"/>
      <c r="AD96" s="295"/>
      <c r="AE96" s="295"/>
      <c r="AF96" s="296"/>
      <c r="AG96" s="296"/>
      <c r="AH96" s="296"/>
      <c r="AI96" s="296"/>
      <c r="AJ96" s="296"/>
      <c r="AK96" s="295"/>
      <c r="AL96" s="295"/>
      <c r="AM96" s="295"/>
      <c r="AN96" s="295"/>
      <c r="AO96" s="295"/>
      <c r="AP96" s="295"/>
    </row>
    <row r="97" spans="1:42" ht="15" customHeight="1" x14ac:dyDescent="0.15">
      <c r="B97" s="351">
        <v>663</v>
      </c>
      <c r="C97" s="352" t="s">
        <v>214</v>
      </c>
      <c r="D97" s="352">
        <v>0.92432329393823864</v>
      </c>
      <c r="E97" s="353">
        <v>4849</v>
      </c>
      <c r="F97" s="354">
        <v>5246</v>
      </c>
      <c r="G97" s="316"/>
      <c r="H97" s="316"/>
      <c r="I97" s="355"/>
      <c r="J97" s="353"/>
      <c r="K97" s="356"/>
      <c r="L97" s="357"/>
      <c r="M97" s="358"/>
      <c r="N97" s="296"/>
      <c r="O97" s="296"/>
      <c r="P97" s="296"/>
      <c r="Q97" s="295"/>
      <c r="R97" s="295"/>
      <c r="S97" s="321"/>
      <c r="T97" s="322"/>
      <c r="U97" s="296"/>
      <c r="V97" s="296"/>
      <c r="W97" s="296"/>
      <c r="X97" s="296"/>
      <c r="Y97" s="295"/>
      <c r="Z97" s="3"/>
      <c r="AA97" s="3"/>
      <c r="AB97" s="295"/>
      <c r="AC97" s="295"/>
      <c r="AD97" s="295"/>
      <c r="AE97" s="295"/>
      <c r="AF97" s="296"/>
      <c r="AG97" s="296"/>
      <c r="AH97" s="296"/>
      <c r="AI97" s="296"/>
      <c r="AJ97" s="296"/>
      <c r="AK97" s="295"/>
      <c r="AL97" s="295"/>
      <c r="AM97" s="295"/>
      <c r="AN97" s="295"/>
      <c r="AO97" s="295"/>
      <c r="AP97" s="295"/>
    </row>
    <row r="98" spans="1:42" ht="15" customHeight="1" x14ac:dyDescent="0.15">
      <c r="B98" s="351">
        <v>395</v>
      </c>
      <c r="C98" s="352" t="s">
        <v>66</v>
      </c>
      <c r="D98" s="352">
        <v>0.7967841921735761</v>
      </c>
      <c r="E98" s="353">
        <v>4113</v>
      </c>
      <c r="F98" s="354">
        <v>5162</v>
      </c>
      <c r="G98" s="316"/>
      <c r="H98" s="316"/>
      <c r="I98" s="417"/>
      <c r="J98" s="353"/>
      <c r="K98" s="357"/>
      <c r="L98" s="357"/>
      <c r="M98" s="354"/>
      <c r="N98" s="296"/>
      <c r="O98" s="296"/>
      <c r="P98" s="296"/>
      <c r="Q98" s="295"/>
      <c r="R98" s="295"/>
      <c r="S98" s="321"/>
      <c r="T98" s="322"/>
      <c r="U98" s="296"/>
      <c r="V98" s="296"/>
      <c r="W98" s="296"/>
      <c r="X98" s="296"/>
      <c r="Y98" s="295"/>
      <c r="Z98" s="3"/>
      <c r="AA98" s="3"/>
      <c r="AB98" s="295"/>
      <c r="AC98" s="295"/>
      <c r="AD98" s="295"/>
      <c r="AE98" s="295"/>
      <c r="AF98" s="296"/>
      <c r="AG98" s="296"/>
      <c r="AH98" s="296"/>
      <c r="AI98" s="296"/>
      <c r="AJ98" s="296"/>
      <c r="AK98" s="295"/>
      <c r="AL98" s="295"/>
      <c r="AM98" s="295"/>
      <c r="AN98" s="295"/>
      <c r="AO98" s="295"/>
      <c r="AP98" s="295"/>
    </row>
    <row r="99" spans="1:42" ht="15" customHeight="1" x14ac:dyDescent="0.15">
      <c r="B99" s="351">
        <v>604</v>
      </c>
      <c r="C99" s="352" t="s">
        <v>192</v>
      </c>
      <c r="D99" s="352">
        <v>0.85546415981198587</v>
      </c>
      <c r="E99" s="353">
        <v>4368</v>
      </c>
      <c r="F99" s="354">
        <v>5106</v>
      </c>
      <c r="G99" s="316"/>
      <c r="H99" s="316"/>
      <c r="I99" s="392"/>
      <c r="J99" s="415"/>
      <c r="K99" s="416"/>
      <c r="L99" s="393"/>
      <c r="M99" s="396"/>
      <c r="N99" s="296"/>
      <c r="O99" s="296"/>
      <c r="P99" s="296"/>
      <c r="Q99" s="295"/>
      <c r="R99" s="295"/>
      <c r="S99" s="321"/>
      <c r="T99" s="322"/>
      <c r="U99" s="296"/>
      <c r="V99" s="296"/>
      <c r="W99" s="296"/>
      <c r="X99" s="296"/>
      <c r="Y99" s="295"/>
      <c r="Z99" s="3"/>
      <c r="AA99" s="3"/>
      <c r="AB99" s="295"/>
      <c r="AC99" s="295"/>
      <c r="AD99" s="295"/>
      <c r="AE99" s="295"/>
      <c r="AF99" s="296"/>
      <c r="AG99" s="296"/>
      <c r="AH99" s="296"/>
      <c r="AI99" s="296"/>
      <c r="AJ99" s="296"/>
      <c r="AK99" s="295"/>
      <c r="AL99" s="295"/>
      <c r="AM99" s="295"/>
      <c r="AN99" s="295"/>
      <c r="AO99" s="295"/>
      <c r="AP99" s="295"/>
    </row>
    <row r="100" spans="1:42" ht="15" customHeight="1" x14ac:dyDescent="0.15">
      <c r="B100" s="397" t="s">
        <v>305</v>
      </c>
      <c r="C100" s="400">
        <v>37</v>
      </c>
      <c r="D100" s="399">
        <v>0.85643560475399039</v>
      </c>
      <c r="E100" s="400">
        <v>218487</v>
      </c>
      <c r="F100" s="401">
        <v>255112</v>
      </c>
      <c r="I100" s="328" t="s">
        <v>305</v>
      </c>
      <c r="J100" s="404">
        <f>COUNTA(J63:J99)</f>
        <v>1</v>
      </c>
      <c r="K100" s="403" t="e">
        <f>L100/M100</f>
        <v>#REF!</v>
      </c>
      <c r="L100" s="404" t="e">
        <f>SUM(L63:L99)</f>
        <v>#REF!</v>
      </c>
      <c r="M100" s="405" t="e">
        <f>SUM(M63:M99)</f>
        <v>#REF!</v>
      </c>
      <c r="N100" s="296"/>
      <c r="O100" s="296"/>
      <c r="P100" s="296"/>
      <c r="Q100" s="295"/>
      <c r="R100" s="295"/>
      <c r="S100" s="321"/>
      <c r="T100" s="322"/>
      <c r="U100" s="296"/>
      <c r="V100" s="296"/>
      <c r="W100" s="296"/>
      <c r="X100" s="296"/>
      <c r="Y100" s="295"/>
      <c r="Z100" s="3"/>
      <c r="AA100" s="3"/>
      <c r="AB100" s="295"/>
      <c r="AC100" s="295"/>
      <c r="AD100" s="295"/>
      <c r="AE100" s="295"/>
      <c r="AF100" s="296"/>
      <c r="AG100" s="296"/>
      <c r="AH100" s="296"/>
      <c r="AI100" s="296"/>
      <c r="AJ100" s="296"/>
      <c r="AK100" s="295"/>
      <c r="AL100" s="295"/>
      <c r="AM100" s="295"/>
      <c r="AN100" s="295"/>
      <c r="AO100" s="295"/>
      <c r="AP100" s="295"/>
    </row>
    <row r="101" spans="1:42" ht="15" customHeight="1" x14ac:dyDescent="0.15">
      <c r="B101" s="351">
        <v>634</v>
      </c>
      <c r="C101" s="352" t="s">
        <v>193</v>
      </c>
      <c r="D101" s="352">
        <v>0.9702273184469925</v>
      </c>
      <c r="E101" s="353">
        <v>4823</v>
      </c>
      <c r="F101" s="354">
        <v>4971</v>
      </c>
      <c r="G101" s="316"/>
      <c r="H101" s="316"/>
      <c r="I101" s="355"/>
      <c r="J101" s="353"/>
      <c r="K101" s="356"/>
      <c r="L101" s="357"/>
      <c r="M101" s="358"/>
      <c r="N101" s="296"/>
      <c r="O101" s="296"/>
      <c r="P101" s="296"/>
      <c r="Q101" s="295"/>
      <c r="R101" s="295"/>
      <c r="S101" s="321"/>
      <c r="T101" s="322"/>
      <c r="U101" s="296"/>
      <c r="V101" s="296"/>
      <c r="W101" s="296"/>
      <c r="X101" s="296"/>
      <c r="Y101" s="295"/>
      <c r="Z101" s="3"/>
      <c r="AA101" s="3"/>
      <c r="AB101" s="295"/>
      <c r="AC101" s="295"/>
      <c r="AD101" s="295"/>
      <c r="AE101" s="295"/>
      <c r="AF101" s="296"/>
      <c r="AG101" s="296"/>
      <c r="AH101" s="296"/>
      <c r="AI101" s="296"/>
      <c r="AJ101" s="296"/>
      <c r="AK101" s="295"/>
      <c r="AL101" s="295"/>
      <c r="AM101" s="295"/>
      <c r="AN101" s="295"/>
      <c r="AO101" s="295"/>
      <c r="AP101" s="295"/>
    </row>
    <row r="102" spans="1:42" ht="15" customHeight="1" x14ac:dyDescent="0.15">
      <c r="B102" s="351">
        <v>347</v>
      </c>
      <c r="C102" s="352" t="s">
        <v>0</v>
      </c>
      <c r="D102" s="352">
        <v>0.83060335890524573</v>
      </c>
      <c r="E102" s="353">
        <v>4006</v>
      </c>
      <c r="F102" s="354">
        <v>4823</v>
      </c>
      <c r="G102" s="316"/>
      <c r="H102" s="316"/>
      <c r="I102" s="351"/>
      <c r="J102" s="352"/>
      <c r="K102" s="352"/>
      <c r="L102" s="353"/>
      <c r="M102" s="354"/>
      <c r="N102" s="296"/>
      <c r="O102" s="296"/>
      <c r="P102" s="296"/>
      <c r="Q102" s="295"/>
      <c r="R102" s="295"/>
      <c r="S102" s="321"/>
      <c r="T102" s="322"/>
      <c r="U102" s="296"/>
      <c r="V102" s="296"/>
      <c r="W102" s="296"/>
      <c r="X102" s="296"/>
      <c r="Y102" s="295"/>
      <c r="Z102" s="3"/>
      <c r="AA102" s="3"/>
      <c r="AB102" s="295"/>
      <c r="AC102" s="295"/>
      <c r="AD102" s="295"/>
      <c r="AE102" s="295"/>
      <c r="AF102" s="296"/>
      <c r="AG102" s="296"/>
      <c r="AH102" s="296"/>
      <c r="AI102" s="296"/>
      <c r="AJ102" s="296"/>
      <c r="AK102" s="295"/>
      <c r="AL102" s="295"/>
      <c r="AM102" s="295"/>
      <c r="AN102" s="295"/>
      <c r="AO102" s="295"/>
      <c r="AP102" s="295"/>
    </row>
    <row r="103" spans="1:42" ht="15" customHeight="1" x14ac:dyDescent="0.15">
      <c r="B103" s="351">
        <v>693</v>
      </c>
      <c r="C103" s="352" t="s">
        <v>220</v>
      </c>
      <c r="D103" s="352">
        <v>0.88296543107038739</v>
      </c>
      <c r="E103" s="353">
        <v>4240</v>
      </c>
      <c r="F103" s="381">
        <v>4802</v>
      </c>
      <c r="G103" s="316"/>
      <c r="H103" s="316"/>
      <c r="I103" s="351"/>
      <c r="J103" s="352"/>
      <c r="K103" s="352"/>
      <c r="L103" s="353"/>
      <c r="M103" s="354"/>
      <c r="N103" s="296"/>
      <c r="O103" s="296"/>
      <c r="P103" s="296"/>
      <c r="Q103" s="295"/>
      <c r="R103" s="295"/>
      <c r="S103" s="321"/>
      <c r="T103" s="322"/>
      <c r="U103" s="296"/>
      <c r="V103" s="296"/>
      <c r="W103" s="296"/>
      <c r="X103" s="296"/>
      <c r="Y103" s="295"/>
      <c r="Z103" s="3"/>
      <c r="AA103" s="3"/>
      <c r="AB103" s="295"/>
      <c r="AC103" s="295"/>
      <c r="AD103" s="295"/>
      <c r="AE103" s="295"/>
      <c r="AF103" s="296"/>
      <c r="AG103" s="296"/>
      <c r="AH103" s="296"/>
      <c r="AI103" s="296"/>
      <c r="AJ103" s="296"/>
      <c r="AK103" s="295"/>
      <c r="AL103" s="295"/>
      <c r="AM103" s="295"/>
      <c r="AN103" s="295"/>
      <c r="AO103" s="295"/>
      <c r="AP103" s="295"/>
    </row>
    <row r="104" spans="1:42" ht="15" customHeight="1" x14ac:dyDescent="0.15">
      <c r="B104" s="351">
        <v>633</v>
      </c>
      <c r="C104" s="352" t="s">
        <v>197</v>
      </c>
      <c r="D104" s="352">
        <v>0.87552301255230125</v>
      </c>
      <c r="E104" s="353">
        <v>4185</v>
      </c>
      <c r="F104" s="354">
        <v>4780</v>
      </c>
      <c r="G104" s="316"/>
      <c r="H104" s="316"/>
      <c r="I104" s="351"/>
      <c r="J104" s="352"/>
      <c r="K104" s="352"/>
      <c r="L104" s="353"/>
      <c r="M104" s="354"/>
      <c r="N104" s="296"/>
      <c r="O104" s="296"/>
      <c r="P104" s="296"/>
      <c r="Q104" s="295"/>
      <c r="R104" s="295"/>
      <c r="S104" s="321"/>
      <c r="T104" s="322"/>
      <c r="U104" s="296"/>
      <c r="V104" s="296"/>
      <c r="W104" s="296"/>
      <c r="X104" s="296"/>
      <c r="Y104" s="295"/>
      <c r="Z104" s="3"/>
      <c r="AA104" s="3"/>
      <c r="AB104" s="295"/>
      <c r="AC104" s="295"/>
      <c r="AD104" s="295"/>
      <c r="AE104" s="295"/>
      <c r="AF104" s="296"/>
      <c r="AG104" s="296"/>
      <c r="AH104" s="296"/>
      <c r="AI104" s="296"/>
      <c r="AJ104" s="296"/>
      <c r="AK104" s="295"/>
      <c r="AL104" s="295"/>
      <c r="AM104" s="295"/>
      <c r="AN104" s="295"/>
      <c r="AO104" s="295"/>
      <c r="AP104" s="295"/>
    </row>
    <row r="105" spans="1:42" ht="15" customHeight="1" x14ac:dyDescent="0.15">
      <c r="B105" s="351">
        <v>424</v>
      </c>
      <c r="C105" s="352" t="s">
        <v>104</v>
      </c>
      <c r="D105" s="352">
        <v>0.96859296482412061</v>
      </c>
      <c r="E105" s="353">
        <v>4626</v>
      </c>
      <c r="F105" s="382">
        <v>4776</v>
      </c>
      <c r="G105" s="316"/>
      <c r="H105" s="316"/>
      <c r="I105" s="355"/>
      <c r="J105" s="353"/>
      <c r="K105" s="356"/>
      <c r="L105" s="357"/>
      <c r="M105" s="358"/>
      <c r="N105" s="296"/>
      <c r="O105" s="296"/>
      <c r="P105" s="296"/>
      <c r="Q105" s="295"/>
      <c r="R105" s="295"/>
      <c r="S105" s="321"/>
      <c r="T105" s="322"/>
      <c r="U105" s="296"/>
      <c r="V105" s="296"/>
      <c r="W105" s="296"/>
      <c r="X105" s="296"/>
      <c r="Y105" s="295"/>
      <c r="Z105" s="3"/>
      <c r="AA105" s="3"/>
      <c r="AB105" s="295"/>
      <c r="AC105" s="295"/>
      <c r="AD105" s="295"/>
      <c r="AE105" s="295"/>
      <c r="AF105" s="296"/>
      <c r="AG105" s="296"/>
      <c r="AH105" s="296"/>
      <c r="AI105" s="296"/>
      <c r="AJ105" s="296"/>
      <c r="AK105" s="295"/>
      <c r="AL105" s="295"/>
      <c r="AM105" s="295"/>
      <c r="AN105" s="295"/>
      <c r="AO105" s="295"/>
      <c r="AP105" s="295"/>
    </row>
    <row r="106" spans="1:42" ht="15" customHeight="1" x14ac:dyDescent="0.15">
      <c r="B106" s="351">
        <v>427</v>
      </c>
      <c r="C106" s="352" t="s">
        <v>108</v>
      </c>
      <c r="D106" s="352">
        <v>0.83052313013402512</v>
      </c>
      <c r="E106" s="353">
        <v>3842</v>
      </c>
      <c r="F106" s="354">
        <v>4626</v>
      </c>
      <c r="G106" s="316"/>
      <c r="H106" s="316"/>
      <c r="I106" s="355"/>
      <c r="J106" s="353"/>
      <c r="K106" s="356"/>
      <c r="L106" s="357"/>
      <c r="M106" s="358"/>
      <c r="N106" s="296"/>
      <c r="O106" s="296"/>
      <c r="P106" s="296"/>
      <c r="Q106" s="295"/>
      <c r="R106" s="295"/>
      <c r="S106" s="321"/>
      <c r="T106" s="322"/>
      <c r="U106" s="296"/>
      <c r="V106" s="296"/>
      <c r="W106" s="296"/>
      <c r="X106" s="296"/>
      <c r="Y106" s="295"/>
      <c r="Z106" s="3"/>
      <c r="AA106" s="3"/>
      <c r="AB106" s="295"/>
      <c r="AC106" s="295"/>
      <c r="AD106" s="295"/>
      <c r="AE106" s="295"/>
      <c r="AF106" s="296"/>
      <c r="AG106" s="296"/>
      <c r="AH106" s="296"/>
      <c r="AI106" s="296"/>
      <c r="AJ106" s="296"/>
      <c r="AK106" s="295"/>
      <c r="AL106" s="295"/>
      <c r="AM106" s="295"/>
      <c r="AN106" s="295"/>
      <c r="AO106" s="295"/>
      <c r="AP106" s="295"/>
    </row>
    <row r="107" spans="1:42" ht="15" customHeight="1" x14ac:dyDescent="0.15">
      <c r="B107" s="351">
        <v>552</v>
      </c>
      <c r="C107" s="352" t="s">
        <v>114</v>
      </c>
      <c r="D107" s="352">
        <v>0.97010398613518201</v>
      </c>
      <c r="E107" s="353">
        <v>4478</v>
      </c>
      <c r="F107" s="354">
        <v>4616</v>
      </c>
      <c r="G107" s="316"/>
      <c r="H107" s="316"/>
      <c r="I107" s="355"/>
      <c r="J107" s="353"/>
      <c r="K107" s="356"/>
      <c r="L107" s="357"/>
      <c r="M107" s="358"/>
      <c r="N107" s="296"/>
      <c r="O107" s="296"/>
      <c r="P107" s="296"/>
      <c r="Q107" s="295"/>
      <c r="R107" s="295"/>
      <c r="S107" s="321"/>
      <c r="T107" s="322"/>
      <c r="U107" s="296"/>
      <c r="V107" s="296"/>
      <c r="W107" s="296"/>
      <c r="X107" s="296"/>
      <c r="Y107" s="295"/>
      <c r="Z107" s="3"/>
      <c r="AA107" s="3"/>
      <c r="AB107" s="295"/>
      <c r="AC107" s="295"/>
      <c r="AD107" s="295"/>
      <c r="AE107" s="295"/>
      <c r="AF107" s="296"/>
      <c r="AG107" s="296"/>
      <c r="AH107" s="296"/>
      <c r="AI107" s="296"/>
      <c r="AJ107" s="296"/>
      <c r="AK107" s="295"/>
      <c r="AL107" s="295"/>
      <c r="AM107" s="295"/>
      <c r="AN107" s="295"/>
      <c r="AO107" s="295"/>
      <c r="AP107" s="295"/>
    </row>
    <row r="108" spans="1:42" ht="15" customHeight="1" x14ac:dyDescent="0.15">
      <c r="B108" s="351">
        <v>461</v>
      </c>
      <c r="C108" s="352" t="s">
        <v>138</v>
      </c>
      <c r="D108" s="352">
        <v>0.92803861342694161</v>
      </c>
      <c r="E108" s="353">
        <v>4230</v>
      </c>
      <c r="F108" s="354">
        <v>4558</v>
      </c>
      <c r="G108" s="316"/>
      <c r="H108" s="316"/>
      <c r="I108" s="351"/>
      <c r="J108" s="352"/>
      <c r="K108" s="352"/>
      <c r="L108" s="353"/>
      <c r="M108" s="354"/>
      <c r="N108" s="296"/>
      <c r="O108" s="296"/>
      <c r="P108" s="296"/>
      <c r="Q108" s="295"/>
      <c r="R108" s="295"/>
      <c r="S108" s="321"/>
      <c r="T108" s="322"/>
      <c r="U108" s="296"/>
      <c r="V108" s="296"/>
      <c r="W108" s="296"/>
      <c r="X108" s="296"/>
      <c r="Y108" s="295"/>
      <c r="Z108" s="3"/>
      <c r="AA108" s="3"/>
      <c r="AB108" s="295"/>
      <c r="AC108" s="295"/>
      <c r="AD108" s="295"/>
      <c r="AE108" s="295"/>
      <c r="AF108" s="296"/>
      <c r="AG108" s="296"/>
      <c r="AH108" s="296"/>
      <c r="AI108" s="296"/>
      <c r="AJ108" s="296"/>
      <c r="AK108" s="295"/>
      <c r="AL108" s="295"/>
      <c r="AM108" s="295"/>
      <c r="AN108" s="295"/>
      <c r="AO108" s="295"/>
      <c r="AP108" s="295"/>
    </row>
    <row r="109" spans="1:42" ht="15" customHeight="1" x14ac:dyDescent="0.15">
      <c r="B109" s="351">
        <v>370</v>
      </c>
      <c r="C109" s="352" t="s">
        <v>59</v>
      </c>
      <c r="D109" s="352">
        <v>0.85223519048667695</v>
      </c>
      <c r="E109" s="353">
        <v>3870</v>
      </c>
      <c r="F109" s="354">
        <v>4541</v>
      </c>
      <c r="G109" s="316"/>
      <c r="H109" s="316"/>
      <c r="I109" s="355"/>
      <c r="J109" s="353"/>
      <c r="K109" s="356"/>
      <c r="L109" s="357"/>
      <c r="M109" s="358"/>
      <c r="N109" s="296"/>
      <c r="O109" s="296"/>
      <c r="P109" s="296"/>
      <c r="Q109" s="295"/>
      <c r="R109" s="295"/>
      <c r="S109" s="321"/>
      <c r="T109" s="322"/>
      <c r="U109" s="296"/>
      <c r="V109" s="296"/>
      <c r="W109" s="296"/>
      <c r="X109" s="296"/>
      <c r="Y109" s="295"/>
      <c r="Z109" s="3"/>
      <c r="AA109" s="3"/>
      <c r="AB109" s="295"/>
      <c r="AC109" s="295"/>
      <c r="AD109" s="295"/>
      <c r="AE109" s="295"/>
      <c r="AF109" s="296"/>
      <c r="AG109" s="296"/>
      <c r="AH109" s="296"/>
      <c r="AI109" s="296"/>
      <c r="AJ109" s="296"/>
      <c r="AK109" s="295"/>
      <c r="AL109" s="295"/>
      <c r="AM109" s="295"/>
      <c r="AN109" s="295"/>
      <c r="AO109" s="295"/>
      <c r="AP109" s="295"/>
    </row>
    <row r="110" spans="1:42" ht="15" customHeight="1" x14ac:dyDescent="0.15">
      <c r="B110" s="351">
        <v>549</v>
      </c>
      <c r="C110" s="352" t="s">
        <v>172</v>
      </c>
      <c r="D110" s="352">
        <v>0.87206965840589412</v>
      </c>
      <c r="E110" s="353">
        <v>3906</v>
      </c>
      <c r="F110" s="354">
        <v>4479</v>
      </c>
      <c r="G110" s="316"/>
      <c r="H110" s="316"/>
      <c r="I110" s="355"/>
      <c r="J110" s="353"/>
      <c r="K110" s="356"/>
      <c r="L110" s="357"/>
      <c r="M110" s="358"/>
      <c r="N110" s="296"/>
      <c r="O110" s="296"/>
      <c r="P110" s="296"/>
      <c r="Q110" s="295"/>
      <c r="R110" s="295"/>
      <c r="S110" s="321"/>
      <c r="T110" s="322"/>
      <c r="U110" s="296"/>
      <c r="V110" s="296"/>
      <c r="W110" s="296"/>
      <c r="X110" s="296"/>
      <c r="Y110" s="295"/>
      <c r="Z110" s="3"/>
      <c r="AA110" s="3"/>
      <c r="AB110" s="295"/>
      <c r="AC110" s="295"/>
      <c r="AD110" s="295"/>
      <c r="AE110" s="295"/>
      <c r="AF110" s="296"/>
      <c r="AG110" s="296"/>
      <c r="AH110" s="296"/>
      <c r="AI110" s="296"/>
      <c r="AJ110" s="296"/>
      <c r="AK110" s="295"/>
      <c r="AL110" s="295"/>
      <c r="AM110" s="295"/>
      <c r="AN110" s="295"/>
      <c r="AO110" s="295"/>
      <c r="AP110" s="295"/>
    </row>
    <row r="111" spans="1:42" ht="15" customHeight="1" x14ac:dyDescent="0.15">
      <c r="B111" s="351">
        <v>602</v>
      </c>
      <c r="C111" s="352" t="s">
        <v>191</v>
      </c>
      <c r="D111" s="352">
        <v>0.42242152466367711</v>
      </c>
      <c r="E111" s="353">
        <v>1884</v>
      </c>
      <c r="F111" s="354">
        <v>4460</v>
      </c>
      <c r="G111" s="316"/>
      <c r="H111" s="316"/>
      <c r="I111" s="417" t="e">
        <f>#REF!</f>
        <v>#REF!</v>
      </c>
      <c r="J111" s="352" t="e">
        <f>#REF!</f>
        <v>#REF!</v>
      </c>
      <c r="K111" s="352" t="e">
        <f>#REF!</f>
        <v>#REF!</v>
      </c>
      <c r="L111" s="353" t="e">
        <f>#REF!</f>
        <v>#REF!</v>
      </c>
      <c r="M111" s="354" t="e">
        <f>#REF!</f>
        <v>#REF!</v>
      </c>
      <c r="N111" s="296"/>
      <c r="O111" s="296"/>
      <c r="P111" s="296"/>
      <c r="Q111" s="295"/>
      <c r="R111" s="295"/>
      <c r="S111" s="321"/>
      <c r="T111" s="322"/>
      <c r="U111" s="296"/>
      <c r="V111" s="296"/>
      <c r="W111" s="296"/>
      <c r="X111" s="296"/>
      <c r="Y111" s="295"/>
      <c r="Z111" s="3"/>
      <c r="AA111" s="3"/>
      <c r="AB111" s="295"/>
      <c r="AC111" s="295"/>
      <c r="AD111" s="295"/>
      <c r="AE111" s="295"/>
      <c r="AF111" s="296"/>
      <c r="AG111" s="296"/>
      <c r="AH111" s="296"/>
      <c r="AI111" s="296"/>
      <c r="AJ111" s="296"/>
      <c r="AK111" s="295"/>
      <c r="AL111" s="295"/>
      <c r="AM111" s="295"/>
      <c r="AN111" s="295"/>
      <c r="AO111" s="295"/>
      <c r="AP111" s="295"/>
    </row>
    <row r="112" spans="1:42" ht="15" customHeight="1" x14ac:dyDescent="0.15">
      <c r="A112" s="32"/>
      <c r="B112" s="351">
        <v>394</v>
      </c>
      <c r="C112" s="352" t="s">
        <v>65</v>
      </c>
      <c r="D112" s="352">
        <v>0.93610295777827957</v>
      </c>
      <c r="E112" s="353">
        <v>4146</v>
      </c>
      <c r="F112" s="354">
        <v>4429</v>
      </c>
      <c r="G112" s="316"/>
      <c r="H112" s="316"/>
      <c r="I112" s="355"/>
      <c r="J112" s="353"/>
      <c r="K112" s="356"/>
      <c r="L112" s="357"/>
      <c r="M112" s="358"/>
      <c r="N112" s="296"/>
      <c r="O112" s="296"/>
      <c r="P112" s="296"/>
      <c r="Q112" s="295"/>
      <c r="R112" s="295"/>
      <c r="S112" s="321"/>
      <c r="T112" s="322"/>
      <c r="U112" s="296"/>
      <c r="V112" s="296"/>
      <c r="W112" s="296"/>
      <c r="X112" s="296"/>
      <c r="Y112" s="295"/>
      <c r="Z112" s="3"/>
      <c r="AA112" s="3"/>
      <c r="AB112" s="295"/>
      <c r="AC112" s="295"/>
      <c r="AD112" s="295"/>
      <c r="AE112" s="295"/>
      <c r="AF112" s="296"/>
      <c r="AG112" s="296"/>
      <c r="AH112" s="296"/>
      <c r="AI112" s="296"/>
      <c r="AJ112" s="296"/>
      <c r="AK112" s="295"/>
      <c r="AL112" s="295"/>
      <c r="AM112" s="295"/>
      <c r="AN112" s="295"/>
      <c r="AO112" s="295"/>
      <c r="AP112" s="295"/>
    </row>
    <row r="113" spans="1:42" ht="15" customHeight="1" x14ac:dyDescent="0.15">
      <c r="B113" s="351">
        <v>547</v>
      </c>
      <c r="C113" s="352" t="s">
        <v>168</v>
      </c>
      <c r="D113" s="352">
        <v>0.89904065783462772</v>
      </c>
      <c r="E113" s="353">
        <v>3936</v>
      </c>
      <c r="F113" s="354">
        <v>4378</v>
      </c>
      <c r="G113" s="316"/>
      <c r="H113" s="316"/>
      <c r="I113" s="392"/>
      <c r="J113" s="393"/>
      <c r="K113" s="394"/>
      <c r="L113" s="395"/>
      <c r="M113" s="396"/>
      <c r="N113" s="296"/>
      <c r="O113" s="296"/>
      <c r="P113" s="296"/>
      <c r="Q113" s="295"/>
      <c r="R113" s="295"/>
      <c r="S113" s="321"/>
      <c r="T113" s="322"/>
      <c r="U113" s="296"/>
      <c r="V113" s="296"/>
      <c r="W113" s="296"/>
      <c r="X113" s="296"/>
      <c r="Y113" s="295"/>
      <c r="Z113" s="3"/>
      <c r="AA113" s="3"/>
      <c r="AB113" s="295"/>
      <c r="AC113" s="295"/>
      <c r="AD113" s="295"/>
      <c r="AE113" s="295"/>
      <c r="AF113" s="296"/>
      <c r="AG113" s="296"/>
      <c r="AH113" s="296"/>
      <c r="AI113" s="296"/>
      <c r="AJ113" s="296"/>
      <c r="AK113" s="295"/>
      <c r="AL113" s="295"/>
      <c r="AM113" s="295"/>
      <c r="AN113" s="295"/>
      <c r="AO113" s="295"/>
      <c r="AP113" s="295"/>
    </row>
    <row r="114" spans="1:42" ht="15" customHeight="1" x14ac:dyDescent="0.15">
      <c r="B114" s="351">
        <v>581</v>
      </c>
      <c r="C114" s="352" t="s">
        <v>10</v>
      </c>
      <c r="D114" s="352">
        <v>0.86345475910693303</v>
      </c>
      <c r="E114" s="353">
        <v>3674</v>
      </c>
      <c r="F114" s="354">
        <v>4255</v>
      </c>
      <c r="G114" s="316"/>
      <c r="H114" s="316"/>
      <c r="I114" s="355"/>
      <c r="J114" s="353"/>
      <c r="K114" s="356"/>
      <c r="L114" s="357"/>
      <c r="M114" s="358"/>
      <c r="N114" s="296"/>
      <c r="O114" s="296"/>
      <c r="P114" s="296"/>
      <c r="Q114" s="295"/>
      <c r="R114" s="295"/>
      <c r="S114" s="321"/>
      <c r="T114" s="322"/>
      <c r="U114" s="296"/>
      <c r="V114" s="296"/>
      <c r="W114" s="296"/>
      <c r="X114" s="296"/>
      <c r="Y114" s="295"/>
      <c r="Z114" s="3"/>
      <c r="AA114" s="3"/>
      <c r="AB114" s="295"/>
      <c r="AC114" s="295"/>
      <c r="AD114" s="295"/>
      <c r="AE114" s="295"/>
      <c r="AF114" s="296"/>
      <c r="AG114" s="296"/>
      <c r="AH114" s="296"/>
      <c r="AI114" s="296"/>
      <c r="AJ114" s="296"/>
      <c r="AK114" s="295"/>
      <c r="AL114" s="295"/>
      <c r="AM114" s="295"/>
      <c r="AN114" s="295"/>
      <c r="AO114" s="295"/>
      <c r="AP114" s="295"/>
    </row>
    <row r="115" spans="1:42" ht="15" customHeight="1" x14ac:dyDescent="0.15">
      <c r="B115" s="351">
        <v>694</v>
      </c>
      <c r="C115" s="352" t="s">
        <v>221</v>
      </c>
      <c r="D115" s="352">
        <v>0.59785714285714286</v>
      </c>
      <c r="E115" s="353">
        <v>2511</v>
      </c>
      <c r="F115" s="354">
        <v>4200</v>
      </c>
      <c r="G115" s="316"/>
      <c r="H115" s="316"/>
      <c r="I115" s="418" t="e">
        <f>#REF!</f>
        <v>#REF!</v>
      </c>
      <c r="J115" s="419" t="e">
        <f>#REF!</f>
        <v>#REF!</v>
      </c>
      <c r="K115" s="419" t="e">
        <f>#REF!</f>
        <v>#REF!</v>
      </c>
      <c r="L115" s="415" t="e">
        <f>#REF!</f>
        <v>#REF!</v>
      </c>
      <c r="M115" s="420" t="e">
        <f>#REF!</f>
        <v>#REF!</v>
      </c>
      <c r="N115" s="296"/>
      <c r="O115" s="296"/>
      <c r="P115" s="296"/>
      <c r="Q115" s="295"/>
      <c r="R115" s="295"/>
      <c r="S115" s="321"/>
      <c r="T115" s="322"/>
      <c r="U115" s="296"/>
      <c r="V115" s="296"/>
      <c r="W115" s="296"/>
      <c r="X115" s="296"/>
      <c r="Y115" s="295"/>
      <c r="Z115" s="3"/>
      <c r="AA115" s="3"/>
      <c r="AB115" s="295"/>
      <c r="AC115" s="295"/>
      <c r="AD115" s="295"/>
      <c r="AE115" s="295"/>
      <c r="AF115" s="296"/>
      <c r="AG115" s="296"/>
      <c r="AH115" s="296"/>
      <c r="AI115" s="296"/>
      <c r="AJ115" s="296"/>
      <c r="AK115" s="295"/>
      <c r="AL115" s="295"/>
      <c r="AM115" s="295"/>
      <c r="AN115" s="295"/>
      <c r="AO115" s="295"/>
      <c r="AP115" s="295"/>
    </row>
    <row r="116" spans="1:42" ht="15" customHeight="1" x14ac:dyDescent="0.15">
      <c r="A116" s="32"/>
      <c r="B116" s="351">
        <v>362</v>
      </c>
      <c r="C116" s="352" t="s">
        <v>56</v>
      </c>
      <c r="D116" s="352">
        <v>0.79942829919009051</v>
      </c>
      <c r="E116" s="353">
        <v>3356</v>
      </c>
      <c r="F116" s="354">
        <v>4198</v>
      </c>
      <c r="I116" s="421"/>
      <c r="J116" s="329"/>
      <c r="K116" s="422"/>
      <c r="L116" s="423"/>
      <c r="M116" s="424"/>
      <c r="N116" s="296"/>
      <c r="O116" s="296"/>
      <c r="P116" s="296"/>
      <c r="Q116" s="295"/>
      <c r="R116" s="295"/>
      <c r="S116" s="321"/>
      <c r="T116" s="322"/>
      <c r="U116" s="296"/>
      <c r="V116" s="296"/>
      <c r="W116" s="296"/>
      <c r="X116" s="296"/>
      <c r="Y116" s="295"/>
      <c r="Z116" s="3"/>
      <c r="AA116" s="3"/>
      <c r="AB116" s="295"/>
      <c r="AC116" s="295"/>
      <c r="AD116" s="295"/>
      <c r="AE116" s="295"/>
      <c r="AF116" s="296"/>
      <c r="AG116" s="296"/>
      <c r="AH116" s="296"/>
      <c r="AI116" s="296"/>
      <c r="AJ116" s="296"/>
      <c r="AK116" s="295"/>
      <c r="AL116" s="295"/>
      <c r="AM116" s="295"/>
      <c r="AN116" s="295"/>
      <c r="AO116" s="295"/>
      <c r="AP116" s="295"/>
    </row>
    <row r="117" spans="1:42" ht="15" customHeight="1" x14ac:dyDescent="0.15">
      <c r="B117" s="359">
        <v>649</v>
      </c>
      <c r="C117" s="360" t="s">
        <v>209</v>
      </c>
      <c r="D117" s="360">
        <v>0.88845874667311875</v>
      </c>
      <c r="E117" s="406">
        <v>3672</v>
      </c>
      <c r="F117" s="382">
        <v>4133</v>
      </c>
      <c r="I117" s="355"/>
      <c r="J117" s="357"/>
      <c r="K117" s="409"/>
      <c r="L117" s="410"/>
      <c r="M117" s="358"/>
      <c r="N117" s="296"/>
      <c r="O117" s="296"/>
      <c r="P117" s="296"/>
      <c r="Q117" s="295"/>
      <c r="R117" s="295"/>
      <c r="S117" s="321"/>
      <c r="T117" s="322"/>
      <c r="U117" s="296"/>
      <c r="V117" s="296"/>
      <c r="W117" s="296"/>
      <c r="X117" s="296"/>
      <c r="Y117" s="295"/>
      <c r="Z117" s="3"/>
      <c r="AA117" s="3"/>
      <c r="AB117" s="295"/>
      <c r="AC117" s="295"/>
      <c r="AD117" s="295"/>
      <c r="AE117" s="295"/>
      <c r="AF117" s="296"/>
      <c r="AG117" s="296"/>
      <c r="AH117" s="296"/>
      <c r="AI117" s="296"/>
      <c r="AJ117" s="296"/>
      <c r="AK117" s="295"/>
      <c r="AL117" s="295"/>
      <c r="AM117" s="295"/>
      <c r="AN117" s="295"/>
      <c r="AO117" s="295"/>
      <c r="AP117" s="295"/>
    </row>
    <row r="118" spans="1:42" ht="15" customHeight="1" x14ac:dyDescent="0.15">
      <c r="B118" s="351">
        <v>563</v>
      </c>
      <c r="C118" s="352" t="s">
        <v>101</v>
      </c>
      <c r="D118" s="352">
        <v>0.86984973339796412</v>
      </c>
      <c r="E118" s="353">
        <v>3589</v>
      </c>
      <c r="F118" s="354">
        <v>4126</v>
      </c>
      <c r="G118" s="316"/>
      <c r="H118" s="316"/>
      <c r="I118" s="425"/>
      <c r="J118" s="419"/>
      <c r="K118" s="394"/>
      <c r="L118" s="395"/>
      <c r="M118" s="396"/>
      <c r="N118" s="296"/>
      <c r="O118" s="296"/>
      <c r="P118" s="296"/>
      <c r="Q118" s="295"/>
      <c r="R118" s="295"/>
      <c r="S118" s="321"/>
      <c r="T118" s="322"/>
      <c r="U118" s="296"/>
      <c r="V118" s="296"/>
      <c r="W118" s="296"/>
      <c r="X118" s="296"/>
      <c r="Y118" s="295"/>
      <c r="Z118" s="3"/>
      <c r="AA118" s="3"/>
      <c r="AB118" s="295"/>
      <c r="AC118" s="295"/>
      <c r="AD118" s="295"/>
      <c r="AE118" s="295"/>
      <c r="AF118" s="296"/>
      <c r="AG118" s="296"/>
      <c r="AH118" s="296"/>
      <c r="AI118" s="296"/>
      <c r="AJ118" s="296"/>
      <c r="AK118" s="295"/>
      <c r="AL118" s="295"/>
      <c r="AM118" s="295"/>
      <c r="AN118" s="295"/>
      <c r="AO118" s="295"/>
      <c r="AP118" s="295"/>
    </row>
    <row r="119" spans="1:42" ht="15" customHeight="1" x14ac:dyDescent="0.15">
      <c r="A119" s="32"/>
      <c r="B119" s="351">
        <v>609</v>
      </c>
      <c r="C119" s="352" t="s">
        <v>194</v>
      </c>
      <c r="D119" s="352">
        <v>0.66038659163200386</v>
      </c>
      <c r="E119" s="353">
        <v>2699</v>
      </c>
      <c r="F119" s="354">
        <v>4087</v>
      </c>
      <c r="G119" s="316"/>
      <c r="H119" s="316"/>
      <c r="I119" s="351"/>
      <c r="J119" s="352"/>
      <c r="K119" s="352"/>
      <c r="L119" s="353"/>
      <c r="M119" s="354"/>
      <c r="N119" s="296"/>
      <c r="O119" s="296"/>
      <c r="P119" s="296"/>
      <c r="Q119" s="295"/>
      <c r="R119" s="295"/>
      <c r="S119" s="321"/>
      <c r="T119" s="322"/>
      <c r="U119" s="296"/>
      <c r="V119" s="296"/>
      <c r="W119" s="296"/>
      <c r="X119" s="296"/>
      <c r="Y119" s="295"/>
      <c r="Z119" s="3"/>
      <c r="AA119" s="3"/>
      <c r="AB119" s="295"/>
      <c r="AC119" s="295"/>
      <c r="AD119" s="295"/>
      <c r="AE119" s="295"/>
      <c r="AF119" s="296"/>
      <c r="AG119" s="296"/>
      <c r="AH119" s="296"/>
      <c r="AI119" s="296"/>
      <c r="AJ119" s="296"/>
      <c r="AK119" s="295"/>
      <c r="AL119" s="295"/>
      <c r="AM119" s="295"/>
      <c r="AN119" s="295"/>
      <c r="AO119" s="295"/>
      <c r="AP119" s="295"/>
    </row>
    <row r="120" spans="1:42" ht="15" customHeight="1" x14ac:dyDescent="0.15">
      <c r="B120" s="351">
        <v>544</v>
      </c>
      <c r="C120" s="352" t="s">
        <v>165</v>
      </c>
      <c r="D120" s="352">
        <v>0.95715700842000995</v>
      </c>
      <c r="E120" s="353">
        <v>3865</v>
      </c>
      <c r="F120" s="354">
        <v>4038</v>
      </c>
      <c r="I120" s="355"/>
      <c r="J120" s="357"/>
      <c r="K120" s="409"/>
      <c r="L120" s="410"/>
      <c r="M120" s="358"/>
      <c r="N120" s="296"/>
      <c r="O120" s="296"/>
      <c r="P120" s="296"/>
      <c r="Q120" s="295"/>
      <c r="R120" s="295"/>
      <c r="S120" s="321"/>
      <c r="T120" s="322"/>
      <c r="U120" s="296"/>
      <c r="V120" s="296"/>
      <c r="W120" s="296"/>
      <c r="X120" s="296"/>
      <c r="Y120" s="295"/>
      <c r="Z120" s="3"/>
      <c r="AA120" s="3"/>
      <c r="AB120" s="295"/>
      <c r="AC120" s="295"/>
      <c r="AD120" s="295"/>
      <c r="AE120" s="295"/>
      <c r="AF120" s="296"/>
      <c r="AG120" s="296"/>
      <c r="AH120" s="296"/>
      <c r="AI120" s="296"/>
      <c r="AJ120" s="296"/>
      <c r="AK120" s="295"/>
      <c r="AL120" s="295"/>
      <c r="AM120" s="295"/>
      <c r="AN120" s="295"/>
      <c r="AO120" s="295"/>
      <c r="AP120" s="295"/>
    </row>
    <row r="121" spans="1:42" ht="15" customHeight="1" x14ac:dyDescent="0.15">
      <c r="B121" s="351">
        <v>333</v>
      </c>
      <c r="C121" s="352" t="s">
        <v>49</v>
      </c>
      <c r="D121" s="352">
        <v>0.91752577319587625</v>
      </c>
      <c r="E121" s="353">
        <v>3560</v>
      </c>
      <c r="F121" s="354">
        <v>3880</v>
      </c>
      <c r="G121" s="316"/>
      <c r="H121" s="316"/>
      <c r="I121" s="392"/>
      <c r="J121" s="393"/>
      <c r="K121" s="394"/>
      <c r="L121" s="395"/>
      <c r="M121" s="396"/>
      <c r="N121" s="296"/>
      <c r="O121" s="296"/>
      <c r="P121" s="296"/>
      <c r="Q121" s="295"/>
      <c r="R121" s="295"/>
      <c r="S121" s="321"/>
      <c r="T121" s="322"/>
      <c r="U121" s="296"/>
      <c r="V121" s="296"/>
      <c r="W121" s="296"/>
      <c r="X121" s="296"/>
      <c r="Y121" s="295"/>
      <c r="Z121" s="3"/>
      <c r="AA121" s="3"/>
      <c r="AB121" s="295"/>
      <c r="AC121" s="295"/>
      <c r="AD121" s="295"/>
      <c r="AE121" s="295"/>
      <c r="AF121" s="296"/>
      <c r="AG121" s="296"/>
      <c r="AH121" s="296"/>
      <c r="AI121" s="296"/>
      <c r="AJ121" s="296"/>
      <c r="AK121" s="295"/>
      <c r="AL121" s="295"/>
      <c r="AM121" s="295"/>
      <c r="AN121" s="295"/>
      <c r="AO121" s="295"/>
      <c r="AP121" s="295"/>
    </row>
    <row r="122" spans="1:42" ht="15" customHeight="1" x14ac:dyDescent="0.15">
      <c r="B122" s="351">
        <v>638</v>
      </c>
      <c r="C122" s="352" t="s">
        <v>202</v>
      </c>
      <c r="D122" s="352">
        <v>0.94691647150663549</v>
      </c>
      <c r="E122" s="353">
        <v>3639</v>
      </c>
      <c r="F122" s="354">
        <v>3843</v>
      </c>
      <c r="G122" s="316"/>
      <c r="H122" s="316"/>
      <c r="I122" s="355"/>
      <c r="J122" s="353"/>
      <c r="K122" s="356"/>
      <c r="L122" s="357"/>
      <c r="M122" s="358"/>
      <c r="N122" s="296"/>
      <c r="O122" s="296"/>
      <c r="P122" s="296"/>
      <c r="Q122" s="295"/>
      <c r="R122" s="295"/>
      <c r="S122" s="321"/>
      <c r="T122" s="322"/>
      <c r="U122" s="296"/>
      <c r="V122" s="296"/>
      <c r="W122" s="296"/>
      <c r="X122" s="296"/>
      <c r="Y122" s="295"/>
      <c r="Z122" s="3"/>
      <c r="AA122" s="3"/>
      <c r="AB122" s="295"/>
      <c r="AC122" s="295"/>
      <c r="AD122" s="295"/>
      <c r="AE122" s="295"/>
      <c r="AF122" s="296"/>
      <c r="AG122" s="296"/>
      <c r="AH122" s="296"/>
      <c r="AI122" s="296"/>
      <c r="AJ122" s="296"/>
      <c r="AK122" s="295"/>
      <c r="AL122" s="295"/>
      <c r="AM122" s="295"/>
      <c r="AN122" s="295"/>
      <c r="AO122" s="295"/>
      <c r="AP122" s="295"/>
    </row>
    <row r="123" spans="1:42" ht="15" customHeight="1" x14ac:dyDescent="0.15">
      <c r="B123" s="379">
        <v>608</v>
      </c>
      <c r="C123" s="330" t="s">
        <v>128</v>
      </c>
      <c r="D123" s="330">
        <v>0.87490226739640342</v>
      </c>
      <c r="E123" s="380">
        <v>3357</v>
      </c>
      <c r="F123" s="381">
        <v>3837</v>
      </c>
      <c r="G123" s="316"/>
      <c r="H123" s="316"/>
      <c r="I123" s="355"/>
      <c r="J123" s="353"/>
      <c r="K123" s="356"/>
      <c r="L123" s="357"/>
      <c r="M123" s="358"/>
      <c r="N123" s="296"/>
      <c r="O123" s="296"/>
      <c r="P123" s="296"/>
      <c r="Q123" s="295"/>
      <c r="R123" s="295"/>
      <c r="S123" s="321"/>
      <c r="T123" s="322"/>
      <c r="U123" s="296"/>
      <c r="V123" s="296"/>
      <c r="W123" s="296"/>
      <c r="X123" s="296"/>
      <c r="Y123" s="295"/>
      <c r="Z123" s="3"/>
      <c r="AA123" s="3"/>
      <c r="AB123" s="295"/>
      <c r="AC123" s="295"/>
      <c r="AD123" s="295"/>
      <c r="AE123" s="295"/>
      <c r="AF123" s="296"/>
      <c r="AG123" s="296"/>
      <c r="AH123" s="296"/>
      <c r="AI123" s="296"/>
      <c r="AJ123" s="296"/>
      <c r="AK123" s="295"/>
      <c r="AL123" s="295"/>
      <c r="AM123" s="295"/>
      <c r="AN123" s="295"/>
      <c r="AO123" s="295"/>
      <c r="AP123" s="295"/>
    </row>
    <row r="124" spans="1:42" ht="15" customHeight="1" x14ac:dyDescent="0.15">
      <c r="B124" s="351">
        <v>469</v>
      </c>
      <c r="C124" s="352" t="s">
        <v>45</v>
      </c>
      <c r="D124" s="352">
        <v>0.92355150214592274</v>
      </c>
      <c r="E124" s="353">
        <v>3443</v>
      </c>
      <c r="F124" s="354">
        <v>3728</v>
      </c>
      <c r="G124" s="316"/>
      <c r="H124" s="316"/>
      <c r="I124" s="392"/>
      <c r="J124" s="393"/>
      <c r="K124" s="394"/>
      <c r="L124" s="395"/>
      <c r="M124" s="396"/>
      <c r="N124" s="296"/>
      <c r="O124" s="296"/>
      <c r="P124" s="296"/>
      <c r="Q124" s="295"/>
      <c r="R124" s="295"/>
      <c r="S124" s="321"/>
      <c r="T124" s="322"/>
      <c r="U124" s="296"/>
      <c r="V124" s="296"/>
      <c r="W124" s="296"/>
      <c r="X124" s="296"/>
      <c r="Y124" s="295"/>
      <c r="Z124" s="3"/>
      <c r="AA124" s="3"/>
      <c r="AB124" s="295"/>
      <c r="AC124" s="295"/>
      <c r="AD124" s="295"/>
      <c r="AE124" s="295"/>
      <c r="AF124" s="296"/>
      <c r="AG124" s="296"/>
      <c r="AH124" s="296"/>
      <c r="AI124" s="296"/>
      <c r="AJ124" s="296"/>
      <c r="AK124" s="295"/>
      <c r="AL124" s="295"/>
      <c r="AM124" s="295"/>
      <c r="AN124" s="295"/>
      <c r="AO124" s="295"/>
      <c r="AP124" s="295"/>
    </row>
    <row r="125" spans="1:42" ht="15" customHeight="1" x14ac:dyDescent="0.15">
      <c r="B125" s="379">
        <v>481</v>
      </c>
      <c r="C125" s="330" t="s">
        <v>146</v>
      </c>
      <c r="D125" s="330">
        <v>0.71564109514773655</v>
      </c>
      <c r="E125" s="380">
        <v>2640</v>
      </c>
      <c r="F125" s="381">
        <v>3689</v>
      </c>
      <c r="G125" s="316"/>
      <c r="H125" s="316"/>
      <c r="I125" s="392"/>
      <c r="J125" s="415"/>
      <c r="K125" s="416"/>
      <c r="L125" s="393"/>
      <c r="M125" s="396"/>
      <c r="N125" s="296"/>
      <c r="O125" s="296"/>
      <c r="P125" s="296"/>
      <c r="Q125" s="295"/>
      <c r="R125" s="295"/>
      <c r="S125" s="321"/>
      <c r="T125" s="322"/>
      <c r="U125" s="296"/>
      <c r="V125" s="296"/>
      <c r="W125" s="296"/>
      <c r="X125" s="296"/>
      <c r="Y125" s="295"/>
      <c r="Z125" s="3"/>
      <c r="AA125" s="3"/>
      <c r="AB125" s="295"/>
      <c r="AC125" s="295"/>
      <c r="AD125" s="295"/>
      <c r="AE125" s="295"/>
      <c r="AF125" s="296"/>
      <c r="AG125" s="296"/>
      <c r="AH125" s="296"/>
      <c r="AI125" s="296"/>
      <c r="AJ125" s="296"/>
      <c r="AK125" s="295"/>
      <c r="AL125" s="295"/>
      <c r="AM125" s="295"/>
      <c r="AN125" s="295"/>
      <c r="AO125" s="295"/>
      <c r="AP125" s="295"/>
    </row>
    <row r="126" spans="1:42" ht="15" customHeight="1" x14ac:dyDescent="0.15">
      <c r="B126" s="351">
        <v>546</v>
      </c>
      <c r="C126" s="352" t="s">
        <v>167</v>
      </c>
      <c r="D126" s="352">
        <v>0.91079684525428339</v>
      </c>
      <c r="E126" s="353">
        <v>3349</v>
      </c>
      <c r="F126" s="354">
        <v>3677</v>
      </c>
      <c r="G126" s="316"/>
      <c r="H126" s="316"/>
      <c r="I126" s="351"/>
      <c r="J126" s="352"/>
      <c r="K126" s="352"/>
      <c r="L126" s="353"/>
      <c r="M126" s="354"/>
      <c r="N126" s="296"/>
      <c r="O126" s="296"/>
      <c r="P126" s="296"/>
      <c r="Q126" s="295"/>
      <c r="R126" s="295"/>
      <c r="S126" s="321"/>
      <c r="T126" s="322"/>
      <c r="U126" s="296"/>
      <c r="V126" s="296"/>
      <c r="W126" s="296"/>
      <c r="X126" s="296"/>
      <c r="Y126" s="295"/>
      <c r="Z126" s="3"/>
      <c r="AA126" s="3"/>
      <c r="AB126" s="295"/>
      <c r="AC126" s="295"/>
      <c r="AD126" s="295"/>
      <c r="AE126" s="295"/>
      <c r="AF126" s="296"/>
      <c r="AG126" s="296"/>
      <c r="AH126" s="296"/>
      <c r="AI126" s="296"/>
      <c r="AJ126" s="296"/>
      <c r="AK126" s="295"/>
      <c r="AL126" s="295"/>
      <c r="AM126" s="295"/>
      <c r="AN126" s="295"/>
      <c r="AO126" s="295"/>
      <c r="AP126" s="295"/>
    </row>
    <row r="127" spans="1:42" ht="15" customHeight="1" x14ac:dyDescent="0.15">
      <c r="B127" s="351">
        <v>334</v>
      </c>
      <c r="C127" s="352" t="s">
        <v>12</v>
      </c>
      <c r="D127" s="352">
        <v>0.64104706209969364</v>
      </c>
      <c r="E127" s="353">
        <v>2302</v>
      </c>
      <c r="F127" s="354">
        <v>3591</v>
      </c>
      <c r="G127" s="316"/>
      <c r="H127" s="316"/>
      <c r="I127" s="425"/>
      <c r="J127" s="419"/>
      <c r="K127" s="394"/>
      <c r="L127" s="395"/>
      <c r="M127" s="396"/>
      <c r="N127" s="296"/>
      <c r="O127" s="296"/>
      <c r="P127" s="296"/>
      <c r="Q127" s="295"/>
      <c r="R127" s="295"/>
      <c r="S127" s="321"/>
      <c r="T127" s="322"/>
      <c r="U127" s="296"/>
      <c r="V127" s="296"/>
      <c r="W127" s="296"/>
      <c r="X127" s="296"/>
      <c r="Y127" s="295"/>
      <c r="Z127" s="3"/>
      <c r="AA127" s="3"/>
      <c r="AB127" s="295"/>
      <c r="AC127" s="295"/>
      <c r="AD127" s="295"/>
      <c r="AE127" s="295"/>
      <c r="AF127" s="296"/>
      <c r="AG127" s="296"/>
      <c r="AH127" s="296"/>
      <c r="AI127" s="296"/>
      <c r="AJ127" s="296"/>
      <c r="AK127" s="295"/>
      <c r="AL127" s="295"/>
      <c r="AM127" s="295"/>
      <c r="AN127" s="295"/>
      <c r="AO127" s="295"/>
      <c r="AP127" s="295"/>
    </row>
    <row r="128" spans="1:42" ht="15" customHeight="1" x14ac:dyDescent="0.15">
      <c r="B128" s="351">
        <v>516</v>
      </c>
      <c r="C128" s="352" t="s">
        <v>159</v>
      </c>
      <c r="D128" s="352">
        <v>0.81396003377427528</v>
      </c>
      <c r="E128" s="353">
        <v>2892</v>
      </c>
      <c r="F128" s="354">
        <v>3553</v>
      </c>
      <c r="G128" s="316"/>
      <c r="H128" s="316"/>
      <c r="I128" s="355"/>
      <c r="J128" s="353"/>
      <c r="K128" s="356"/>
      <c r="L128" s="357"/>
      <c r="M128" s="358"/>
      <c r="N128" s="296"/>
      <c r="O128" s="296"/>
      <c r="P128" s="296"/>
      <c r="Q128" s="295"/>
      <c r="R128" s="295"/>
      <c r="S128" s="321"/>
      <c r="T128" s="322"/>
      <c r="U128" s="296"/>
      <c r="V128" s="296"/>
      <c r="W128" s="296"/>
      <c r="X128" s="296"/>
      <c r="Y128" s="295"/>
      <c r="Z128" s="3"/>
      <c r="AA128" s="3"/>
      <c r="AB128" s="295"/>
      <c r="AC128" s="295"/>
      <c r="AD128" s="295"/>
      <c r="AE128" s="295"/>
      <c r="AF128" s="296"/>
      <c r="AG128" s="296"/>
      <c r="AH128" s="296"/>
      <c r="AI128" s="296"/>
      <c r="AJ128" s="296"/>
      <c r="AK128" s="295"/>
      <c r="AL128" s="295"/>
      <c r="AM128" s="295"/>
      <c r="AN128" s="295"/>
      <c r="AO128" s="295"/>
      <c r="AP128" s="295"/>
    </row>
    <row r="129" spans="2:42" ht="15" customHeight="1" x14ac:dyDescent="0.15">
      <c r="B129" s="351">
        <v>343</v>
      </c>
      <c r="C129" s="352" t="s">
        <v>8</v>
      </c>
      <c r="D129" s="352">
        <v>0.31181279954891455</v>
      </c>
      <c r="E129" s="353">
        <v>1106</v>
      </c>
      <c r="F129" s="354">
        <v>3547</v>
      </c>
      <c r="G129" s="316"/>
      <c r="H129" s="316"/>
      <c r="I129" s="417" t="e">
        <f>#REF!</f>
        <v>#REF!</v>
      </c>
      <c r="J129" s="352" t="e">
        <f>#REF!</f>
        <v>#REF!</v>
      </c>
      <c r="K129" s="352" t="e">
        <f>#REF!</f>
        <v>#REF!</v>
      </c>
      <c r="L129" s="353" t="e">
        <f>#REF!</f>
        <v>#REF!</v>
      </c>
      <c r="M129" s="354" t="e">
        <f>#REF!</f>
        <v>#REF!</v>
      </c>
      <c r="N129" s="296"/>
      <c r="O129" s="296"/>
      <c r="P129" s="296"/>
      <c r="Q129" s="295"/>
      <c r="R129" s="295"/>
      <c r="S129" s="321"/>
      <c r="T129" s="322"/>
      <c r="U129" s="296"/>
      <c r="V129" s="296"/>
      <c r="W129" s="296"/>
      <c r="X129" s="296"/>
      <c r="Y129" s="295"/>
      <c r="Z129" s="3"/>
      <c r="AA129" s="3"/>
      <c r="AB129" s="295"/>
      <c r="AC129" s="295"/>
      <c r="AD129" s="295"/>
      <c r="AE129" s="295"/>
      <c r="AF129" s="296"/>
      <c r="AG129" s="296"/>
      <c r="AH129" s="296"/>
      <c r="AI129" s="296"/>
      <c r="AJ129" s="296"/>
      <c r="AK129" s="295"/>
      <c r="AL129" s="295"/>
      <c r="AM129" s="295"/>
      <c r="AN129" s="295"/>
      <c r="AO129" s="295"/>
      <c r="AP129" s="295"/>
    </row>
    <row r="130" spans="2:42" ht="15" customHeight="1" x14ac:dyDescent="0.15">
      <c r="B130" s="351">
        <v>561</v>
      </c>
      <c r="C130" s="352" t="s">
        <v>35</v>
      </c>
      <c r="D130" s="352">
        <v>0.88979937835546763</v>
      </c>
      <c r="E130" s="353">
        <v>3149</v>
      </c>
      <c r="F130" s="354">
        <v>3539</v>
      </c>
      <c r="G130" s="316"/>
      <c r="H130" s="316"/>
      <c r="I130" s="355"/>
      <c r="J130" s="357"/>
      <c r="K130" s="409"/>
      <c r="L130" s="410"/>
      <c r="M130" s="358"/>
      <c r="N130" s="296"/>
      <c r="O130" s="296"/>
      <c r="P130" s="296"/>
      <c r="Q130" s="295"/>
      <c r="R130" s="295"/>
      <c r="S130" s="321"/>
      <c r="T130" s="322"/>
      <c r="U130" s="296"/>
      <c r="V130" s="296"/>
      <c r="W130" s="296"/>
      <c r="X130" s="296"/>
      <c r="Y130" s="295"/>
      <c r="Z130" s="3"/>
      <c r="AA130" s="3"/>
      <c r="AB130" s="295"/>
      <c r="AC130" s="295"/>
      <c r="AD130" s="295"/>
      <c r="AE130" s="295"/>
      <c r="AF130" s="296"/>
      <c r="AG130" s="296"/>
      <c r="AH130" s="296"/>
      <c r="AI130" s="296"/>
      <c r="AJ130" s="296"/>
      <c r="AK130" s="295"/>
      <c r="AL130" s="295"/>
      <c r="AM130" s="295"/>
      <c r="AN130" s="295"/>
      <c r="AO130" s="295"/>
      <c r="AP130" s="295"/>
    </row>
    <row r="131" spans="2:42" ht="15" customHeight="1" x14ac:dyDescent="0.15">
      <c r="B131" s="351">
        <v>571</v>
      </c>
      <c r="C131" s="352" t="s">
        <v>169</v>
      </c>
      <c r="D131" s="352">
        <v>0.87723785166240409</v>
      </c>
      <c r="E131" s="353">
        <v>3087</v>
      </c>
      <c r="F131" s="354">
        <v>3519</v>
      </c>
      <c r="G131" s="316"/>
      <c r="H131" s="316"/>
      <c r="I131" s="417"/>
      <c r="J131" s="357"/>
      <c r="K131" s="409"/>
      <c r="L131" s="410"/>
      <c r="M131" s="358"/>
      <c r="N131" s="296"/>
      <c r="O131" s="296"/>
      <c r="P131" s="296"/>
      <c r="Q131" s="295"/>
      <c r="R131" s="295"/>
      <c r="S131" s="321"/>
      <c r="T131" s="322"/>
      <c r="U131" s="296"/>
      <c r="V131" s="296"/>
      <c r="W131" s="296"/>
      <c r="X131" s="296"/>
      <c r="Y131" s="295"/>
      <c r="Z131" s="3"/>
      <c r="AA131" s="3"/>
      <c r="AB131" s="295"/>
      <c r="AC131" s="295"/>
      <c r="AD131" s="295"/>
      <c r="AE131" s="295"/>
      <c r="AF131" s="296"/>
      <c r="AG131" s="296"/>
      <c r="AH131" s="296"/>
      <c r="AI131" s="296"/>
      <c r="AJ131" s="296"/>
      <c r="AK131" s="295"/>
      <c r="AL131" s="295"/>
      <c r="AM131" s="295"/>
      <c r="AN131" s="295"/>
      <c r="AO131" s="295"/>
      <c r="AP131" s="295"/>
    </row>
    <row r="132" spans="2:42" ht="15" customHeight="1" x14ac:dyDescent="0.15">
      <c r="B132" s="351">
        <v>455</v>
      </c>
      <c r="C132" s="352" t="s">
        <v>38</v>
      </c>
      <c r="D132" s="352">
        <v>0.96256529309344163</v>
      </c>
      <c r="E132" s="353">
        <v>3317</v>
      </c>
      <c r="F132" s="354">
        <v>3446</v>
      </c>
      <c r="G132" s="316"/>
      <c r="H132" s="316"/>
      <c r="I132" s="355"/>
      <c r="J132" s="357"/>
      <c r="K132" s="409"/>
      <c r="L132" s="410"/>
      <c r="M132" s="358"/>
      <c r="N132" s="296"/>
      <c r="O132" s="296"/>
      <c r="P132" s="296"/>
      <c r="Q132" s="295"/>
      <c r="R132" s="295"/>
      <c r="S132" s="321"/>
      <c r="T132" s="322"/>
      <c r="U132" s="296"/>
      <c r="V132" s="296"/>
      <c r="W132" s="296"/>
      <c r="X132" s="296"/>
      <c r="Y132" s="295"/>
      <c r="Z132" s="3"/>
      <c r="AA132" s="3"/>
      <c r="AB132" s="295"/>
      <c r="AC132" s="295"/>
      <c r="AD132" s="295"/>
      <c r="AE132" s="295"/>
      <c r="AF132" s="296"/>
      <c r="AG132" s="296"/>
      <c r="AH132" s="296"/>
      <c r="AI132" s="296"/>
      <c r="AJ132" s="296"/>
      <c r="AK132" s="295"/>
      <c r="AL132" s="295"/>
      <c r="AM132" s="295"/>
      <c r="AN132" s="295"/>
      <c r="AO132" s="295"/>
      <c r="AP132" s="295"/>
    </row>
    <row r="133" spans="2:42" ht="15" customHeight="1" x14ac:dyDescent="0.15">
      <c r="B133" s="351">
        <v>332</v>
      </c>
      <c r="C133" s="352" t="s">
        <v>16</v>
      </c>
      <c r="D133" s="352">
        <v>0.2749926707710349</v>
      </c>
      <c r="E133" s="353">
        <v>938</v>
      </c>
      <c r="F133" s="354">
        <v>3411</v>
      </c>
      <c r="G133" s="316"/>
      <c r="H133" s="316"/>
      <c r="I133" s="418" t="e">
        <f>#REF!</f>
        <v>#REF!</v>
      </c>
      <c r="J133" s="419" t="e">
        <f>#REF!</f>
        <v>#REF!</v>
      </c>
      <c r="K133" s="419" t="e">
        <f>#REF!</f>
        <v>#REF!</v>
      </c>
      <c r="L133" s="415" t="e">
        <f>#REF!</f>
        <v>#REF!</v>
      </c>
      <c r="M133" s="420" t="e">
        <f>#REF!</f>
        <v>#REF!</v>
      </c>
      <c r="N133" s="296"/>
      <c r="O133" s="296"/>
      <c r="P133" s="296"/>
      <c r="Q133" s="295"/>
      <c r="R133" s="295"/>
      <c r="S133" s="321"/>
      <c r="T133" s="322"/>
      <c r="U133" s="296"/>
      <c r="V133" s="296"/>
      <c r="W133" s="296"/>
      <c r="X133" s="296"/>
      <c r="Y133" s="295"/>
      <c r="Z133" s="3"/>
      <c r="AA133" s="3"/>
      <c r="AB133" s="295"/>
      <c r="AC133" s="295"/>
      <c r="AD133" s="295"/>
      <c r="AE133" s="295"/>
      <c r="AF133" s="296"/>
      <c r="AG133" s="296"/>
      <c r="AH133" s="296"/>
      <c r="AI133" s="296"/>
      <c r="AJ133" s="296"/>
      <c r="AK133" s="295"/>
      <c r="AL133" s="295"/>
      <c r="AM133" s="295"/>
      <c r="AN133" s="295"/>
      <c r="AO133" s="295"/>
      <c r="AP133" s="295"/>
    </row>
    <row r="134" spans="2:42" ht="15" customHeight="1" x14ac:dyDescent="0.15">
      <c r="B134" s="351">
        <v>363</v>
      </c>
      <c r="C134" s="352" t="s">
        <v>4</v>
      </c>
      <c r="D134" s="352">
        <v>0.86855439642324883</v>
      </c>
      <c r="E134" s="353">
        <v>2914</v>
      </c>
      <c r="F134" s="354">
        <v>3355</v>
      </c>
      <c r="G134" s="316"/>
      <c r="H134" s="316"/>
      <c r="I134" s="417"/>
      <c r="J134" s="357"/>
      <c r="K134" s="409"/>
      <c r="L134" s="410"/>
      <c r="M134" s="358"/>
      <c r="N134" s="296"/>
      <c r="O134" s="296"/>
      <c r="P134" s="296"/>
      <c r="Q134" s="295"/>
      <c r="R134" s="295"/>
      <c r="S134" s="321"/>
      <c r="T134" s="322"/>
      <c r="U134" s="296"/>
      <c r="V134" s="296"/>
      <c r="W134" s="296"/>
      <c r="X134" s="296"/>
      <c r="Y134" s="295"/>
      <c r="Z134" s="3"/>
      <c r="AA134" s="3"/>
      <c r="AB134" s="295"/>
      <c r="AC134" s="295"/>
      <c r="AD134" s="295"/>
      <c r="AE134" s="295"/>
      <c r="AF134" s="296"/>
      <c r="AG134" s="296"/>
      <c r="AH134" s="296"/>
      <c r="AI134" s="296"/>
      <c r="AJ134" s="296"/>
      <c r="AK134" s="295"/>
      <c r="AL134" s="295"/>
      <c r="AM134" s="295"/>
      <c r="AN134" s="295"/>
      <c r="AO134" s="295"/>
      <c r="AP134" s="295"/>
    </row>
    <row r="135" spans="2:42" ht="15" customHeight="1" x14ac:dyDescent="0.15">
      <c r="B135" s="351">
        <v>364</v>
      </c>
      <c r="C135" s="352" t="s">
        <v>57</v>
      </c>
      <c r="D135" s="352">
        <v>0.89107365792759052</v>
      </c>
      <c r="E135" s="353">
        <v>2855</v>
      </c>
      <c r="F135" s="354">
        <v>3204</v>
      </c>
      <c r="G135" s="316"/>
      <c r="H135" s="316"/>
      <c r="I135" s="355"/>
      <c r="J135" s="353"/>
      <c r="K135" s="356"/>
      <c r="L135" s="357"/>
      <c r="M135" s="358"/>
      <c r="N135" s="296"/>
      <c r="O135" s="296"/>
      <c r="P135" s="296"/>
      <c r="Q135" s="295"/>
      <c r="R135" s="295"/>
      <c r="S135" s="321"/>
      <c r="T135" s="322"/>
      <c r="U135" s="296"/>
      <c r="V135" s="296"/>
      <c r="W135" s="296"/>
      <c r="X135" s="296"/>
      <c r="Y135" s="295"/>
      <c r="Z135" s="3"/>
      <c r="AA135" s="3"/>
      <c r="AB135" s="295"/>
      <c r="AC135" s="295"/>
      <c r="AD135" s="295"/>
      <c r="AE135" s="295"/>
      <c r="AF135" s="296"/>
      <c r="AG135" s="296"/>
      <c r="AH135" s="296"/>
      <c r="AI135" s="296"/>
      <c r="AJ135" s="296"/>
      <c r="AK135" s="295"/>
      <c r="AL135" s="295"/>
      <c r="AM135" s="295"/>
      <c r="AN135" s="295"/>
      <c r="AO135" s="295"/>
      <c r="AP135" s="295"/>
    </row>
    <row r="136" spans="2:42" ht="15" customHeight="1" x14ac:dyDescent="0.15">
      <c r="B136" s="379">
        <v>512</v>
      </c>
      <c r="C136" s="330" t="s">
        <v>143</v>
      </c>
      <c r="D136" s="330">
        <v>0.97560202788339667</v>
      </c>
      <c r="E136" s="380">
        <v>3079</v>
      </c>
      <c r="F136" s="381">
        <v>3156</v>
      </c>
      <c r="G136" s="316"/>
      <c r="H136" s="316"/>
      <c r="I136" s="355"/>
      <c r="J136" s="357"/>
      <c r="K136" s="356"/>
      <c r="L136" s="357"/>
      <c r="M136" s="358"/>
      <c r="N136" s="296"/>
      <c r="O136" s="296"/>
      <c r="P136" s="296"/>
      <c r="S136" s="321"/>
      <c r="AB136" s="295"/>
      <c r="AC136" s="295"/>
      <c r="AD136" s="295"/>
      <c r="AE136" s="295"/>
      <c r="AF136" s="296"/>
      <c r="AG136" s="296"/>
      <c r="AH136" s="296"/>
      <c r="AI136" s="296"/>
      <c r="AJ136" s="296"/>
      <c r="AK136" s="295"/>
      <c r="AL136" s="295"/>
      <c r="AM136" s="295"/>
      <c r="AN136" s="295"/>
      <c r="AO136" s="295"/>
      <c r="AP136" s="295"/>
    </row>
    <row r="137" spans="2:42" ht="15" customHeight="1" x14ac:dyDescent="0.15">
      <c r="B137" s="351">
        <v>457</v>
      </c>
      <c r="C137" s="352" t="s">
        <v>131</v>
      </c>
      <c r="D137" s="352">
        <v>0.90781049935979519</v>
      </c>
      <c r="E137" s="353">
        <v>2836</v>
      </c>
      <c r="F137" s="354">
        <v>3124</v>
      </c>
      <c r="G137" s="316"/>
      <c r="H137" s="316"/>
      <c r="I137" s="392"/>
      <c r="J137" s="415"/>
      <c r="K137" s="416"/>
      <c r="L137" s="393"/>
      <c r="M137" s="396"/>
      <c r="N137" s="296"/>
      <c r="O137" s="296"/>
      <c r="P137" s="296"/>
      <c r="S137" s="321"/>
      <c r="AB137" s="295"/>
      <c r="AC137" s="295"/>
      <c r="AD137" s="295"/>
      <c r="AE137" s="295"/>
      <c r="AF137" s="296"/>
      <c r="AG137" s="296"/>
      <c r="AH137" s="296"/>
      <c r="AI137" s="296"/>
      <c r="AJ137" s="296"/>
      <c r="AK137" s="295"/>
      <c r="AL137" s="295"/>
      <c r="AM137" s="295"/>
      <c r="AN137" s="295"/>
      <c r="AO137" s="295"/>
      <c r="AP137" s="295"/>
    </row>
    <row r="138" spans="2:42" ht="15" customHeight="1" x14ac:dyDescent="0.15">
      <c r="B138" s="351">
        <v>639</v>
      </c>
      <c r="C138" s="352" t="s">
        <v>203</v>
      </c>
      <c r="D138" s="352">
        <v>0.90797940797940802</v>
      </c>
      <c r="E138" s="353">
        <v>2822</v>
      </c>
      <c r="F138" s="354">
        <v>3108</v>
      </c>
      <c r="G138" s="316"/>
      <c r="H138" s="316"/>
      <c r="I138" s="355"/>
      <c r="J138" s="357"/>
      <c r="K138" s="409"/>
      <c r="L138" s="410"/>
      <c r="M138" s="358"/>
      <c r="N138" s="296"/>
      <c r="O138" s="296"/>
      <c r="P138" s="296"/>
      <c r="Q138" s="295"/>
      <c r="R138" s="295"/>
      <c r="S138" s="321"/>
      <c r="T138" s="322"/>
      <c r="U138" s="296"/>
      <c r="V138" s="296"/>
      <c r="W138" s="296"/>
      <c r="X138" s="296"/>
      <c r="Y138" s="295"/>
      <c r="Z138" s="3"/>
      <c r="AA138" s="3"/>
      <c r="AB138" s="295"/>
      <c r="AC138" s="295"/>
      <c r="AD138" s="295"/>
      <c r="AE138" s="295"/>
      <c r="AF138" s="296"/>
      <c r="AG138" s="296"/>
      <c r="AH138" s="296"/>
      <c r="AI138" s="296"/>
      <c r="AJ138" s="296"/>
      <c r="AK138" s="295"/>
      <c r="AL138" s="295"/>
      <c r="AM138" s="295"/>
      <c r="AN138" s="295"/>
      <c r="AO138" s="295"/>
      <c r="AP138" s="295"/>
    </row>
    <row r="139" spans="2:42" ht="15" customHeight="1" x14ac:dyDescent="0.15">
      <c r="B139" s="351">
        <v>407</v>
      </c>
      <c r="C139" s="352" t="s">
        <v>82</v>
      </c>
      <c r="D139" s="352">
        <v>0.50459317585301833</v>
      </c>
      <c r="E139" s="353">
        <v>1538</v>
      </c>
      <c r="F139" s="354">
        <v>3048</v>
      </c>
      <c r="G139" s="316"/>
      <c r="H139" s="316"/>
      <c r="I139" s="418" t="e">
        <f>#REF!</f>
        <v>#REF!</v>
      </c>
      <c r="J139" s="419" t="e">
        <f>#REF!</f>
        <v>#REF!</v>
      </c>
      <c r="K139" s="419" t="e">
        <f>#REF!</f>
        <v>#REF!</v>
      </c>
      <c r="L139" s="415" t="e">
        <f>#REF!</f>
        <v>#REF!</v>
      </c>
      <c r="M139" s="420" t="e">
        <f>#REF!</f>
        <v>#REF!</v>
      </c>
      <c r="N139" s="296"/>
      <c r="O139" s="296"/>
      <c r="P139" s="296"/>
      <c r="Q139" s="295"/>
      <c r="R139" s="295"/>
      <c r="S139" s="321"/>
      <c r="T139" s="322"/>
      <c r="U139" s="296"/>
      <c r="V139" s="296"/>
      <c r="W139" s="296"/>
      <c r="X139" s="296"/>
      <c r="Y139" s="295"/>
      <c r="Z139" s="3"/>
      <c r="AA139" s="3"/>
      <c r="AB139" s="295"/>
      <c r="AC139" s="295"/>
      <c r="AD139" s="295"/>
      <c r="AE139" s="295"/>
      <c r="AF139" s="296"/>
      <c r="AG139" s="296"/>
      <c r="AH139" s="296"/>
      <c r="AI139" s="296"/>
      <c r="AJ139" s="296"/>
      <c r="AK139" s="295"/>
      <c r="AL139" s="295"/>
      <c r="AM139" s="295"/>
      <c r="AN139" s="295"/>
      <c r="AO139" s="295"/>
      <c r="AP139" s="295"/>
    </row>
    <row r="140" spans="2:42" ht="15" customHeight="1" x14ac:dyDescent="0.15">
      <c r="B140" s="351">
        <v>645</v>
      </c>
      <c r="C140" s="352" t="s">
        <v>206</v>
      </c>
      <c r="D140" s="352">
        <v>0.86646069344318577</v>
      </c>
      <c r="E140" s="353">
        <v>2524</v>
      </c>
      <c r="F140" s="354">
        <v>2913</v>
      </c>
      <c r="G140" s="316"/>
      <c r="H140" s="316"/>
      <c r="I140" s="355"/>
      <c r="J140" s="353"/>
      <c r="K140" s="356"/>
      <c r="L140" s="357"/>
      <c r="M140" s="358"/>
      <c r="N140" s="296"/>
      <c r="O140" s="296"/>
      <c r="P140" s="296"/>
      <c r="Q140" s="295"/>
      <c r="R140" s="295"/>
      <c r="S140" s="321"/>
      <c r="T140" s="322"/>
      <c r="U140" s="296"/>
      <c r="V140" s="296"/>
      <c r="W140" s="296"/>
      <c r="X140" s="296"/>
      <c r="Y140" s="295"/>
      <c r="Z140" s="3"/>
      <c r="AA140" s="3"/>
      <c r="AB140" s="295"/>
      <c r="AC140" s="295"/>
      <c r="AD140" s="295"/>
      <c r="AE140" s="295"/>
      <c r="AF140" s="296"/>
      <c r="AG140" s="296"/>
      <c r="AH140" s="296"/>
      <c r="AI140" s="296"/>
      <c r="AJ140" s="296"/>
      <c r="AK140" s="295"/>
      <c r="AL140" s="295"/>
      <c r="AM140" s="295"/>
      <c r="AN140" s="295"/>
      <c r="AO140" s="295"/>
      <c r="AP140" s="295"/>
    </row>
    <row r="141" spans="2:42" ht="15" customHeight="1" x14ac:dyDescent="0.15">
      <c r="B141" s="351">
        <v>464</v>
      </c>
      <c r="C141" s="352" t="s">
        <v>31</v>
      </c>
      <c r="D141" s="352">
        <v>0.96972860125260962</v>
      </c>
      <c r="E141" s="353">
        <v>2787</v>
      </c>
      <c r="F141" s="354">
        <v>2874</v>
      </c>
      <c r="G141" s="316"/>
      <c r="H141" s="316"/>
      <c r="I141" s="355"/>
      <c r="J141" s="357"/>
      <c r="K141" s="356"/>
      <c r="L141" s="357"/>
      <c r="M141" s="358"/>
      <c r="N141" s="296"/>
      <c r="O141" s="296"/>
      <c r="P141" s="296"/>
      <c r="Q141" s="295"/>
      <c r="R141" s="295"/>
      <c r="S141" s="321"/>
      <c r="T141" s="322"/>
      <c r="U141" s="296"/>
      <c r="V141" s="296"/>
      <c r="W141" s="296"/>
      <c r="X141" s="296"/>
      <c r="Y141" s="295"/>
      <c r="Z141" s="3"/>
      <c r="AA141" s="3"/>
      <c r="AB141" s="295"/>
      <c r="AC141" s="295"/>
      <c r="AD141" s="295"/>
      <c r="AE141" s="295"/>
      <c r="AF141" s="296"/>
      <c r="AG141" s="296"/>
      <c r="AH141" s="296"/>
      <c r="AI141" s="296"/>
      <c r="AJ141" s="296"/>
      <c r="AK141" s="295"/>
      <c r="AL141" s="295"/>
      <c r="AM141" s="295"/>
      <c r="AN141" s="295"/>
      <c r="AO141" s="295"/>
      <c r="AP141" s="295"/>
    </row>
    <row r="142" spans="2:42" ht="15" customHeight="1" x14ac:dyDescent="0.15">
      <c r="B142" s="351">
        <v>468</v>
      </c>
      <c r="C142" s="352" t="s">
        <v>141</v>
      </c>
      <c r="D142" s="352">
        <v>0.93494228751311648</v>
      </c>
      <c r="E142" s="353">
        <v>2673</v>
      </c>
      <c r="F142" s="354">
        <v>2859</v>
      </c>
      <c r="G142" s="316"/>
      <c r="H142" s="316"/>
      <c r="I142" s="355"/>
      <c r="J142" s="353"/>
      <c r="K142" s="356"/>
      <c r="L142" s="357"/>
      <c r="M142" s="358"/>
      <c r="N142" s="296"/>
      <c r="S142" s="321"/>
      <c r="Z142" s="3"/>
      <c r="AA142" s="3"/>
      <c r="AB142" s="295"/>
      <c r="AC142" s="295"/>
      <c r="AD142" s="295"/>
      <c r="AE142" s="295"/>
      <c r="AF142" s="296"/>
      <c r="AG142" s="296"/>
      <c r="AH142" s="296"/>
      <c r="AI142" s="296"/>
      <c r="AJ142" s="296"/>
      <c r="AK142" s="295"/>
      <c r="AL142" s="295"/>
      <c r="AM142" s="295"/>
      <c r="AN142" s="295"/>
      <c r="AO142" s="295"/>
      <c r="AP142" s="295"/>
    </row>
    <row r="143" spans="2:42" ht="15" customHeight="1" x14ac:dyDescent="0.15">
      <c r="B143" s="351">
        <v>438</v>
      </c>
      <c r="C143" s="352" t="s">
        <v>21</v>
      </c>
      <c r="D143" s="352">
        <v>0.92538379150303463</v>
      </c>
      <c r="E143" s="353">
        <v>2592</v>
      </c>
      <c r="F143" s="354">
        <v>2801</v>
      </c>
      <c r="G143" s="316"/>
      <c r="H143" s="316"/>
      <c r="I143" s="351"/>
      <c r="J143" s="352"/>
      <c r="K143" s="352"/>
      <c r="L143" s="353"/>
      <c r="M143" s="354"/>
      <c r="N143" s="296"/>
      <c r="O143" s="296"/>
      <c r="P143" s="296"/>
      <c r="Q143" s="295"/>
      <c r="R143" s="295"/>
      <c r="S143" s="321"/>
      <c r="T143" s="322"/>
      <c r="U143" s="296"/>
      <c r="V143" s="296"/>
      <c r="W143" s="296"/>
      <c r="X143" s="296"/>
      <c r="Y143" s="295"/>
      <c r="Z143" s="3"/>
      <c r="AA143" s="3"/>
      <c r="AB143" s="295"/>
      <c r="AC143" s="295"/>
      <c r="AD143" s="295"/>
      <c r="AE143" s="295"/>
      <c r="AF143" s="296"/>
      <c r="AG143" s="296"/>
      <c r="AH143" s="296"/>
      <c r="AI143" s="296"/>
      <c r="AJ143" s="296"/>
      <c r="AK143" s="295"/>
      <c r="AL143" s="295"/>
      <c r="AM143" s="295"/>
      <c r="AN143" s="295"/>
      <c r="AO143" s="295"/>
      <c r="AP143" s="295"/>
    </row>
    <row r="144" spans="2:42" ht="15" customHeight="1" x14ac:dyDescent="0.15">
      <c r="B144" s="351">
        <v>430</v>
      </c>
      <c r="C144" s="352" t="s">
        <v>111</v>
      </c>
      <c r="D144" s="352">
        <v>0.93801504836975991</v>
      </c>
      <c r="E144" s="353">
        <v>2618</v>
      </c>
      <c r="F144" s="354">
        <v>2791</v>
      </c>
      <c r="G144" s="316"/>
      <c r="H144" s="316"/>
      <c r="I144" s="392"/>
      <c r="J144" s="415"/>
      <c r="K144" s="416"/>
      <c r="L144" s="393"/>
      <c r="M144" s="396"/>
      <c r="N144" s="296"/>
      <c r="O144" s="296"/>
      <c r="P144" s="296"/>
      <c r="Q144" s="295"/>
      <c r="R144" s="295"/>
      <c r="S144" s="321"/>
      <c r="T144" s="322"/>
      <c r="U144" s="296"/>
      <c r="V144" s="296"/>
      <c r="W144" s="296"/>
      <c r="X144" s="296"/>
      <c r="Y144" s="295"/>
      <c r="Z144" s="3"/>
      <c r="AA144" s="3"/>
      <c r="AB144" s="295"/>
      <c r="AC144" s="295"/>
      <c r="AD144" s="295"/>
      <c r="AE144" s="295"/>
      <c r="AF144" s="296"/>
      <c r="AG144" s="296"/>
      <c r="AH144" s="296"/>
      <c r="AI144" s="296"/>
      <c r="AJ144" s="296"/>
      <c r="AK144" s="295"/>
      <c r="AL144" s="295"/>
      <c r="AM144" s="295"/>
      <c r="AN144" s="295"/>
      <c r="AO144" s="295"/>
      <c r="AP144" s="295"/>
    </row>
    <row r="145" spans="2:42" ht="15" customHeight="1" x14ac:dyDescent="0.15">
      <c r="B145" s="351">
        <v>304</v>
      </c>
      <c r="C145" s="352" t="s">
        <v>9</v>
      </c>
      <c r="D145" s="352">
        <v>0.98194293968941859</v>
      </c>
      <c r="E145" s="353">
        <v>2719</v>
      </c>
      <c r="F145" s="354">
        <v>2769</v>
      </c>
      <c r="G145" s="316"/>
      <c r="H145" s="316"/>
      <c r="I145" s="425"/>
      <c r="J145" s="419"/>
      <c r="K145" s="394"/>
      <c r="L145" s="395"/>
      <c r="M145" s="396"/>
      <c r="N145" s="296"/>
      <c r="S145" s="321"/>
      <c r="Z145" s="3"/>
      <c r="AA145" s="3"/>
      <c r="AB145" s="295"/>
      <c r="AC145" s="295"/>
      <c r="AD145" s="295"/>
      <c r="AE145" s="295"/>
      <c r="AF145" s="296"/>
      <c r="AG145" s="296"/>
      <c r="AH145" s="296"/>
      <c r="AI145" s="296"/>
      <c r="AJ145" s="296"/>
      <c r="AK145" s="295"/>
      <c r="AL145" s="295"/>
      <c r="AM145" s="295"/>
      <c r="AN145" s="295"/>
      <c r="AO145" s="295"/>
      <c r="AP145" s="295"/>
    </row>
    <row r="146" spans="2:42" ht="15" customHeight="1" x14ac:dyDescent="0.15">
      <c r="B146" s="351">
        <v>465</v>
      </c>
      <c r="C146" s="352" t="s">
        <v>76</v>
      </c>
      <c r="D146" s="352">
        <v>0.86623282718727401</v>
      </c>
      <c r="E146" s="353">
        <v>2396</v>
      </c>
      <c r="F146" s="354">
        <v>2766</v>
      </c>
      <c r="G146" s="316"/>
      <c r="H146" s="316"/>
      <c r="I146" s="392"/>
      <c r="J146" s="415"/>
      <c r="K146" s="416"/>
      <c r="L146" s="393"/>
      <c r="M146" s="396"/>
      <c r="N146" s="296"/>
      <c r="O146" s="296"/>
      <c r="P146" s="296"/>
      <c r="Q146" s="295"/>
      <c r="R146" s="295"/>
      <c r="S146" s="321"/>
      <c r="T146" s="322"/>
      <c r="U146" s="296"/>
      <c r="V146" s="296"/>
      <c r="W146" s="296"/>
      <c r="X146" s="296"/>
      <c r="Y146" s="295"/>
      <c r="Z146" s="3"/>
      <c r="AA146" s="3"/>
      <c r="AB146" s="295"/>
      <c r="AC146" s="295"/>
      <c r="AD146" s="295"/>
      <c r="AE146" s="295"/>
      <c r="AF146" s="296"/>
      <c r="AG146" s="296"/>
      <c r="AH146" s="296"/>
      <c r="AI146" s="296"/>
      <c r="AJ146" s="296"/>
      <c r="AK146" s="295"/>
      <c r="AL146" s="295"/>
      <c r="AM146" s="295"/>
      <c r="AN146" s="295"/>
      <c r="AO146" s="295"/>
      <c r="AP146" s="295"/>
    </row>
    <row r="147" spans="2:42" ht="15" customHeight="1" x14ac:dyDescent="0.15">
      <c r="B147" s="351">
        <v>399</v>
      </c>
      <c r="C147" s="352" t="s">
        <v>70</v>
      </c>
      <c r="D147" s="352">
        <v>0.92167577413479052</v>
      </c>
      <c r="E147" s="353">
        <v>2530</v>
      </c>
      <c r="F147" s="354">
        <v>2745</v>
      </c>
      <c r="G147" s="316"/>
      <c r="H147" s="316"/>
      <c r="I147" s="351"/>
      <c r="J147" s="352"/>
      <c r="K147" s="352"/>
      <c r="L147" s="353"/>
      <c r="M147" s="354"/>
      <c r="N147" s="296"/>
      <c r="O147" s="296"/>
      <c r="P147" s="296"/>
      <c r="Q147" s="295"/>
      <c r="R147" s="295"/>
      <c r="S147" s="321"/>
      <c r="T147" s="322"/>
      <c r="U147" s="296"/>
      <c r="V147" s="296"/>
      <c r="W147" s="296"/>
      <c r="X147" s="296"/>
      <c r="Y147" s="295"/>
      <c r="Z147" s="3"/>
      <c r="AA147" s="3"/>
      <c r="AB147" s="295"/>
      <c r="AC147" s="295"/>
      <c r="AD147" s="295"/>
      <c r="AE147" s="295"/>
      <c r="AF147" s="296"/>
      <c r="AG147" s="296"/>
      <c r="AH147" s="296"/>
      <c r="AI147" s="296"/>
      <c r="AJ147" s="296"/>
      <c r="AK147" s="295"/>
      <c r="AL147" s="295"/>
      <c r="AM147" s="295"/>
      <c r="AN147" s="295"/>
      <c r="AO147" s="295"/>
      <c r="AP147" s="295"/>
    </row>
    <row r="148" spans="2:42" ht="15" customHeight="1" x14ac:dyDescent="0.15">
      <c r="B148" s="351">
        <v>482</v>
      </c>
      <c r="C148" s="352" t="s">
        <v>121</v>
      </c>
      <c r="D148" s="352">
        <v>0.85583607757043545</v>
      </c>
      <c r="E148" s="353">
        <v>2339</v>
      </c>
      <c r="F148" s="354">
        <v>2733</v>
      </c>
      <c r="G148" s="316"/>
      <c r="H148" s="316"/>
      <c r="I148" s="392"/>
      <c r="J148" s="415"/>
      <c r="K148" s="416"/>
      <c r="L148" s="393"/>
      <c r="M148" s="396"/>
      <c r="N148" s="296"/>
      <c r="S148" s="321"/>
      <c r="Z148" s="3"/>
      <c r="AA148" s="3"/>
      <c r="AB148" s="295"/>
      <c r="AC148" s="295"/>
      <c r="AD148" s="295"/>
      <c r="AE148" s="295"/>
      <c r="AF148" s="296"/>
      <c r="AG148" s="296"/>
      <c r="AH148" s="296"/>
      <c r="AI148" s="296"/>
      <c r="AJ148" s="296"/>
      <c r="AK148" s="295"/>
      <c r="AL148" s="295"/>
      <c r="AM148" s="295"/>
      <c r="AN148" s="295"/>
      <c r="AO148" s="295"/>
      <c r="AP148" s="295"/>
    </row>
    <row r="149" spans="2:42" ht="15" customHeight="1" x14ac:dyDescent="0.15">
      <c r="B149" s="351">
        <v>483</v>
      </c>
      <c r="C149" s="352" t="s">
        <v>148</v>
      </c>
      <c r="D149" s="352">
        <v>0.80059303187546327</v>
      </c>
      <c r="E149" s="353">
        <v>2160</v>
      </c>
      <c r="F149" s="354">
        <v>2698</v>
      </c>
      <c r="G149" s="316"/>
      <c r="H149" s="316"/>
      <c r="I149" s="392"/>
      <c r="J149" s="415"/>
      <c r="K149" s="416"/>
      <c r="L149" s="393"/>
      <c r="M149" s="396"/>
      <c r="N149" s="296"/>
      <c r="O149" s="296"/>
      <c r="P149" s="296"/>
      <c r="Q149" s="295"/>
      <c r="R149" s="295"/>
      <c r="S149" s="321"/>
      <c r="T149" s="322"/>
      <c r="U149" s="296"/>
      <c r="V149" s="296"/>
      <c r="W149" s="296"/>
      <c r="X149" s="296"/>
      <c r="Y149" s="295"/>
      <c r="Z149" s="3"/>
      <c r="AA149" s="3"/>
      <c r="AB149" s="295"/>
      <c r="AC149" s="295"/>
      <c r="AD149" s="295"/>
      <c r="AE149" s="295"/>
      <c r="AF149" s="296"/>
      <c r="AG149" s="296"/>
      <c r="AH149" s="296"/>
      <c r="AI149" s="296"/>
      <c r="AJ149" s="296"/>
      <c r="AK149" s="295"/>
      <c r="AL149" s="295"/>
      <c r="AM149" s="295"/>
      <c r="AN149" s="295"/>
      <c r="AO149" s="295"/>
      <c r="AP149" s="295"/>
    </row>
    <row r="150" spans="2:42" ht="15" customHeight="1" x14ac:dyDescent="0.15">
      <c r="B150" s="351">
        <v>487</v>
      </c>
      <c r="C150" s="352" t="s">
        <v>132</v>
      </c>
      <c r="D150" s="352">
        <v>0.84549516008935222</v>
      </c>
      <c r="E150" s="353">
        <v>2271</v>
      </c>
      <c r="F150" s="354">
        <v>2686</v>
      </c>
      <c r="G150" s="316"/>
      <c r="H150" s="316"/>
      <c r="I150" s="392"/>
      <c r="J150" s="415"/>
      <c r="K150" s="416"/>
      <c r="L150" s="393"/>
      <c r="M150" s="396"/>
      <c r="N150" s="296"/>
      <c r="O150" s="296"/>
      <c r="P150" s="296"/>
      <c r="Q150" s="295"/>
      <c r="R150" s="295"/>
      <c r="S150" s="321"/>
      <c r="T150" s="322"/>
      <c r="U150" s="296"/>
      <c r="V150" s="296"/>
      <c r="W150" s="296"/>
      <c r="X150" s="296"/>
      <c r="Y150" s="295"/>
      <c r="Z150" s="3"/>
      <c r="AA150" s="3"/>
      <c r="AB150" s="295"/>
      <c r="AC150" s="295"/>
      <c r="AD150" s="295"/>
      <c r="AE150" s="295"/>
      <c r="AF150" s="296"/>
      <c r="AG150" s="296"/>
      <c r="AH150" s="296"/>
      <c r="AI150" s="296"/>
      <c r="AJ150" s="296"/>
      <c r="AK150" s="295"/>
      <c r="AL150" s="295"/>
      <c r="AM150" s="295"/>
      <c r="AN150" s="295"/>
      <c r="AO150" s="295"/>
      <c r="AP150" s="295"/>
    </row>
    <row r="151" spans="2:42" ht="15" customHeight="1" x14ac:dyDescent="0.15">
      <c r="B151" s="351">
        <v>227</v>
      </c>
      <c r="C151" s="352" t="s">
        <v>99</v>
      </c>
      <c r="D151" s="352">
        <v>0.97810494526236313</v>
      </c>
      <c r="E151" s="353">
        <v>2591</v>
      </c>
      <c r="F151" s="354">
        <v>2649</v>
      </c>
      <c r="G151" s="316"/>
      <c r="H151" s="316"/>
      <c r="I151" s="355"/>
      <c r="J151" s="353"/>
      <c r="K151" s="356"/>
      <c r="L151" s="357"/>
      <c r="M151" s="358"/>
      <c r="N151" s="296"/>
      <c r="O151" s="296"/>
      <c r="P151" s="296"/>
      <c r="Q151" s="295"/>
      <c r="R151" s="295"/>
      <c r="S151" s="321"/>
      <c r="T151" s="322"/>
      <c r="U151" s="296"/>
      <c r="V151" s="296"/>
      <c r="W151" s="296"/>
      <c r="X151" s="296"/>
      <c r="Y151" s="295"/>
      <c r="Z151" s="3"/>
      <c r="AA151" s="3"/>
      <c r="AB151" s="295"/>
      <c r="AC151" s="295"/>
      <c r="AD151" s="295"/>
      <c r="AE151" s="295"/>
      <c r="AF151" s="296"/>
      <c r="AG151" s="296"/>
      <c r="AH151" s="296"/>
      <c r="AI151" s="296"/>
      <c r="AJ151" s="296"/>
      <c r="AK151" s="295"/>
      <c r="AL151" s="295"/>
      <c r="AM151" s="295"/>
      <c r="AN151" s="295"/>
      <c r="AO151" s="295"/>
      <c r="AP151" s="295"/>
    </row>
    <row r="152" spans="2:42" ht="15" customHeight="1" x14ac:dyDescent="0.15">
      <c r="B152" s="351">
        <v>406</v>
      </c>
      <c r="C152" s="352" t="s">
        <v>80</v>
      </c>
      <c r="D152" s="352">
        <v>0.86949924127465861</v>
      </c>
      <c r="E152" s="353">
        <v>2292</v>
      </c>
      <c r="F152" s="354">
        <v>2636</v>
      </c>
      <c r="G152" s="316"/>
      <c r="H152" s="316"/>
      <c r="I152" s="392"/>
      <c r="J152" s="415"/>
      <c r="K152" s="416"/>
      <c r="L152" s="393"/>
      <c r="M152" s="396"/>
      <c r="N152" s="296"/>
      <c r="O152" s="296"/>
      <c r="P152" s="296"/>
      <c r="Q152" s="295"/>
      <c r="R152" s="295"/>
      <c r="S152" s="321"/>
      <c r="T152" s="322"/>
      <c r="U152" s="296"/>
      <c r="V152" s="296"/>
      <c r="W152" s="296"/>
      <c r="X152" s="296"/>
      <c r="Y152" s="295"/>
      <c r="Z152" s="3"/>
      <c r="AA152" s="3"/>
      <c r="AB152" s="295"/>
      <c r="AC152" s="295"/>
      <c r="AD152" s="295"/>
      <c r="AE152" s="295"/>
      <c r="AF152" s="296"/>
      <c r="AG152" s="296"/>
      <c r="AH152" s="296"/>
      <c r="AI152" s="296"/>
      <c r="AJ152" s="296"/>
      <c r="AK152" s="295"/>
      <c r="AL152" s="295"/>
      <c r="AM152" s="295"/>
      <c r="AN152" s="295"/>
      <c r="AO152" s="295"/>
      <c r="AP152" s="295"/>
    </row>
    <row r="153" spans="2:42" ht="15" customHeight="1" x14ac:dyDescent="0.15">
      <c r="B153" s="351">
        <v>511</v>
      </c>
      <c r="C153" s="352" t="s">
        <v>153</v>
      </c>
      <c r="D153" s="352">
        <v>0.96375429225486453</v>
      </c>
      <c r="E153" s="353">
        <v>2526</v>
      </c>
      <c r="F153" s="354">
        <v>2621</v>
      </c>
      <c r="G153" s="316"/>
      <c r="H153" s="316"/>
      <c r="I153" s="355"/>
      <c r="J153" s="353"/>
      <c r="K153" s="356"/>
      <c r="L153" s="357"/>
      <c r="M153" s="358"/>
      <c r="N153" s="296"/>
      <c r="O153" s="296"/>
      <c r="P153" s="296"/>
      <c r="Q153" s="295"/>
      <c r="R153" s="295"/>
      <c r="S153" s="321"/>
      <c r="T153" s="322"/>
      <c r="U153" s="296"/>
      <c r="V153" s="296"/>
      <c r="W153" s="296"/>
      <c r="X153" s="296"/>
      <c r="Y153" s="295"/>
      <c r="Z153" s="3"/>
      <c r="AA153" s="3"/>
      <c r="AB153" s="295"/>
      <c r="AC153" s="295"/>
      <c r="AD153" s="295"/>
      <c r="AE153" s="295"/>
      <c r="AF153" s="296"/>
      <c r="AG153" s="296"/>
      <c r="AH153" s="296"/>
      <c r="AI153" s="296"/>
      <c r="AJ153" s="296"/>
      <c r="AK153" s="295"/>
      <c r="AL153" s="295"/>
      <c r="AM153" s="295"/>
      <c r="AN153" s="295"/>
      <c r="AO153" s="295"/>
      <c r="AP153" s="295"/>
    </row>
    <row r="154" spans="2:42" ht="15" customHeight="1" x14ac:dyDescent="0.15">
      <c r="B154" s="351">
        <v>433</v>
      </c>
      <c r="C154" s="352" t="s">
        <v>116</v>
      </c>
      <c r="D154" s="352">
        <v>0.94440184049079756</v>
      </c>
      <c r="E154" s="353">
        <v>2463</v>
      </c>
      <c r="F154" s="354">
        <v>2608</v>
      </c>
      <c r="G154" s="316"/>
      <c r="H154" s="316"/>
      <c r="I154" s="392"/>
      <c r="J154" s="415"/>
      <c r="K154" s="416"/>
      <c r="L154" s="393"/>
      <c r="M154" s="396"/>
      <c r="N154" s="296"/>
      <c r="O154" s="296"/>
      <c r="P154" s="296"/>
      <c r="Q154" s="295"/>
      <c r="R154" s="295"/>
      <c r="S154" s="321"/>
      <c r="T154" s="322"/>
      <c r="U154" s="296"/>
      <c r="V154" s="296"/>
      <c r="W154" s="296"/>
      <c r="X154" s="296"/>
      <c r="Y154" s="295"/>
      <c r="Z154" s="3"/>
      <c r="AA154" s="3"/>
      <c r="AB154" s="295"/>
      <c r="AC154" s="295"/>
      <c r="AD154" s="295"/>
      <c r="AE154" s="295"/>
      <c r="AF154" s="296"/>
      <c r="AG154" s="296"/>
      <c r="AH154" s="296"/>
      <c r="AI154" s="296"/>
      <c r="AJ154" s="296"/>
      <c r="AK154" s="295"/>
      <c r="AL154" s="295"/>
      <c r="AM154" s="295"/>
      <c r="AN154" s="295"/>
      <c r="AO154" s="295"/>
      <c r="AP154" s="295"/>
    </row>
    <row r="155" spans="2:42" ht="15" customHeight="1" x14ac:dyDescent="0.15">
      <c r="B155" s="351">
        <v>392</v>
      </c>
      <c r="C155" s="352" t="s">
        <v>46</v>
      </c>
      <c r="D155" s="352">
        <v>0.9324427480916031</v>
      </c>
      <c r="E155" s="353">
        <v>2443</v>
      </c>
      <c r="F155" s="354">
        <v>2620</v>
      </c>
      <c r="G155" s="316"/>
      <c r="H155" s="316"/>
      <c r="I155" s="355"/>
      <c r="J155" s="353"/>
      <c r="K155" s="356"/>
      <c r="L155" s="357"/>
      <c r="M155" s="358"/>
      <c r="N155" s="296"/>
      <c r="O155" s="296"/>
      <c r="P155" s="296"/>
      <c r="Q155" s="295"/>
      <c r="R155" s="295"/>
      <c r="S155" s="321"/>
      <c r="T155" s="322"/>
      <c r="U155" s="296"/>
      <c r="V155" s="296"/>
      <c r="W155" s="296"/>
      <c r="X155" s="296"/>
      <c r="Y155" s="295"/>
      <c r="Z155" s="3"/>
      <c r="AA155" s="3"/>
      <c r="AB155" s="295"/>
      <c r="AC155" s="295"/>
      <c r="AD155" s="295"/>
      <c r="AE155" s="295"/>
      <c r="AF155" s="296"/>
      <c r="AG155" s="296"/>
      <c r="AH155" s="296"/>
      <c r="AI155" s="296"/>
      <c r="AJ155" s="296"/>
      <c r="AK155" s="295"/>
      <c r="AL155" s="295"/>
      <c r="AM155" s="295"/>
      <c r="AN155" s="295"/>
      <c r="AO155" s="295"/>
      <c r="AP155" s="295"/>
    </row>
    <row r="156" spans="2:42" ht="15" customHeight="1" x14ac:dyDescent="0.15">
      <c r="B156" s="351">
        <v>550</v>
      </c>
      <c r="C156" s="352" t="s">
        <v>173</v>
      </c>
      <c r="D156" s="352">
        <v>0.89746588693957119</v>
      </c>
      <c r="E156" s="353">
        <v>2302</v>
      </c>
      <c r="F156" s="354">
        <v>2565</v>
      </c>
      <c r="G156" s="316"/>
      <c r="H156" s="316"/>
      <c r="I156" s="355"/>
      <c r="J156" s="353"/>
      <c r="K156" s="356"/>
      <c r="L156" s="357"/>
      <c r="M156" s="358"/>
      <c r="N156" s="296"/>
      <c r="O156" s="296"/>
      <c r="P156" s="296"/>
      <c r="Q156" s="295"/>
      <c r="R156" s="295"/>
      <c r="S156" s="321"/>
      <c r="T156" s="322"/>
      <c r="U156" s="296"/>
      <c r="V156" s="296"/>
      <c r="W156" s="296"/>
      <c r="X156" s="296"/>
      <c r="Y156" s="295"/>
      <c r="Z156" s="3"/>
      <c r="AA156" s="3"/>
      <c r="AB156" s="295"/>
      <c r="AC156" s="295"/>
      <c r="AD156" s="295"/>
      <c r="AE156" s="295"/>
      <c r="AF156" s="296"/>
      <c r="AG156" s="296"/>
      <c r="AH156" s="296"/>
      <c r="AI156" s="296"/>
      <c r="AJ156" s="296"/>
      <c r="AK156" s="295"/>
      <c r="AL156" s="295"/>
      <c r="AM156" s="295"/>
      <c r="AN156" s="295"/>
      <c r="AO156" s="295"/>
      <c r="AP156" s="295"/>
    </row>
    <row r="157" spans="2:42" ht="15" customHeight="1" x14ac:dyDescent="0.15">
      <c r="B157" s="351">
        <v>393</v>
      </c>
      <c r="C157" s="352" t="s">
        <v>63</v>
      </c>
      <c r="D157" s="352">
        <v>0.9145161290322581</v>
      </c>
      <c r="E157" s="353">
        <v>2268</v>
      </c>
      <c r="F157" s="354">
        <v>2480</v>
      </c>
      <c r="G157" s="316"/>
      <c r="H157" s="316"/>
      <c r="I157" s="392"/>
      <c r="J157" s="393"/>
      <c r="K157" s="394"/>
      <c r="L157" s="395"/>
      <c r="M157" s="396"/>
      <c r="N157" s="296"/>
      <c r="O157" s="296"/>
      <c r="P157" s="296"/>
      <c r="Q157" s="295"/>
      <c r="R157" s="295"/>
      <c r="S157" s="321"/>
      <c r="T157" s="322"/>
      <c r="U157" s="296"/>
      <c r="V157" s="296"/>
      <c r="W157" s="296"/>
      <c r="X157" s="296"/>
      <c r="Y157" s="295"/>
      <c r="Z157" s="3"/>
      <c r="AA157" s="3"/>
      <c r="AB157" s="295"/>
      <c r="AC157" s="295"/>
      <c r="AD157" s="295"/>
      <c r="AE157" s="295"/>
      <c r="AF157" s="296"/>
      <c r="AG157" s="296"/>
      <c r="AH157" s="296"/>
      <c r="AI157" s="296"/>
      <c r="AJ157" s="296"/>
      <c r="AK157" s="295"/>
      <c r="AL157" s="295"/>
      <c r="AM157" s="295"/>
      <c r="AN157" s="295"/>
      <c r="AO157" s="295"/>
      <c r="AP157" s="295"/>
    </row>
    <row r="158" spans="2:42" ht="15" customHeight="1" x14ac:dyDescent="0.15">
      <c r="B158" s="351">
        <v>667</v>
      </c>
      <c r="C158" s="352" t="s">
        <v>217</v>
      </c>
      <c r="D158" s="352">
        <v>0.98373983739837401</v>
      </c>
      <c r="E158" s="353">
        <v>2420</v>
      </c>
      <c r="F158" s="354">
        <v>2460</v>
      </c>
      <c r="G158" s="316"/>
      <c r="H158" s="316"/>
      <c r="I158" s="355"/>
      <c r="J158" s="353"/>
      <c r="K158" s="356"/>
      <c r="L158" s="357"/>
      <c r="M158" s="358"/>
      <c r="N158" s="296"/>
      <c r="O158" s="296"/>
      <c r="P158" s="296"/>
      <c r="Q158" s="295"/>
      <c r="R158" s="295"/>
      <c r="S158" s="321"/>
      <c r="T158" s="322"/>
      <c r="U158" s="296"/>
      <c r="V158" s="296"/>
      <c r="W158" s="296"/>
      <c r="X158" s="296"/>
      <c r="Y158" s="295"/>
      <c r="Z158" s="3"/>
      <c r="AA158" s="3"/>
      <c r="AB158" s="295"/>
      <c r="AC158" s="295"/>
      <c r="AD158" s="295"/>
      <c r="AE158" s="295"/>
      <c r="AF158" s="296"/>
      <c r="AG158" s="296"/>
      <c r="AH158" s="296"/>
      <c r="AI158" s="296"/>
      <c r="AJ158" s="296"/>
      <c r="AK158" s="295"/>
      <c r="AL158" s="295"/>
      <c r="AM158" s="295"/>
      <c r="AN158" s="295"/>
      <c r="AO158" s="295"/>
      <c r="AP158" s="295"/>
    </row>
    <row r="159" spans="2:42" ht="15" customHeight="1" x14ac:dyDescent="0.15">
      <c r="B159" s="351">
        <v>456</v>
      </c>
      <c r="C159" s="352" t="s">
        <v>130</v>
      </c>
      <c r="D159" s="352">
        <v>0.89572301425661915</v>
      </c>
      <c r="E159" s="353">
        <v>2199</v>
      </c>
      <c r="F159" s="354">
        <v>2455</v>
      </c>
      <c r="G159" s="316"/>
      <c r="H159" s="316"/>
      <c r="I159" s="355"/>
      <c r="J159" s="353"/>
      <c r="K159" s="356"/>
      <c r="L159" s="357"/>
      <c r="M159" s="358"/>
      <c r="N159" s="296"/>
      <c r="O159" s="296"/>
      <c r="P159" s="296"/>
      <c r="Q159" s="295"/>
      <c r="R159" s="295"/>
      <c r="S159" s="321"/>
      <c r="T159" s="322"/>
      <c r="U159" s="296"/>
      <c r="V159" s="296"/>
      <c r="W159" s="296"/>
      <c r="X159" s="296"/>
      <c r="Y159" s="295"/>
      <c r="Z159" s="3"/>
      <c r="AA159" s="3"/>
      <c r="AB159" s="295"/>
      <c r="AC159" s="295"/>
      <c r="AD159" s="295"/>
      <c r="AE159" s="295"/>
      <c r="AF159" s="296"/>
      <c r="AG159" s="296"/>
      <c r="AH159" s="296"/>
      <c r="AI159" s="296"/>
      <c r="AJ159" s="296"/>
      <c r="AK159" s="295"/>
      <c r="AL159" s="295"/>
      <c r="AM159" s="295"/>
      <c r="AN159" s="295"/>
      <c r="AO159" s="295"/>
      <c r="AP159" s="295"/>
    </row>
    <row r="160" spans="2:42" ht="15" customHeight="1" x14ac:dyDescent="0.15">
      <c r="B160" s="351">
        <v>425</v>
      </c>
      <c r="C160" s="352" t="s">
        <v>107</v>
      </c>
      <c r="D160" s="352">
        <v>0.95898277276456112</v>
      </c>
      <c r="E160" s="353">
        <v>2338</v>
      </c>
      <c r="F160" s="354">
        <v>2438</v>
      </c>
      <c r="G160" s="316"/>
      <c r="H160" s="316"/>
      <c r="I160" s="392"/>
      <c r="J160" s="393"/>
      <c r="K160" s="394"/>
      <c r="L160" s="395"/>
      <c r="M160" s="396"/>
      <c r="N160" s="296"/>
      <c r="O160" s="296"/>
      <c r="P160" s="296"/>
      <c r="Q160" s="295"/>
      <c r="R160" s="295"/>
      <c r="S160" s="321"/>
      <c r="T160" s="322"/>
      <c r="U160" s="296"/>
      <c r="V160" s="296"/>
      <c r="W160" s="296"/>
      <c r="X160" s="296"/>
      <c r="Y160" s="295"/>
      <c r="Z160" s="3"/>
      <c r="AA160" s="3"/>
      <c r="AB160" s="295"/>
      <c r="AC160" s="295"/>
      <c r="AD160" s="295"/>
      <c r="AE160" s="295"/>
      <c r="AF160" s="296"/>
      <c r="AG160" s="296"/>
      <c r="AH160" s="296"/>
      <c r="AI160" s="296"/>
      <c r="AJ160" s="296"/>
      <c r="AK160" s="295"/>
      <c r="AL160" s="295"/>
      <c r="AM160" s="295"/>
      <c r="AN160" s="295"/>
      <c r="AO160" s="295"/>
      <c r="AP160" s="295"/>
    </row>
    <row r="161" spans="2:42" ht="15" customHeight="1" x14ac:dyDescent="0.15">
      <c r="B161" s="351">
        <v>575</v>
      </c>
      <c r="C161" s="352" t="s">
        <v>186</v>
      </c>
      <c r="D161" s="352">
        <v>0.92297979797979801</v>
      </c>
      <c r="E161" s="353">
        <v>2193</v>
      </c>
      <c r="F161" s="354">
        <v>2376</v>
      </c>
      <c r="G161" s="316"/>
      <c r="H161" s="316"/>
      <c r="I161" s="355"/>
      <c r="J161" s="353"/>
      <c r="K161" s="356"/>
      <c r="L161" s="357"/>
      <c r="M161" s="358"/>
      <c r="N161" s="296"/>
      <c r="O161" s="296"/>
      <c r="P161" s="296"/>
      <c r="Q161" s="295"/>
      <c r="R161" s="295"/>
      <c r="S161" s="321"/>
      <c r="T161" s="322"/>
      <c r="U161" s="296"/>
      <c r="V161" s="296"/>
      <c r="W161" s="296"/>
      <c r="X161" s="296"/>
      <c r="Y161" s="295"/>
      <c r="Z161" s="3"/>
      <c r="AA161" s="3"/>
      <c r="AB161" s="295"/>
      <c r="AC161" s="295"/>
      <c r="AD161" s="295"/>
      <c r="AE161" s="295"/>
      <c r="AF161" s="296"/>
      <c r="AG161" s="296"/>
      <c r="AH161" s="296"/>
      <c r="AI161" s="296"/>
      <c r="AJ161" s="296"/>
      <c r="AK161" s="295"/>
      <c r="AL161" s="295"/>
      <c r="AM161" s="295"/>
      <c r="AN161" s="295"/>
      <c r="AO161" s="295"/>
      <c r="AP161" s="295"/>
    </row>
    <row r="162" spans="2:42" ht="15" customHeight="1" x14ac:dyDescent="0.15">
      <c r="B162" s="351">
        <v>486</v>
      </c>
      <c r="C162" s="352" t="s">
        <v>112</v>
      </c>
      <c r="D162" s="352">
        <v>0.94734570565386278</v>
      </c>
      <c r="E162" s="353">
        <v>2195</v>
      </c>
      <c r="F162" s="354">
        <v>2317</v>
      </c>
      <c r="G162" s="316"/>
      <c r="H162" s="316"/>
      <c r="I162" s="355"/>
      <c r="J162" s="353"/>
      <c r="K162" s="356"/>
      <c r="L162" s="357"/>
      <c r="M162" s="358"/>
      <c r="N162" s="296"/>
      <c r="O162" s="296"/>
      <c r="P162" s="296"/>
      <c r="Q162" s="295"/>
      <c r="R162" s="295"/>
      <c r="S162" s="321"/>
      <c r="T162" s="322"/>
      <c r="U162" s="296"/>
      <c r="V162" s="296"/>
      <c r="W162" s="296"/>
      <c r="X162" s="296"/>
      <c r="Y162" s="295"/>
      <c r="Z162" s="3"/>
      <c r="AA162" s="3"/>
      <c r="AB162" s="295"/>
      <c r="AC162" s="295"/>
      <c r="AD162" s="295"/>
      <c r="AE162" s="295"/>
      <c r="AF162" s="296"/>
      <c r="AG162" s="296"/>
      <c r="AH162" s="296"/>
      <c r="AI162" s="296"/>
      <c r="AJ162" s="296"/>
      <c r="AK162" s="295"/>
      <c r="AL162" s="295"/>
      <c r="AM162" s="295"/>
      <c r="AN162" s="295"/>
      <c r="AO162" s="295"/>
      <c r="AP162" s="295"/>
    </row>
    <row r="163" spans="2:42" ht="15" customHeight="1" x14ac:dyDescent="0.15">
      <c r="B163" s="351">
        <v>462</v>
      </c>
      <c r="C163" s="352" t="s">
        <v>139</v>
      </c>
      <c r="D163" s="352">
        <v>0.88805641251652712</v>
      </c>
      <c r="E163" s="353">
        <v>2015</v>
      </c>
      <c r="F163" s="354">
        <v>2269</v>
      </c>
      <c r="G163" s="316"/>
      <c r="H163" s="316"/>
      <c r="I163" s="351"/>
      <c r="J163" s="352"/>
      <c r="K163" s="352"/>
      <c r="L163" s="353"/>
      <c r="M163" s="354"/>
      <c r="N163" s="296"/>
      <c r="O163" s="296"/>
      <c r="P163" s="296"/>
      <c r="Q163" s="295"/>
      <c r="R163" s="295"/>
      <c r="S163" s="321"/>
      <c r="T163" s="322"/>
      <c r="U163" s="296"/>
      <c r="V163" s="296"/>
      <c r="W163" s="296"/>
      <c r="X163" s="296"/>
      <c r="Y163" s="295"/>
      <c r="Z163" s="3"/>
      <c r="AA163" s="3"/>
      <c r="AB163" s="295"/>
      <c r="AC163" s="295"/>
      <c r="AD163" s="295"/>
      <c r="AE163" s="295"/>
      <c r="AF163" s="296"/>
      <c r="AG163" s="296"/>
      <c r="AH163" s="296"/>
      <c r="AI163" s="296"/>
      <c r="AJ163" s="296"/>
      <c r="AK163" s="295"/>
      <c r="AL163" s="295"/>
      <c r="AM163" s="295"/>
      <c r="AN163" s="295"/>
      <c r="AO163" s="295"/>
      <c r="AP163" s="295"/>
    </row>
    <row r="164" spans="2:42" ht="15" customHeight="1" x14ac:dyDescent="0.15">
      <c r="B164" s="351">
        <v>560</v>
      </c>
      <c r="C164" s="352" t="s">
        <v>180</v>
      </c>
      <c r="D164" s="352">
        <v>0.92771084337349397</v>
      </c>
      <c r="E164" s="353">
        <v>2079</v>
      </c>
      <c r="F164" s="354">
        <v>2241</v>
      </c>
      <c r="G164" s="316"/>
      <c r="H164" s="316"/>
      <c r="I164" s="351"/>
      <c r="J164" s="352"/>
      <c r="K164" s="352"/>
      <c r="L164" s="353"/>
      <c r="M164" s="354"/>
      <c r="N164" s="296"/>
      <c r="O164" s="296"/>
      <c r="P164" s="296"/>
      <c r="Q164" s="295"/>
      <c r="R164" s="295"/>
      <c r="S164" s="321"/>
      <c r="T164" s="322"/>
      <c r="U164" s="296"/>
      <c r="V164" s="296"/>
      <c r="W164" s="296"/>
      <c r="X164" s="296"/>
      <c r="Y164" s="295"/>
      <c r="Z164" s="3"/>
      <c r="AA164" s="3"/>
      <c r="AB164" s="295"/>
      <c r="AC164" s="295"/>
      <c r="AD164" s="295"/>
      <c r="AE164" s="295"/>
      <c r="AF164" s="296"/>
      <c r="AG164" s="296"/>
      <c r="AH164" s="296"/>
      <c r="AI164" s="296"/>
      <c r="AJ164" s="296"/>
      <c r="AK164" s="295"/>
      <c r="AL164" s="295"/>
      <c r="AM164" s="295"/>
      <c r="AN164" s="295"/>
      <c r="AO164" s="295"/>
      <c r="AP164" s="295"/>
    </row>
    <row r="165" spans="2:42" ht="15" customHeight="1" x14ac:dyDescent="0.15">
      <c r="B165" s="351">
        <v>517</v>
      </c>
      <c r="C165" s="352" t="s">
        <v>160</v>
      </c>
      <c r="D165" s="352">
        <v>0.77459749552772805</v>
      </c>
      <c r="E165" s="353">
        <v>1732</v>
      </c>
      <c r="F165" s="354">
        <v>2236</v>
      </c>
      <c r="G165" s="316"/>
      <c r="H165" s="316"/>
      <c r="I165" s="355"/>
      <c r="J165" s="353"/>
      <c r="K165" s="356"/>
      <c r="L165" s="357"/>
      <c r="M165" s="358"/>
      <c r="N165" s="296"/>
      <c r="O165" s="296"/>
      <c r="P165" s="296"/>
      <c r="Q165" s="295"/>
      <c r="R165" s="295"/>
      <c r="S165" s="321"/>
      <c r="T165" s="322"/>
      <c r="U165" s="296"/>
      <c r="V165" s="296"/>
      <c r="W165" s="296"/>
      <c r="X165" s="296"/>
      <c r="Y165" s="295"/>
      <c r="Z165" s="3"/>
      <c r="AA165" s="3"/>
      <c r="AB165" s="295"/>
      <c r="AC165" s="295"/>
      <c r="AD165" s="295"/>
      <c r="AE165" s="295"/>
      <c r="AF165" s="296"/>
      <c r="AG165" s="296"/>
      <c r="AH165" s="296"/>
      <c r="AI165" s="296"/>
      <c r="AJ165" s="296"/>
      <c r="AK165" s="295"/>
      <c r="AL165" s="295"/>
      <c r="AM165" s="295"/>
      <c r="AN165" s="295"/>
      <c r="AO165" s="295"/>
      <c r="AP165" s="295"/>
    </row>
    <row r="166" spans="2:42" ht="15" customHeight="1" x14ac:dyDescent="0.15">
      <c r="B166" s="351">
        <v>434</v>
      </c>
      <c r="C166" s="352" t="s">
        <v>117</v>
      </c>
      <c r="D166" s="352">
        <v>0.95765765765765765</v>
      </c>
      <c r="E166" s="353">
        <v>2126</v>
      </c>
      <c r="F166" s="354">
        <v>2220</v>
      </c>
      <c r="G166" s="316"/>
      <c r="H166" s="316"/>
      <c r="I166" s="355"/>
      <c r="J166" s="353"/>
      <c r="K166" s="356"/>
      <c r="L166" s="357"/>
      <c r="M166" s="358"/>
      <c r="N166" s="296"/>
      <c r="O166" s="296"/>
      <c r="P166" s="296"/>
      <c r="Q166" s="295"/>
      <c r="R166" s="295"/>
      <c r="S166" s="321"/>
      <c r="T166" s="322"/>
      <c r="U166" s="296"/>
      <c r="V166" s="296"/>
      <c r="W166" s="296"/>
      <c r="X166" s="296"/>
      <c r="Y166" s="295"/>
      <c r="Z166" s="3"/>
      <c r="AA166" s="3"/>
      <c r="AB166" s="295"/>
      <c r="AC166" s="295"/>
      <c r="AD166" s="295"/>
      <c r="AE166" s="295"/>
      <c r="AF166" s="296"/>
      <c r="AG166" s="296"/>
      <c r="AH166" s="296"/>
      <c r="AI166" s="296"/>
      <c r="AJ166" s="296"/>
      <c r="AK166" s="295"/>
      <c r="AL166" s="295"/>
      <c r="AM166" s="295"/>
      <c r="AN166" s="295"/>
      <c r="AO166" s="295"/>
      <c r="AP166" s="295"/>
    </row>
    <row r="167" spans="2:42" ht="15" customHeight="1" x14ac:dyDescent="0.15">
      <c r="B167" s="351">
        <v>367</v>
      </c>
      <c r="C167" s="352" t="s">
        <v>58</v>
      </c>
      <c r="D167" s="352">
        <v>0.83960126869053009</v>
      </c>
      <c r="E167" s="353">
        <v>1853</v>
      </c>
      <c r="F167" s="354">
        <v>2207</v>
      </c>
      <c r="G167" s="316"/>
      <c r="H167" s="316"/>
      <c r="I167" s="355"/>
      <c r="J167" s="353"/>
      <c r="K167" s="356"/>
      <c r="L167" s="357"/>
      <c r="M167" s="358"/>
      <c r="N167" s="296"/>
      <c r="O167" s="296"/>
      <c r="P167" s="296"/>
      <c r="Q167" s="295"/>
      <c r="R167" s="295"/>
      <c r="S167" s="321"/>
      <c r="T167" s="322"/>
      <c r="U167" s="296"/>
      <c r="V167" s="296"/>
      <c r="W167" s="296"/>
      <c r="X167" s="296"/>
      <c r="Y167" s="295"/>
      <c r="Z167" s="3"/>
      <c r="AA167" s="3"/>
      <c r="AB167" s="295"/>
      <c r="AC167" s="295"/>
      <c r="AD167" s="295"/>
      <c r="AE167" s="295"/>
      <c r="AF167" s="296"/>
      <c r="AG167" s="296"/>
      <c r="AH167" s="296"/>
      <c r="AI167" s="296"/>
      <c r="AJ167" s="296"/>
      <c r="AK167" s="295"/>
      <c r="AL167" s="295"/>
      <c r="AM167" s="295"/>
      <c r="AN167" s="295"/>
      <c r="AO167" s="295"/>
      <c r="AP167" s="295"/>
    </row>
    <row r="168" spans="2:42" ht="15" customHeight="1" x14ac:dyDescent="0.15">
      <c r="B168" s="351">
        <v>648</v>
      </c>
      <c r="C168" s="352" t="s">
        <v>41</v>
      </c>
      <c r="D168" s="352">
        <v>0.85348837209302331</v>
      </c>
      <c r="E168" s="353">
        <v>1835</v>
      </c>
      <c r="F168" s="354">
        <v>2150</v>
      </c>
      <c r="G168" s="316"/>
      <c r="H168" s="316"/>
      <c r="I168" s="351"/>
      <c r="J168" s="352"/>
      <c r="K168" s="352"/>
      <c r="L168" s="353"/>
      <c r="M168" s="354"/>
      <c r="N168" s="296"/>
      <c r="O168" s="296"/>
      <c r="P168" s="296"/>
      <c r="Q168" s="295"/>
      <c r="R168" s="295"/>
      <c r="S168" s="321"/>
      <c r="T168" s="322"/>
      <c r="U168" s="296"/>
      <c r="V168" s="296"/>
      <c r="W168" s="296"/>
      <c r="X168" s="296"/>
      <c r="Y168" s="295"/>
      <c r="Z168" s="3"/>
      <c r="AA168" s="3"/>
      <c r="AB168" s="295"/>
      <c r="AC168" s="295"/>
      <c r="AD168" s="295"/>
      <c r="AE168" s="295"/>
      <c r="AF168" s="296"/>
      <c r="AG168" s="296"/>
      <c r="AH168" s="296"/>
      <c r="AI168" s="296"/>
      <c r="AJ168" s="296"/>
      <c r="AK168" s="295"/>
      <c r="AL168" s="295"/>
      <c r="AM168" s="295"/>
      <c r="AN168" s="295"/>
      <c r="AO168" s="295"/>
      <c r="AP168" s="295"/>
    </row>
    <row r="169" spans="2:42" ht="15" customHeight="1" x14ac:dyDescent="0.15">
      <c r="B169" s="351">
        <v>519</v>
      </c>
      <c r="C169" s="352" t="s">
        <v>161</v>
      </c>
      <c r="D169" s="352">
        <v>0.85747883349012233</v>
      </c>
      <c r="E169" s="353">
        <v>1823</v>
      </c>
      <c r="F169" s="354">
        <v>2126</v>
      </c>
      <c r="G169" s="316"/>
      <c r="H169" s="316"/>
      <c r="I169" s="351"/>
      <c r="J169" s="352"/>
      <c r="K169" s="352"/>
      <c r="L169" s="353"/>
      <c r="M169" s="354"/>
      <c r="N169" s="296"/>
      <c r="O169" s="296"/>
      <c r="P169" s="296"/>
      <c r="Q169" s="295"/>
      <c r="R169" s="295"/>
      <c r="S169" s="321"/>
      <c r="T169" s="322"/>
      <c r="U169" s="296"/>
      <c r="V169" s="296"/>
      <c r="W169" s="296"/>
      <c r="X169" s="296"/>
      <c r="Y169" s="295"/>
      <c r="Z169" s="3"/>
      <c r="AA169" s="3"/>
      <c r="AB169" s="295"/>
      <c r="AC169" s="295"/>
      <c r="AD169" s="295"/>
      <c r="AE169" s="295"/>
      <c r="AF169" s="296"/>
      <c r="AG169" s="296"/>
      <c r="AH169" s="296"/>
      <c r="AI169" s="296"/>
      <c r="AJ169" s="296"/>
      <c r="AK169" s="295"/>
      <c r="AL169" s="295"/>
      <c r="AM169" s="295"/>
      <c r="AN169" s="295"/>
      <c r="AO169" s="295"/>
      <c r="AP169" s="295"/>
    </row>
    <row r="170" spans="2:42" ht="15" customHeight="1" x14ac:dyDescent="0.15">
      <c r="B170" s="351">
        <v>436</v>
      </c>
      <c r="C170" s="352" t="s">
        <v>118</v>
      </c>
      <c r="D170" s="352">
        <v>0.97272727272727277</v>
      </c>
      <c r="E170" s="353">
        <v>2033</v>
      </c>
      <c r="F170" s="354">
        <v>2090</v>
      </c>
      <c r="G170" s="316"/>
      <c r="H170" s="316"/>
      <c r="I170" s="351"/>
      <c r="J170" s="352"/>
      <c r="K170" s="352"/>
      <c r="L170" s="353"/>
      <c r="M170" s="354"/>
      <c r="N170" s="296"/>
      <c r="O170" s="296"/>
      <c r="P170" s="296"/>
      <c r="Q170" s="295"/>
      <c r="R170" s="295"/>
      <c r="S170" s="321"/>
      <c r="T170" s="322"/>
      <c r="U170" s="296"/>
      <c r="V170" s="296"/>
      <c r="W170" s="296"/>
      <c r="X170" s="296"/>
      <c r="Y170" s="295"/>
      <c r="Z170" s="3"/>
      <c r="AA170" s="3"/>
      <c r="AB170" s="295"/>
      <c r="AC170" s="295"/>
      <c r="AD170" s="295"/>
      <c r="AE170" s="295"/>
      <c r="AF170" s="296"/>
      <c r="AG170" s="296"/>
      <c r="AH170" s="296"/>
      <c r="AI170" s="296"/>
      <c r="AJ170" s="296"/>
      <c r="AK170" s="295"/>
      <c r="AL170" s="295"/>
      <c r="AM170" s="295"/>
      <c r="AN170" s="295"/>
      <c r="AO170" s="295"/>
      <c r="AP170" s="295"/>
    </row>
    <row r="171" spans="2:42" ht="15" customHeight="1" x14ac:dyDescent="0.15">
      <c r="B171" s="351">
        <v>520</v>
      </c>
      <c r="C171" s="352" t="s">
        <v>19</v>
      </c>
      <c r="D171" s="352">
        <v>0.91884057971014488</v>
      </c>
      <c r="E171" s="353">
        <v>1902</v>
      </c>
      <c r="F171" s="354">
        <v>2070</v>
      </c>
      <c r="G171" s="316"/>
      <c r="H171" s="316"/>
      <c r="I171" s="355"/>
      <c r="J171" s="353"/>
      <c r="K171" s="356"/>
      <c r="L171" s="357"/>
      <c r="M171" s="358"/>
      <c r="N171" s="296"/>
      <c r="O171" s="296"/>
      <c r="P171" s="296"/>
      <c r="Q171" s="295"/>
      <c r="R171" s="295"/>
      <c r="S171" s="321"/>
      <c r="T171" s="322"/>
      <c r="U171" s="296"/>
      <c r="V171" s="296"/>
      <c r="W171" s="296"/>
      <c r="X171" s="296"/>
      <c r="Y171" s="295"/>
      <c r="Z171" s="3"/>
      <c r="AA171" s="3"/>
      <c r="AB171" s="295"/>
      <c r="AC171" s="295"/>
      <c r="AD171" s="295"/>
      <c r="AE171" s="295"/>
      <c r="AF171" s="296"/>
      <c r="AG171" s="296"/>
      <c r="AH171" s="296"/>
      <c r="AI171" s="296"/>
      <c r="AJ171" s="296"/>
      <c r="AK171" s="295"/>
      <c r="AL171" s="295"/>
      <c r="AM171" s="295"/>
      <c r="AN171" s="295"/>
      <c r="AO171" s="295"/>
      <c r="AP171" s="295"/>
    </row>
    <row r="172" spans="2:42" ht="15" customHeight="1" x14ac:dyDescent="0.15">
      <c r="B172" s="351">
        <v>396</v>
      </c>
      <c r="C172" s="352" t="s">
        <v>67</v>
      </c>
      <c r="D172" s="352">
        <v>0.80790960451977401</v>
      </c>
      <c r="E172" s="353">
        <v>1573</v>
      </c>
      <c r="F172" s="354">
        <v>1947</v>
      </c>
      <c r="G172" s="316"/>
      <c r="H172" s="316"/>
      <c r="I172" s="355"/>
      <c r="J172" s="353"/>
      <c r="K172" s="356"/>
      <c r="L172" s="357"/>
      <c r="M172" s="358"/>
      <c r="N172" s="296"/>
      <c r="O172" s="296"/>
      <c r="P172" s="296"/>
      <c r="Q172" s="295"/>
      <c r="R172" s="295"/>
      <c r="S172" s="321"/>
      <c r="T172" s="322"/>
      <c r="U172" s="296"/>
      <c r="V172" s="296"/>
      <c r="W172" s="296"/>
      <c r="X172" s="296"/>
      <c r="Y172" s="295"/>
      <c r="Z172" s="3"/>
      <c r="AA172" s="3"/>
      <c r="AB172" s="295"/>
      <c r="AC172" s="295"/>
      <c r="AD172" s="295"/>
      <c r="AE172" s="295"/>
      <c r="AF172" s="296"/>
      <c r="AG172" s="296"/>
      <c r="AH172" s="296"/>
      <c r="AI172" s="296"/>
      <c r="AJ172" s="296"/>
      <c r="AK172" s="295"/>
      <c r="AL172" s="295"/>
      <c r="AM172" s="295"/>
      <c r="AN172" s="295"/>
      <c r="AO172" s="295"/>
      <c r="AP172" s="295"/>
    </row>
    <row r="173" spans="2:42" ht="15" customHeight="1" x14ac:dyDescent="0.15">
      <c r="B173" s="351">
        <v>398</v>
      </c>
      <c r="C173" s="352" t="s">
        <v>69</v>
      </c>
      <c r="D173" s="352">
        <v>0.87881926462972548</v>
      </c>
      <c r="E173" s="353">
        <v>1697</v>
      </c>
      <c r="F173" s="354">
        <v>1931</v>
      </c>
      <c r="G173" s="316"/>
      <c r="H173" s="316"/>
      <c r="I173" s="355"/>
      <c r="J173" s="353"/>
      <c r="K173" s="356"/>
      <c r="L173" s="357"/>
      <c r="M173" s="358"/>
      <c r="N173" s="296"/>
      <c r="O173" s="296"/>
      <c r="P173" s="296"/>
      <c r="Q173" s="295"/>
      <c r="R173" s="295"/>
      <c r="S173" s="321"/>
      <c r="T173" s="296"/>
      <c r="U173" s="296"/>
      <c r="V173" s="296"/>
      <c r="W173" s="296"/>
      <c r="X173" s="296"/>
      <c r="Y173" s="295"/>
      <c r="Z173" s="3"/>
      <c r="AA173" s="3"/>
      <c r="AB173" s="295"/>
      <c r="AC173" s="295"/>
      <c r="AD173" s="295"/>
      <c r="AE173" s="295"/>
      <c r="AF173" s="296"/>
      <c r="AG173" s="296"/>
      <c r="AH173" s="296"/>
      <c r="AI173" s="296"/>
      <c r="AJ173" s="296"/>
      <c r="AK173" s="295"/>
      <c r="AL173" s="295"/>
      <c r="AM173" s="295"/>
      <c r="AN173" s="295"/>
      <c r="AO173" s="295"/>
      <c r="AP173" s="295"/>
    </row>
    <row r="174" spans="2:42" ht="15" customHeight="1" x14ac:dyDescent="0.15">
      <c r="B174" s="351">
        <v>397</v>
      </c>
      <c r="C174" s="352" t="s">
        <v>68</v>
      </c>
      <c r="D174" s="352">
        <v>0.87954309449636547</v>
      </c>
      <c r="E174" s="353">
        <v>1694</v>
      </c>
      <c r="F174" s="354">
        <v>1926</v>
      </c>
      <c r="G174" s="316"/>
      <c r="H174" s="316"/>
      <c r="I174" s="355"/>
      <c r="J174" s="353"/>
      <c r="K174" s="356"/>
      <c r="L174" s="357"/>
      <c r="M174" s="358"/>
      <c r="N174" s="296"/>
      <c r="O174" s="296"/>
      <c r="P174" s="296"/>
      <c r="Q174" s="295"/>
      <c r="R174" s="295"/>
      <c r="S174" s="321"/>
      <c r="T174" s="296"/>
      <c r="U174" s="296"/>
      <c r="V174" s="296"/>
      <c r="W174" s="296"/>
      <c r="X174" s="296"/>
      <c r="Y174" s="295"/>
      <c r="Z174" s="3"/>
      <c r="AA174" s="3"/>
      <c r="AB174" s="295"/>
      <c r="AC174" s="295"/>
      <c r="AD174" s="295"/>
      <c r="AE174" s="295"/>
      <c r="AF174" s="296"/>
      <c r="AG174" s="296"/>
      <c r="AH174" s="296"/>
      <c r="AI174" s="296"/>
      <c r="AJ174" s="296"/>
      <c r="AK174" s="295"/>
      <c r="AL174" s="295"/>
      <c r="AM174" s="295"/>
      <c r="AN174" s="295"/>
      <c r="AO174" s="295"/>
      <c r="AP174" s="295"/>
    </row>
    <row r="175" spans="2:42" ht="15" customHeight="1" x14ac:dyDescent="0.15">
      <c r="B175" s="351">
        <v>518</v>
      </c>
      <c r="C175" s="352" t="s">
        <v>105</v>
      </c>
      <c r="D175" s="352">
        <v>0.97365532381997799</v>
      </c>
      <c r="E175" s="353">
        <v>1774</v>
      </c>
      <c r="F175" s="354">
        <v>1822</v>
      </c>
      <c r="G175" s="316"/>
      <c r="H175" s="316"/>
      <c r="I175" s="355"/>
      <c r="J175" s="353"/>
      <c r="K175" s="356"/>
      <c r="L175" s="357"/>
      <c r="M175" s="358"/>
      <c r="N175" s="296"/>
      <c r="O175" s="296"/>
      <c r="P175" s="296"/>
      <c r="Q175" s="295"/>
      <c r="R175" s="295"/>
      <c r="S175" s="321"/>
      <c r="T175" s="296"/>
      <c r="U175" s="296"/>
      <c r="V175" s="296"/>
      <c r="W175" s="296"/>
      <c r="X175" s="296"/>
      <c r="Y175" s="295"/>
      <c r="Z175" s="3"/>
      <c r="AA175" s="3"/>
      <c r="AB175" s="295"/>
      <c r="AC175" s="295"/>
      <c r="AD175" s="295"/>
      <c r="AE175" s="295"/>
      <c r="AF175" s="296"/>
      <c r="AG175" s="296"/>
      <c r="AH175" s="296"/>
      <c r="AI175" s="296"/>
      <c r="AJ175" s="296"/>
      <c r="AK175" s="295"/>
      <c r="AL175" s="295"/>
      <c r="AM175" s="295"/>
      <c r="AN175" s="295"/>
      <c r="AO175" s="295"/>
      <c r="AP175" s="295"/>
    </row>
    <row r="176" spans="2:42" ht="15" customHeight="1" x14ac:dyDescent="0.15">
      <c r="B176" s="351">
        <v>405</v>
      </c>
      <c r="C176" s="352" t="s">
        <v>78</v>
      </c>
      <c r="D176" s="352">
        <v>0.48260125499144324</v>
      </c>
      <c r="E176" s="353">
        <v>846</v>
      </c>
      <c r="F176" s="354">
        <v>1753</v>
      </c>
      <c r="G176" s="316"/>
      <c r="H176" s="316"/>
      <c r="I176" s="351"/>
      <c r="J176" s="352"/>
      <c r="K176" s="352"/>
      <c r="L176" s="353"/>
      <c r="M176" s="354"/>
      <c r="N176" s="296"/>
      <c r="O176" s="296"/>
      <c r="P176" s="296"/>
      <c r="Q176" s="295"/>
      <c r="R176" s="295"/>
      <c r="S176" s="321"/>
      <c r="T176" s="322"/>
      <c r="U176" s="296"/>
      <c r="V176" s="296"/>
      <c r="W176" s="296"/>
      <c r="X176" s="296"/>
      <c r="Y176" s="295"/>
      <c r="Z176" s="3"/>
      <c r="AA176" s="3"/>
      <c r="AB176" s="295"/>
      <c r="AC176" s="295"/>
      <c r="AD176" s="295"/>
      <c r="AE176" s="295"/>
      <c r="AF176" s="296"/>
      <c r="AG176" s="296"/>
      <c r="AH176" s="296"/>
      <c r="AI176" s="296"/>
      <c r="AJ176" s="296"/>
      <c r="AK176" s="295"/>
      <c r="AL176" s="295"/>
      <c r="AM176" s="295"/>
      <c r="AN176" s="295"/>
      <c r="AO176" s="295"/>
      <c r="AP176" s="295"/>
    </row>
    <row r="177" spans="2:42" ht="15" customHeight="1" x14ac:dyDescent="0.15">
      <c r="B177" s="351">
        <v>437</v>
      </c>
      <c r="C177" s="352" t="s">
        <v>119</v>
      </c>
      <c r="D177" s="352">
        <v>0.88485221674876846</v>
      </c>
      <c r="E177" s="353">
        <v>1437</v>
      </c>
      <c r="F177" s="354">
        <v>1624</v>
      </c>
      <c r="G177" s="316"/>
      <c r="H177" s="316"/>
      <c r="I177" s="351"/>
      <c r="J177" s="352"/>
      <c r="K177" s="352"/>
      <c r="L177" s="353"/>
      <c r="M177" s="354"/>
      <c r="N177" s="296"/>
      <c r="O177" s="296"/>
      <c r="P177" s="296"/>
      <c r="Q177" s="295"/>
      <c r="R177" s="295"/>
      <c r="S177" s="321"/>
      <c r="T177" s="296"/>
      <c r="U177" s="296"/>
      <c r="V177" s="296"/>
      <c r="W177" s="296"/>
      <c r="X177" s="296"/>
      <c r="Y177" s="295"/>
      <c r="Z177" s="3"/>
      <c r="AA177" s="3"/>
      <c r="AB177" s="295"/>
      <c r="AC177" s="295"/>
      <c r="AD177" s="295"/>
      <c r="AE177" s="295"/>
      <c r="AF177" s="296"/>
      <c r="AG177" s="296"/>
      <c r="AH177" s="296"/>
      <c r="AI177" s="296"/>
      <c r="AJ177" s="296"/>
      <c r="AK177" s="295"/>
      <c r="AL177" s="295"/>
      <c r="AM177" s="295"/>
      <c r="AN177" s="295"/>
      <c r="AO177" s="295"/>
      <c r="AP177" s="295"/>
    </row>
    <row r="178" spans="2:42" ht="15" customHeight="1" x14ac:dyDescent="0.15">
      <c r="B178" s="351">
        <v>431</v>
      </c>
      <c r="C178" s="352" t="s">
        <v>113</v>
      </c>
      <c r="D178" s="352">
        <v>0.85318210459987398</v>
      </c>
      <c r="E178" s="353">
        <v>1354</v>
      </c>
      <c r="F178" s="354">
        <v>1587</v>
      </c>
      <c r="G178" s="316"/>
      <c r="H178" s="316"/>
      <c r="I178" s="392"/>
      <c r="J178" s="393"/>
      <c r="K178" s="394"/>
      <c r="L178" s="426"/>
      <c r="M178" s="427"/>
      <c r="N178" s="296"/>
      <c r="O178" s="296"/>
      <c r="P178" s="296"/>
      <c r="Q178" s="295"/>
      <c r="R178" s="295"/>
      <c r="S178" s="321"/>
      <c r="T178" s="296"/>
      <c r="U178" s="296"/>
      <c r="V178" s="296"/>
      <c r="W178" s="296"/>
      <c r="X178" s="296"/>
      <c r="Y178" s="295"/>
      <c r="Z178" s="3"/>
      <c r="AA178" s="3"/>
      <c r="AB178" s="295"/>
      <c r="AC178" s="295"/>
      <c r="AD178" s="295"/>
      <c r="AE178" s="295"/>
      <c r="AF178" s="296"/>
      <c r="AG178" s="296"/>
      <c r="AH178" s="296"/>
      <c r="AI178" s="296"/>
      <c r="AJ178" s="296"/>
      <c r="AK178" s="295"/>
      <c r="AL178" s="295"/>
      <c r="AM178" s="295"/>
      <c r="AN178" s="295"/>
      <c r="AO178" s="295"/>
      <c r="AP178" s="295"/>
    </row>
    <row r="179" spans="2:42" ht="15" customHeight="1" x14ac:dyDescent="0.15">
      <c r="B179" s="351">
        <v>463</v>
      </c>
      <c r="C179" s="352" t="s">
        <v>140</v>
      </c>
      <c r="D179" s="352">
        <v>0.9685828877005348</v>
      </c>
      <c r="E179" s="353">
        <v>1449</v>
      </c>
      <c r="F179" s="354">
        <v>1496</v>
      </c>
      <c r="G179" s="316"/>
      <c r="H179" s="316"/>
      <c r="I179" s="351"/>
      <c r="J179" s="352"/>
      <c r="K179" s="352"/>
      <c r="L179" s="353"/>
      <c r="M179" s="354"/>
      <c r="N179" s="296"/>
      <c r="O179" s="296"/>
      <c r="P179" s="296"/>
      <c r="Q179" s="295"/>
      <c r="R179" s="295"/>
      <c r="S179" s="321"/>
      <c r="T179" s="296"/>
      <c r="U179" s="296"/>
      <c r="V179" s="296"/>
      <c r="W179" s="296"/>
      <c r="X179" s="296"/>
      <c r="Y179" s="295"/>
      <c r="Z179" s="3"/>
      <c r="AA179" s="3"/>
      <c r="AB179" s="295"/>
      <c r="AC179" s="295"/>
      <c r="AD179" s="295"/>
      <c r="AE179" s="295"/>
      <c r="AF179" s="296"/>
      <c r="AG179" s="296"/>
      <c r="AH179" s="296"/>
      <c r="AI179" s="296"/>
      <c r="AJ179" s="296"/>
      <c r="AK179" s="295"/>
      <c r="AL179" s="295"/>
      <c r="AM179" s="295"/>
      <c r="AN179" s="295"/>
      <c r="AO179" s="295"/>
      <c r="AP179" s="295"/>
    </row>
    <row r="180" spans="2:42" ht="15" customHeight="1" x14ac:dyDescent="0.15">
      <c r="B180" s="351">
        <v>513</v>
      </c>
      <c r="C180" s="352" t="s">
        <v>154</v>
      </c>
      <c r="D180" s="352">
        <v>0.95107238605898126</v>
      </c>
      <c r="E180" s="353">
        <v>1419</v>
      </c>
      <c r="F180" s="354">
        <v>1492</v>
      </c>
      <c r="G180" s="316"/>
      <c r="H180" s="316"/>
      <c r="I180" s="355"/>
      <c r="J180" s="353"/>
      <c r="K180" s="356"/>
      <c r="L180" s="357"/>
      <c r="M180" s="358"/>
      <c r="N180" s="296"/>
      <c r="O180" s="296"/>
      <c r="P180" s="296"/>
      <c r="Q180" s="295"/>
      <c r="R180" s="295"/>
      <c r="S180" s="321"/>
      <c r="T180" s="296"/>
      <c r="U180" s="296"/>
      <c r="V180" s="296"/>
      <c r="W180" s="296"/>
      <c r="X180" s="296"/>
      <c r="Y180" s="295"/>
      <c r="Z180" s="3"/>
      <c r="AA180" s="3"/>
      <c r="AB180" s="295"/>
      <c r="AC180" s="295"/>
      <c r="AD180" s="295"/>
      <c r="AE180" s="295"/>
      <c r="AF180" s="296"/>
      <c r="AG180" s="296"/>
      <c r="AH180" s="296"/>
      <c r="AI180" s="296"/>
      <c r="AJ180" s="296"/>
      <c r="AK180" s="295"/>
      <c r="AL180" s="295"/>
      <c r="AM180" s="295"/>
      <c r="AN180" s="295"/>
      <c r="AO180" s="295"/>
      <c r="AP180" s="295"/>
    </row>
    <row r="181" spans="2:42" ht="15" customHeight="1" x14ac:dyDescent="0.15">
      <c r="B181" s="351">
        <v>403</v>
      </c>
      <c r="C181" s="352" t="s">
        <v>75</v>
      </c>
      <c r="D181" s="352">
        <v>0.99723374827109268</v>
      </c>
      <c r="E181" s="353">
        <v>1442</v>
      </c>
      <c r="F181" s="354">
        <v>1446</v>
      </c>
      <c r="G181" s="316"/>
      <c r="H181" s="316"/>
      <c r="I181" s="392"/>
      <c r="J181" s="393"/>
      <c r="K181" s="394"/>
      <c r="L181" s="395"/>
      <c r="M181" s="396"/>
      <c r="N181" s="296"/>
      <c r="O181" s="296"/>
      <c r="P181" s="296"/>
      <c r="Q181" s="295"/>
      <c r="R181" s="295"/>
      <c r="S181" s="321"/>
      <c r="T181" s="296"/>
      <c r="U181" s="296"/>
      <c r="V181" s="296"/>
      <c r="W181" s="296"/>
      <c r="X181" s="296"/>
      <c r="Y181" s="295"/>
      <c r="Z181" s="3"/>
      <c r="AA181" s="3"/>
      <c r="AB181" s="295"/>
      <c r="AC181" s="295"/>
      <c r="AD181" s="295"/>
      <c r="AE181" s="295"/>
      <c r="AF181" s="296"/>
      <c r="AG181" s="296"/>
      <c r="AH181" s="296"/>
      <c r="AI181" s="296"/>
      <c r="AJ181" s="296"/>
      <c r="AK181" s="295"/>
      <c r="AL181" s="295"/>
      <c r="AM181" s="295"/>
      <c r="AN181" s="295"/>
      <c r="AO181" s="295"/>
      <c r="AP181" s="295"/>
    </row>
    <row r="182" spans="2:42" ht="15" customHeight="1" x14ac:dyDescent="0.15">
      <c r="B182" s="351">
        <v>409</v>
      </c>
      <c r="C182" s="352" t="s">
        <v>15</v>
      </c>
      <c r="D182" s="352">
        <v>0.85033015407190027</v>
      </c>
      <c r="E182" s="353">
        <v>1159</v>
      </c>
      <c r="F182" s="354">
        <v>1363</v>
      </c>
      <c r="G182" s="316"/>
      <c r="H182" s="316"/>
      <c r="I182" s="355"/>
      <c r="J182" s="357"/>
      <c r="K182" s="409"/>
      <c r="L182" s="410"/>
      <c r="M182" s="358"/>
      <c r="N182" s="296"/>
      <c r="O182" s="296"/>
      <c r="P182" s="296"/>
      <c r="Q182" s="295"/>
      <c r="R182" s="295"/>
      <c r="S182" s="321"/>
      <c r="T182" s="296"/>
      <c r="U182" s="296"/>
      <c r="V182" s="296"/>
      <c r="W182" s="296"/>
      <c r="X182" s="296"/>
      <c r="Y182" s="295"/>
      <c r="Z182" s="3"/>
      <c r="AA182" s="3"/>
      <c r="AB182" s="295"/>
      <c r="AC182" s="295"/>
      <c r="AD182" s="295"/>
      <c r="AE182" s="295"/>
      <c r="AF182" s="296"/>
      <c r="AG182" s="296"/>
      <c r="AH182" s="296"/>
      <c r="AI182" s="296"/>
      <c r="AJ182" s="296"/>
      <c r="AK182" s="295"/>
      <c r="AL182" s="295"/>
      <c r="AM182" s="295"/>
      <c r="AN182" s="295"/>
      <c r="AO182" s="295"/>
      <c r="AP182" s="295"/>
    </row>
    <row r="183" spans="2:42" ht="15" customHeight="1" x14ac:dyDescent="0.15">
      <c r="B183" s="351">
        <v>471</v>
      </c>
      <c r="C183" s="352" t="s">
        <v>81</v>
      </c>
      <c r="D183" s="352">
        <v>0.89813374805598756</v>
      </c>
      <c r="E183" s="353">
        <v>1155</v>
      </c>
      <c r="F183" s="354">
        <v>1286</v>
      </c>
      <c r="G183" s="316"/>
      <c r="H183" s="316"/>
      <c r="I183" s="351"/>
      <c r="J183" s="352"/>
      <c r="K183" s="352"/>
      <c r="L183" s="353"/>
      <c r="M183" s="354"/>
      <c r="N183" s="296"/>
      <c r="O183" s="296"/>
      <c r="P183" s="296"/>
      <c r="Q183" s="295"/>
      <c r="R183" s="295"/>
      <c r="S183" s="321"/>
      <c r="T183" s="296"/>
      <c r="U183" s="296"/>
      <c r="V183" s="296"/>
      <c r="W183" s="296"/>
      <c r="X183" s="296"/>
      <c r="Y183" s="295"/>
      <c r="Z183" s="3"/>
      <c r="AA183" s="3"/>
      <c r="AB183" s="295"/>
      <c r="AC183" s="295"/>
      <c r="AD183" s="295"/>
      <c r="AE183" s="295"/>
      <c r="AF183" s="296"/>
      <c r="AG183" s="296"/>
      <c r="AH183" s="296"/>
      <c r="AI183" s="296"/>
      <c r="AJ183" s="296"/>
      <c r="AK183" s="295"/>
      <c r="AL183" s="295"/>
      <c r="AM183" s="295"/>
      <c r="AN183" s="295"/>
      <c r="AO183" s="295"/>
      <c r="AP183" s="295"/>
    </row>
    <row r="184" spans="2:42" ht="15" customHeight="1" x14ac:dyDescent="0.15">
      <c r="B184" s="351">
        <v>391</v>
      </c>
      <c r="C184" s="352" t="s">
        <v>62</v>
      </c>
      <c r="D184" s="352">
        <v>0.58615263571990561</v>
      </c>
      <c r="E184" s="353">
        <v>745</v>
      </c>
      <c r="F184" s="354">
        <v>1271</v>
      </c>
      <c r="G184" s="316"/>
      <c r="H184" s="316"/>
      <c r="I184" s="417" t="e">
        <f>#REF!</f>
        <v>#REF!</v>
      </c>
      <c r="J184" s="352" t="e">
        <f>#REF!</f>
        <v>#REF!</v>
      </c>
      <c r="K184" s="352" t="e">
        <f>#REF!</f>
        <v>#REF!</v>
      </c>
      <c r="L184" s="353" t="e">
        <f>#REF!</f>
        <v>#REF!</v>
      </c>
      <c r="M184" s="354" t="e">
        <f>#REF!</f>
        <v>#REF!</v>
      </c>
      <c r="N184" s="300"/>
      <c r="O184" s="296"/>
      <c r="P184" s="296"/>
      <c r="Q184" s="295"/>
      <c r="R184" s="295"/>
      <c r="S184" s="321"/>
      <c r="T184" s="296"/>
      <c r="U184" s="296"/>
      <c r="V184" s="296"/>
      <c r="W184" s="296"/>
      <c r="X184" s="296"/>
      <c r="Y184" s="295"/>
      <c r="Z184" s="3"/>
      <c r="AA184" s="3"/>
      <c r="AB184" s="295"/>
      <c r="AC184" s="295"/>
      <c r="AD184" s="295"/>
      <c r="AE184" s="295"/>
      <c r="AF184" s="296"/>
      <c r="AG184" s="296"/>
      <c r="AH184" s="296"/>
      <c r="AI184" s="296"/>
      <c r="AJ184" s="296"/>
      <c r="AK184" s="295"/>
      <c r="AL184" s="295"/>
      <c r="AM184" s="295"/>
      <c r="AN184" s="295"/>
      <c r="AO184" s="295"/>
      <c r="AP184" s="295"/>
    </row>
    <row r="185" spans="2:42" ht="15" customHeight="1" x14ac:dyDescent="0.15">
      <c r="B185" s="351">
        <v>472</v>
      </c>
      <c r="C185" s="352" t="s">
        <v>144</v>
      </c>
      <c r="D185" s="352">
        <v>0.95870445344129551</v>
      </c>
      <c r="E185" s="353">
        <v>1184</v>
      </c>
      <c r="F185" s="354">
        <v>1235</v>
      </c>
      <c r="G185" s="316"/>
      <c r="H185" s="316"/>
      <c r="I185" s="355"/>
      <c r="J185" s="353"/>
      <c r="K185" s="356"/>
      <c r="L185" s="357"/>
      <c r="M185" s="358"/>
      <c r="N185" s="296"/>
      <c r="O185" s="296"/>
      <c r="P185" s="296"/>
      <c r="Q185" s="295"/>
      <c r="R185" s="295"/>
      <c r="S185" s="321"/>
      <c r="T185" s="296"/>
      <c r="U185" s="296"/>
      <c r="V185" s="296"/>
      <c r="W185" s="296"/>
      <c r="X185" s="296"/>
      <c r="Y185" s="295"/>
      <c r="Z185" s="3"/>
      <c r="AA185" s="3"/>
      <c r="AB185" s="295"/>
      <c r="AC185" s="295"/>
      <c r="AD185" s="295"/>
      <c r="AE185" s="295"/>
      <c r="AF185" s="296"/>
      <c r="AG185" s="296"/>
      <c r="AH185" s="296"/>
      <c r="AI185" s="296"/>
      <c r="AJ185" s="296"/>
      <c r="AK185" s="295"/>
      <c r="AL185" s="295"/>
      <c r="AM185" s="295"/>
      <c r="AN185" s="295"/>
      <c r="AO185" s="295"/>
      <c r="AP185" s="295"/>
    </row>
    <row r="186" spans="2:42" ht="15" customHeight="1" x14ac:dyDescent="0.15">
      <c r="B186" s="351">
        <v>485</v>
      </c>
      <c r="C186" s="352" t="s">
        <v>18</v>
      </c>
      <c r="D186" s="352">
        <v>0.93586005830903785</v>
      </c>
      <c r="E186" s="353">
        <v>963</v>
      </c>
      <c r="F186" s="354">
        <v>1029</v>
      </c>
      <c r="G186" s="316"/>
      <c r="H186" s="316"/>
      <c r="I186" s="355"/>
      <c r="J186" s="353"/>
      <c r="K186" s="356"/>
      <c r="L186" s="357"/>
      <c r="M186" s="358"/>
      <c r="N186" s="296"/>
      <c r="O186" s="296"/>
      <c r="P186" s="296"/>
      <c r="Q186" s="295"/>
      <c r="R186" s="295"/>
      <c r="S186" s="321"/>
      <c r="T186" s="296"/>
      <c r="U186" s="296"/>
      <c r="V186" s="296"/>
      <c r="W186" s="296"/>
      <c r="X186" s="296"/>
      <c r="Y186" s="295"/>
      <c r="Z186" s="3"/>
      <c r="AA186" s="3"/>
      <c r="AB186" s="295"/>
      <c r="AC186" s="295"/>
      <c r="AD186" s="295"/>
      <c r="AE186" s="295"/>
      <c r="AF186" s="296"/>
      <c r="AG186" s="296"/>
      <c r="AH186" s="296"/>
      <c r="AI186" s="296"/>
      <c r="AJ186" s="296"/>
      <c r="AK186" s="295"/>
      <c r="AL186" s="295"/>
      <c r="AM186" s="295"/>
      <c r="AN186" s="295"/>
      <c r="AO186" s="295"/>
      <c r="AP186" s="295"/>
    </row>
    <row r="187" spans="2:42" ht="15" customHeight="1" x14ac:dyDescent="0.15">
      <c r="B187" s="351">
        <v>562</v>
      </c>
      <c r="C187" s="352" t="s">
        <v>181</v>
      </c>
      <c r="D187" s="352">
        <v>0.95093945720250517</v>
      </c>
      <c r="E187" s="353">
        <v>911</v>
      </c>
      <c r="F187" s="354">
        <v>958</v>
      </c>
      <c r="G187" s="316"/>
      <c r="H187" s="316"/>
      <c r="I187" s="355"/>
      <c r="J187" s="357"/>
      <c r="K187" s="409"/>
      <c r="L187" s="410"/>
      <c r="M187" s="358"/>
      <c r="N187" s="296"/>
      <c r="O187" s="296"/>
      <c r="P187" s="296"/>
      <c r="Q187" s="295"/>
      <c r="R187" s="295"/>
      <c r="S187" s="321"/>
      <c r="T187" s="296"/>
      <c r="U187" s="296"/>
      <c r="V187" s="296"/>
      <c r="W187" s="296"/>
      <c r="X187" s="296"/>
      <c r="Y187" s="295"/>
      <c r="Z187" s="3"/>
      <c r="AA187" s="3"/>
      <c r="AB187" s="295"/>
      <c r="AC187" s="295"/>
      <c r="AD187" s="295"/>
      <c r="AE187" s="295"/>
      <c r="AF187" s="296"/>
      <c r="AG187" s="296"/>
      <c r="AH187" s="296"/>
      <c r="AI187" s="296"/>
      <c r="AJ187" s="296"/>
      <c r="AK187" s="295"/>
      <c r="AL187" s="295"/>
      <c r="AM187" s="295"/>
      <c r="AN187" s="295"/>
      <c r="AO187" s="295"/>
      <c r="AP187" s="295"/>
    </row>
    <row r="188" spans="2:42" ht="15" customHeight="1" x14ac:dyDescent="0.15">
      <c r="B188" s="351">
        <v>404</v>
      </c>
      <c r="C188" s="352" t="s">
        <v>77</v>
      </c>
      <c r="D188" s="352">
        <v>0.42183288409703507</v>
      </c>
      <c r="E188" s="353">
        <v>313</v>
      </c>
      <c r="F188" s="354">
        <v>742</v>
      </c>
      <c r="G188" s="316"/>
      <c r="H188" s="316"/>
      <c r="I188" s="417" t="e">
        <f>#REF!</f>
        <v>#REF!</v>
      </c>
      <c r="J188" s="352" t="e">
        <f>#REF!</f>
        <v>#REF!</v>
      </c>
      <c r="K188" s="352" t="e">
        <f>#REF!</f>
        <v>#REF!</v>
      </c>
      <c r="L188" s="353" t="e">
        <f>#REF!</f>
        <v>#REF!</v>
      </c>
      <c r="M188" s="354" t="e">
        <f>#REF!</f>
        <v>#REF!</v>
      </c>
      <c r="N188" s="296"/>
      <c r="O188" s="296"/>
      <c r="P188" s="296"/>
      <c r="Q188" s="295"/>
      <c r="R188" s="295"/>
      <c r="S188" s="321"/>
      <c r="T188" s="296"/>
      <c r="U188" s="296"/>
      <c r="V188" s="296"/>
      <c r="W188" s="296"/>
      <c r="X188" s="296"/>
      <c r="Y188" s="295"/>
      <c r="Z188" s="3"/>
      <c r="AA188" s="3"/>
      <c r="AB188" s="295"/>
      <c r="AC188" s="295"/>
      <c r="AD188" s="295"/>
      <c r="AE188" s="295"/>
      <c r="AF188" s="296"/>
      <c r="AG188" s="296"/>
      <c r="AH188" s="296"/>
      <c r="AI188" s="296"/>
      <c r="AJ188" s="296"/>
      <c r="AK188" s="295"/>
      <c r="AL188" s="295"/>
      <c r="AM188" s="295"/>
      <c r="AN188" s="295"/>
      <c r="AO188" s="295"/>
      <c r="AP188" s="295"/>
    </row>
    <row r="189" spans="2:42" ht="15" customHeight="1" x14ac:dyDescent="0.15">
      <c r="B189" s="383">
        <v>470</v>
      </c>
      <c r="C189" s="384" t="s">
        <v>142</v>
      </c>
      <c r="D189" s="384">
        <v>0.94818652849740936</v>
      </c>
      <c r="E189" s="406">
        <v>549</v>
      </c>
      <c r="F189" s="382">
        <v>579</v>
      </c>
      <c r="G189" s="316"/>
      <c r="H189" s="316"/>
      <c r="I189" s="383"/>
      <c r="J189" s="384"/>
      <c r="K189" s="384"/>
      <c r="L189" s="406"/>
      <c r="M189" s="382"/>
      <c r="N189" s="296"/>
      <c r="O189" s="296"/>
      <c r="P189" s="296"/>
      <c r="Q189" s="295"/>
      <c r="R189" s="295"/>
      <c r="S189" s="321"/>
      <c r="T189" s="296"/>
      <c r="U189" s="296"/>
      <c r="V189" s="296"/>
      <c r="W189" s="296"/>
      <c r="X189" s="296"/>
      <c r="Y189" s="295"/>
      <c r="Z189" s="3"/>
      <c r="AA189" s="3"/>
      <c r="AB189" s="295"/>
      <c r="AC189" s="295"/>
      <c r="AD189" s="295"/>
      <c r="AE189" s="295"/>
      <c r="AF189" s="296"/>
      <c r="AG189" s="296"/>
      <c r="AH189" s="296"/>
      <c r="AI189" s="296"/>
      <c r="AJ189" s="296"/>
      <c r="AK189" s="295"/>
      <c r="AL189" s="295"/>
      <c r="AM189" s="295"/>
      <c r="AN189" s="295"/>
      <c r="AO189" s="295"/>
      <c r="AP189" s="295"/>
    </row>
    <row r="190" spans="2:42" ht="15" customHeight="1" x14ac:dyDescent="0.15">
      <c r="B190" s="428" t="s">
        <v>244</v>
      </c>
      <c r="C190" s="429">
        <v>89</v>
      </c>
      <c r="D190" s="430">
        <v>0.8538168245457709</v>
      </c>
      <c r="E190" s="431">
        <v>223262</v>
      </c>
      <c r="F190" s="432">
        <v>261487</v>
      </c>
      <c r="G190" s="316"/>
      <c r="H190" s="316"/>
      <c r="I190" s="433" t="s">
        <v>244</v>
      </c>
      <c r="J190" s="434">
        <f>COUNTA(J101:J189)</f>
        <v>7</v>
      </c>
      <c r="K190" s="435" t="e">
        <f>L190/M190</f>
        <v>#REF!</v>
      </c>
      <c r="L190" s="436" t="e">
        <f>SUM(L101:L189)</f>
        <v>#REF!</v>
      </c>
      <c r="M190" s="437" t="e">
        <f>SUM(M101:M189)</f>
        <v>#REF!</v>
      </c>
      <c r="N190" s="296"/>
      <c r="O190" s="296"/>
      <c r="P190" s="296">
        <f>+SUM(E190,E100,E62,E30,E22,E15,E7,E5)</f>
        <v>4883060</v>
      </c>
      <c r="Q190" s="295">
        <f>+SUM(F190,F100,F62,F30,F22,F15,F7,F5)</f>
        <v>5060378</v>
      </c>
      <c r="R190" s="295"/>
      <c r="S190" s="321"/>
      <c r="T190" s="296"/>
      <c r="U190" s="296"/>
      <c r="V190" s="296"/>
      <c r="W190" s="296"/>
      <c r="X190" s="296"/>
      <c r="Y190" s="295"/>
      <c r="Z190" s="3"/>
      <c r="AA190" s="3"/>
      <c r="AB190" s="295"/>
      <c r="AC190" s="295"/>
      <c r="AD190" s="295"/>
      <c r="AE190" s="295"/>
      <c r="AF190" s="296"/>
      <c r="AG190" s="296"/>
      <c r="AH190" s="296"/>
      <c r="AI190" s="296"/>
      <c r="AJ190" s="296"/>
      <c r="AK190" s="295"/>
      <c r="AL190" s="295"/>
      <c r="AM190" s="295"/>
      <c r="AN190" s="295"/>
      <c r="AO190" s="295"/>
      <c r="AP190" s="295"/>
    </row>
    <row r="191" spans="2:42" ht="15" customHeight="1" x14ac:dyDescent="0.15">
      <c r="B191" s="300"/>
      <c r="C191" s="3"/>
      <c r="D191" s="47"/>
      <c r="E191" s="47"/>
      <c r="F191" s="47"/>
      <c r="G191" s="316"/>
      <c r="H191" s="316"/>
      <c r="I191" s="296"/>
      <c r="J191" s="300"/>
      <c r="K191" s="295"/>
      <c r="L191" s="3"/>
      <c r="M191" s="296"/>
      <c r="N191" s="296"/>
      <c r="O191" s="296"/>
      <c r="P191" s="296"/>
      <c r="Q191" s="295"/>
      <c r="R191" s="295"/>
      <c r="S191" s="321"/>
      <c r="T191" s="296"/>
      <c r="U191" s="296"/>
      <c r="V191" s="296"/>
      <c r="W191" s="296"/>
      <c r="X191" s="296"/>
      <c r="Y191" s="295"/>
      <c r="Z191" s="3"/>
      <c r="AA191" s="3"/>
      <c r="AB191" s="295"/>
      <c r="AC191" s="295"/>
      <c r="AD191" s="295"/>
      <c r="AE191" s="295"/>
      <c r="AF191" s="296"/>
      <c r="AG191" s="296"/>
      <c r="AH191" s="296"/>
      <c r="AI191" s="296"/>
      <c r="AJ191" s="296"/>
      <c r="AK191" s="295"/>
      <c r="AL191" s="295"/>
      <c r="AM191" s="295"/>
      <c r="AN191" s="295"/>
      <c r="AO191" s="295"/>
      <c r="AP191" s="295"/>
    </row>
    <row r="192" spans="2:42" ht="15" customHeight="1" x14ac:dyDescent="0.15">
      <c r="B192" s="303" t="s">
        <v>218</v>
      </c>
      <c r="C192" s="304" t="s">
        <v>124</v>
      </c>
      <c r="D192" s="438" t="s">
        <v>306</v>
      </c>
      <c r="E192" s="438" t="s">
        <v>307</v>
      </c>
      <c r="F192" s="439" t="s">
        <v>308</v>
      </c>
      <c r="G192" s="316"/>
      <c r="H192" s="316"/>
      <c r="I192" s="440" t="s">
        <v>137</v>
      </c>
      <c r="J192" s="441">
        <f>J5+J7+J15+J22+J30+J62+J100+J190</f>
        <v>8</v>
      </c>
      <c r="K192" s="442"/>
      <c r="L192" s="443" t="e">
        <f>L5+L7+L15+L22+L30+L62+L100+L190</f>
        <v>#REF!</v>
      </c>
      <c r="M192" s="444" t="e">
        <f>M5+M7+M15+M22+M30+M62+M100+M190</f>
        <v>#REF!</v>
      </c>
      <c r="N192" s="296"/>
      <c r="O192" s="296"/>
      <c r="P192" s="296"/>
      <c r="Q192" s="295"/>
      <c r="R192" s="295"/>
      <c r="S192" s="321"/>
      <c r="T192" s="296"/>
      <c r="U192" s="296"/>
      <c r="V192" s="296"/>
      <c r="W192" s="296"/>
      <c r="X192" s="296"/>
      <c r="Y192" s="295"/>
      <c r="Z192" s="3"/>
      <c r="AA192" s="3"/>
      <c r="AB192" s="295"/>
      <c r="AC192" s="295"/>
      <c r="AD192" s="295"/>
      <c r="AE192" s="295"/>
      <c r="AF192" s="296"/>
      <c r="AG192" s="296"/>
      <c r="AH192" s="296"/>
      <c r="AI192" s="296"/>
      <c r="AJ192" s="296"/>
      <c r="AK192" s="295"/>
      <c r="AL192" s="295"/>
      <c r="AM192" s="295"/>
      <c r="AN192" s="295"/>
      <c r="AO192" s="295"/>
      <c r="AP192" s="295"/>
    </row>
    <row r="193" spans="2:42" ht="15" customHeight="1" x14ac:dyDescent="0.15">
      <c r="B193" s="312" t="s">
        <v>137</v>
      </c>
      <c r="C193" s="445">
        <v>179</v>
      </c>
      <c r="D193" s="313">
        <v>0.9649595346434594</v>
      </c>
      <c r="E193" s="446">
        <v>4883060</v>
      </c>
      <c r="F193" s="447">
        <v>5060378</v>
      </c>
      <c r="G193" s="316"/>
      <c r="H193" s="316"/>
      <c r="I193" s="448" t="s">
        <v>137</v>
      </c>
      <c r="J193" s="449">
        <f>C193-J192</f>
        <v>171</v>
      </c>
      <c r="K193" s="450"/>
      <c r="L193" s="451" t="e">
        <f>E193-L192</f>
        <v>#REF!</v>
      </c>
      <c r="M193" s="451" t="e">
        <f>F193-M192</f>
        <v>#REF!</v>
      </c>
      <c r="N193" s="296"/>
      <c r="O193" s="296"/>
      <c r="P193" s="296"/>
      <c r="Q193" s="295"/>
      <c r="R193" s="295"/>
      <c r="S193" s="321"/>
      <c r="T193" s="296"/>
      <c r="U193" s="296"/>
      <c r="V193" s="296"/>
      <c r="W193" s="296"/>
      <c r="X193" s="296"/>
      <c r="Y193" s="295"/>
      <c r="Z193" s="3"/>
      <c r="AA193" s="3"/>
      <c r="AB193" s="295"/>
      <c r="AC193" s="295"/>
      <c r="AD193" s="295"/>
      <c r="AE193" s="295"/>
      <c r="AF193" s="296"/>
      <c r="AG193" s="296"/>
      <c r="AH193" s="296"/>
      <c r="AI193" s="296"/>
      <c r="AJ193" s="296"/>
      <c r="AK193" s="295"/>
      <c r="AL193" s="295"/>
      <c r="AM193" s="295"/>
      <c r="AN193" s="295"/>
      <c r="AO193" s="295"/>
      <c r="AP193" s="295"/>
    </row>
    <row r="194" spans="2:42" ht="15" customHeight="1" x14ac:dyDescent="0.15">
      <c r="B194" s="312" t="s">
        <v>309</v>
      </c>
      <c r="C194" s="452">
        <v>15</v>
      </c>
      <c r="D194" s="313">
        <v>0.99011590886240786</v>
      </c>
      <c r="E194" s="446">
        <v>3722517</v>
      </c>
      <c r="F194" s="447">
        <v>3759678</v>
      </c>
      <c r="G194" s="316"/>
      <c r="H194" s="316"/>
      <c r="N194" s="296"/>
      <c r="O194" s="296"/>
      <c r="P194" s="296"/>
      <c r="Q194" s="295"/>
      <c r="R194" s="295"/>
      <c r="S194" s="321"/>
      <c r="T194" s="296"/>
      <c r="U194" s="296"/>
      <c r="V194" s="296"/>
      <c r="W194" s="296"/>
      <c r="X194" s="296"/>
      <c r="Y194" s="295"/>
      <c r="Z194" s="3"/>
      <c r="AA194" s="3"/>
      <c r="AB194" s="295"/>
      <c r="AC194" s="295"/>
      <c r="AD194" s="295"/>
      <c r="AE194" s="295"/>
      <c r="AF194" s="296"/>
      <c r="AG194" s="296"/>
      <c r="AH194" s="296"/>
      <c r="AI194" s="296"/>
      <c r="AJ194" s="296"/>
      <c r="AK194" s="295"/>
      <c r="AL194" s="295"/>
      <c r="AM194" s="295"/>
      <c r="AN194" s="295"/>
      <c r="AO194" s="295"/>
      <c r="AP194" s="295"/>
    </row>
    <row r="195" spans="2:42" ht="15" customHeight="1" x14ac:dyDescent="0.15">
      <c r="B195" s="312" t="s">
        <v>237</v>
      </c>
      <c r="C195" s="452">
        <v>164</v>
      </c>
      <c r="D195" s="313">
        <v>0.8922449450295995</v>
      </c>
      <c r="E195" s="446">
        <v>1160543</v>
      </c>
      <c r="F195" s="447">
        <v>1300700</v>
      </c>
      <c r="G195" s="316"/>
      <c r="H195" s="316"/>
      <c r="I195" s="296"/>
      <c r="J195" s="300"/>
      <c r="K195" s="295"/>
      <c r="L195" s="3"/>
      <c r="M195" s="296"/>
      <c r="N195" s="296"/>
      <c r="O195" s="296"/>
      <c r="P195" s="296"/>
      <c r="Q195" s="295"/>
      <c r="R195" s="295"/>
      <c r="S195" s="296"/>
      <c r="T195" s="296"/>
      <c r="U195" s="296"/>
      <c r="V195" s="296"/>
      <c r="W195" s="296"/>
      <c r="X195" s="296"/>
      <c r="Y195" s="295"/>
      <c r="Z195" s="3"/>
      <c r="AA195" s="3"/>
      <c r="AB195" s="295"/>
      <c r="AC195" s="295"/>
      <c r="AD195" s="295"/>
      <c r="AE195" s="295"/>
      <c r="AF195" s="296"/>
      <c r="AG195" s="296"/>
      <c r="AH195" s="296"/>
      <c r="AI195" s="296"/>
      <c r="AJ195" s="296"/>
      <c r="AK195" s="295"/>
      <c r="AL195" s="295"/>
      <c r="AM195" s="295"/>
      <c r="AN195" s="295"/>
      <c r="AO195" s="295"/>
      <c r="AP195" s="295"/>
    </row>
    <row r="196" spans="2:42" ht="15" customHeight="1" x14ac:dyDescent="0.15">
      <c r="B196" s="453" t="s">
        <v>284</v>
      </c>
      <c r="C196" s="434">
        <v>126</v>
      </c>
      <c r="D196" s="435">
        <v>0.85511005634931547</v>
      </c>
      <c r="E196" s="454">
        <v>441749</v>
      </c>
      <c r="F196" s="455">
        <v>516599</v>
      </c>
      <c r="G196" s="316"/>
      <c r="H196" s="316"/>
      <c r="I196" s="296"/>
      <c r="J196" s="300"/>
      <c r="K196" s="295"/>
      <c r="L196" s="3"/>
      <c r="M196" s="296"/>
      <c r="N196" s="296"/>
      <c r="O196" s="296"/>
      <c r="P196" s="296"/>
      <c r="Q196" s="295"/>
      <c r="R196" s="295"/>
      <c r="S196" s="296"/>
      <c r="T196" s="296"/>
      <c r="U196" s="296"/>
      <c r="V196" s="296"/>
      <c r="W196" s="296"/>
      <c r="X196" s="296"/>
      <c r="Y196" s="295"/>
      <c r="Z196" s="3"/>
      <c r="AA196" s="3"/>
      <c r="AB196" s="295"/>
      <c r="AC196" s="295"/>
      <c r="AD196" s="295"/>
      <c r="AE196" s="295"/>
      <c r="AF196" s="296"/>
      <c r="AG196" s="296"/>
      <c r="AH196" s="296"/>
      <c r="AI196" s="296"/>
      <c r="AJ196" s="296"/>
      <c r="AK196" s="295"/>
      <c r="AL196" s="295"/>
      <c r="AM196" s="295"/>
      <c r="AN196" s="295"/>
      <c r="AO196" s="295"/>
      <c r="AP196" s="295"/>
    </row>
    <row r="197" spans="2:42" ht="15" customHeight="1" x14ac:dyDescent="0.15">
      <c r="B197" s="300"/>
      <c r="C197" s="3"/>
      <c r="D197" s="47"/>
      <c r="E197" s="322"/>
      <c r="F197" s="316"/>
      <c r="G197" s="316"/>
      <c r="H197" s="316"/>
      <c r="I197" s="296"/>
      <c r="J197" s="300"/>
      <c r="K197" s="295"/>
      <c r="L197" s="3"/>
      <c r="M197" s="296"/>
      <c r="N197" s="296"/>
      <c r="O197" s="296"/>
      <c r="P197" s="296"/>
      <c r="Q197" s="295"/>
      <c r="R197" s="295"/>
      <c r="S197" s="296"/>
      <c r="T197" s="296"/>
      <c r="U197" s="296"/>
      <c r="V197" s="296"/>
      <c r="W197" s="296"/>
      <c r="X197" s="296"/>
      <c r="Y197" s="295"/>
      <c r="Z197" s="3"/>
      <c r="AA197" s="3"/>
      <c r="AB197" s="295"/>
      <c r="AC197" s="295"/>
      <c r="AD197" s="295"/>
      <c r="AE197" s="295"/>
      <c r="AF197" s="296"/>
      <c r="AG197" s="296"/>
      <c r="AH197" s="296"/>
      <c r="AI197" s="296"/>
      <c r="AJ197" s="296"/>
      <c r="AK197" s="295"/>
      <c r="AL197" s="295"/>
      <c r="AM197" s="295"/>
      <c r="AN197" s="295"/>
      <c r="AO197" s="295"/>
      <c r="AP197" s="295"/>
    </row>
    <row r="198" spans="2:42" ht="15" customHeight="1" x14ac:dyDescent="0.15">
      <c r="B198" s="300"/>
      <c r="C198" s="3"/>
      <c r="D198" s="47"/>
      <c r="E198" s="322"/>
      <c r="F198" s="316"/>
      <c r="G198" s="316"/>
      <c r="H198" s="316"/>
      <c r="I198" s="296"/>
      <c r="J198" s="300"/>
      <c r="K198" s="295"/>
      <c r="L198" s="3"/>
      <c r="M198" s="296"/>
      <c r="N198" s="296"/>
      <c r="O198" s="296"/>
      <c r="P198" s="296"/>
      <c r="Q198" s="295"/>
      <c r="R198" s="295"/>
      <c r="S198" s="296"/>
      <c r="T198" s="296"/>
      <c r="U198" s="296"/>
      <c r="V198" s="296"/>
      <c r="W198" s="296"/>
      <c r="X198" s="296"/>
      <c r="Y198" s="295"/>
      <c r="Z198" s="3"/>
      <c r="AA198" s="3"/>
      <c r="AB198" s="295"/>
      <c r="AC198" s="295"/>
      <c r="AD198" s="295"/>
      <c r="AE198" s="295"/>
      <c r="AF198" s="296"/>
      <c r="AG198" s="296"/>
      <c r="AH198" s="296"/>
      <c r="AI198" s="296"/>
      <c r="AJ198" s="296"/>
      <c r="AK198" s="295"/>
      <c r="AL198" s="295"/>
      <c r="AM198" s="295"/>
      <c r="AN198" s="295"/>
      <c r="AO198" s="295"/>
      <c r="AP198" s="295"/>
    </row>
    <row r="199" spans="2:42" x14ac:dyDescent="0.15">
      <c r="B199" s="300"/>
      <c r="C199" s="3"/>
      <c r="D199" s="47"/>
      <c r="E199" s="322"/>
      <c r="F199" s="316"/>
      <c r="G199" s="316"/>
      <c r="H199" s="316"/>
      <c r="I199" s="296"/>
      <c r="J199" s="300"/>
      <c r="K199" s="295"/>
      <c r="L199" s="3"/>
      <c r="M199" s="296"/>
      <c r="N199" s="296"/>
      <c r="O199" s="296"/>
      <c r="P199" s="296"/>
      <c r="Q199" s="295"/>
      <c r="R199" s="295"/>
      <c r="S199" s="296"/>
      <c r="T199" s="296"/>
      <c r="U199" s="296"/>
      <c r="V199" s="296"/>
      <c r="W199" s="296"/>
      <c r="X199" s="296"/>
      <c r="Y199" s="295"/>
      <c r="Z199" s="3"/>
      <c r="AA199" s="3"/>
      <c r="AB199" s="295"/>
      <c r="AC199" s="295"/>
      <c r="AD199" s="295"/>
      <c r="AE199" s="295"/>
      <c r="AF199" s="296"/>
      <c r="AG199" s="296"/>
      <c r="AH199" s="296"/>
      <c r="AI199" s="296"/>
      <c r="AJ199" s="296"/>
      <c r="AK199" s="295"/>
      <c r="AL199" s="295"/>
      <c r="AM199" s="295"/>
      <c r="AN199" s="295"/>
      <c r="AO199" s="295"/>
      <c r="AP199" s="295"/>
    </row>
    <row r="200" spans="2:42" x14ac:dyDescent="0.15">
      <c r="B200" s="300"/>
      <c r="C200" s="3"/>
      <c r="D200" s="47"/>
      <c r="E200" s="322"/>
      <c r="F200" s="316"/>
      <c r="G200" s="316"/>
      <c r="H200" s="316"/>
      <c r="I200" s="296"/>
      <c r="J200" s="300"/>
      <c r="K200" s="295"/>
      <c r="L200" s="3"/>
      <c r="M200" s="296"/>
      <c r="N200" s="296"/>
      <c r="O200" s="296"/>
      <c r="P200" s="296"/>
      <c r="Q200" s="295"/>
      <c r="R200" s="295"/>
      <c r="S200" s="296"/>
      <c r="T200" s="296"/>
      <c r="U200" s="296"/>
      <c r="V200" s="296"/>
      <c r="W200" s="296"/>
      <c r="X200" s="296"/>
      <c r="Y200" s="295"/>
      <c r="Z200" s="3"/>
      <c r="AA200" s="3"/>
      <c r="AB200" s="295"/>
      <c r="AC200" s="295"/>
      <c r="AD200" s="295"/>
      <c r="AE200" s="295"/>
      <c r="AF200" s="296"/>
      <c r="AG200" s="296"/>
      <c r="AH200" s="296"/>
      <c r="AI200" s="296"/>
      <c r="AJ200" s="296"/>
      <c r="AK200" s="295"/>
      <c r="AL200" s="295"/>
      <c r="AM200" s="295"/>
      <c r="AN200" s="295"/>
      <c r="AO200" s="295"/>
      <c r="AP200" s="295"/>
    </row>
    <row r="201" spans="2:42" x14ac:dyDescent="0.15">
      <c r="B201" s="300"/>
      <c r="C201" s="3"/>
      <c r="D201" s="47"/>
      <c r="E201" s="322"/>
      <c r="F201" s="316"/>
      <c r="G201" s="316"/>
      <c r="H201" s="316"/>
      <c r="I201" s="296"/>
      <c r="J201" s="300"/>
      <c r="K201" s="295"/>
      <c r="L201" s="3"/>
      <c r="M201" s="296"/>
      <c r="N201" s="296"/>
      <c r="O201" s="296"/>
      <c r="P201" s="296"/>
      <c r="Q201" s="295"/>
      <c r="R201" s="295"/>
      <c r="S201" s="296"/>
      <c r="T201" s="296"/>
      <c r="U201" s="296"/>
      <c r="V201" s="296"/>
      <c r="W201" s="296"/>
      <c r="X201" s="296"/>
      <c r="Y201" s="295"/>
      <c r="Z201" s="3"/>
      <c r="AA201" s="3"/>
      <c r="AB201" s="295"/>
      <c r="AC201" s="295"/>
      <c r="AD201" s="295"/>
      <c r="AE201" s="295"/>
      <c r="AF201" s="296"/>
      <c r="AG201" s="296"/>
      <c r="AH201" s="296"/>
      <c r="AI201" s="296"/>
      <c r="AJ201" s="296"/>
      <c r="AK201" s="295"/>
      <c r="AL201" s="295"/>
      <c r="AM201" s="295"/>
      <c r="AN201" s="295"/>
      <c r="AO201" s="295"/>
      <c r="AP201" s="295"/>
    </row>
    <row r="202" spans="2:42" x14ac:dyDescent="0.15">
      <c r="B202" s="300"/>
      <c r="C202" s="3"/>
      <c r="D202" s="47"/>
      <c r="E202" s="322"/>
      <c r="F202" s="316"/>
      <c r="G202" s="316"/>
      <c r="H202" s="316"/>
      <c r="I202" s="296"/>
      <c r="J202" s="300"/>
      <c r="K202" s="295"/>
      <c r="L202" s="3"/>
      <c r="M202" s="296"/>
      <c r="N202" s="296"/>
      <c r="O202" s="296"/>
      <c r="P202" s="296"/>
      <c r="Q202" s="295"/>
      <c r="R202" s="295"/>
      <c r="S202" s="296"/>
      <c r="T202" s="296"/>
      <c r="U202" s="296"/>
      <c r="V202" s="296"/>
      <c r="W202" s="296"/>
      <c r="X202" s="296"/>
      <c r="Y202" s="295"/>
      <c r="Z202" s="3"/>
      <c r="AA202" s="3"/>
      <c r="AB202" s="295"/>
      <c r="AC202" s="295"/>
      <c r="AD202" s="295"/>
      <c r="AE202" s="295"/>
      <c r="AF202" s="296"/>
      <c r="AG202" s="296"/>
      <c r="AH202" s="296"/>
      <c r="AI202" s="296"/>
      <c r="AJ202" s="296"/>
      <c r="AK202" s="295"/>
      <c r="AL202" s="295"/>
      <c r="AM202" s="295"/>
      <c r="AN202" s="295"/>
      <c r="AO202" s="295"/>
      <c r="AP202" s="295"/>
    </row>
    <row r="203" spans="2:42" x14ac:dyDescent="0.15">
      <c r="B203" s="300"/>
      <c r="C203" s="3"/>
      <c r="D203" s="47"/>
      <c r="E203" s="322"/>
      <c r="F203" s="316"/>
      <c r="G203" s="316"/>
      <c r="H203" s="316"/>
      <c r="I203" s="296"/>
      <c r="J203" s="300"/>
      <c r="K203" s="295"/>
      <c r="L203" s="3"/>
      <c r="M203" s="296"/>
      <c r="N203" s="296"/>
      <c r="O203" s="296"/>
      <c r="P203" s="296"/>
      <c r="Q203" s="295"/>
      <c r="R203" s="295"/>
      <c r="S203" s="296"/>
      <c r="T203" s="296"/>
      <c r="U203" s="296"/>
      <c r="V203" s="296"/>
      <c r="W203" s="296"/>
      <c r="X203" s="296"/>
      <c r="Y203" s="295"/>
      <c r="Z203" s="3"/>
      <c r="AA203" s="3"/>
      <c r="AB203" s="295"/>
      <c r="AC203" s="295"/>
      <c r="AD203" s="295"/>
      <c r="AE203" s="295"/>
      <c r="AF203" s="296"/>
      <c r="AG203" s="296"/>
      <c r="AH203" s="296"/>
      <c r="AI203" s="296"/>
      <c r="AJ203" s="296"/>
      <c r="AK203" s="295"/>
      <c r="AL203" s="295"/>
      <c r="AM203" s="295"/>
      <c r="AN203" s="295"/>
      <c r="AO203" s="295"/>
      <c r="AP203" s="295"/>
    </row>
    <row r="204" spans="2:42" x14ac:dyDescent="0.15">
      <c r="B204" s="300"/>
      <c r="C204" s="3"/>
      <c r="D204" s="47"/>
      <c r="E204" s="322"/>
      <c r="F204" s="316"/>
      <c r="G204" s="316"/>
      <c r="H204" s="316"/>
      <c r="I204" s="296"/>
      <c r="J204" s="300"/>
      <c r="K204" s="295"/>
      <c r="L204" s="3"/>
      <c r="M204" s="296"/>
      <c r="N204" s="296"/>
      <c r="O204" s="296"/>
      <c r="P204" s="296"/>
      <c r="Q204" s="295"/>
      <c r="R204" s="295"/>
      <c r="S204" s="296"/>
      <c r="T204" s="296"/>
      <c r="U204" s="296"/>
      <c r="V204" s="296"/>
      <c r="W204" s="296"/>
      <c r="X204" s="296"/>
      <c r="Y204" s="295"/>
      <c r="Z204" s="3"/>
      <c r="AA204" s="3"/>
      <c r="AB204" s="295"/>
      <c r="AC204" s="295"/>
      <c r="AD204" s="295"/>
      <c r="AE204" s="295"/>
      <c r="AF204" s="296"/>
      <c r="AG204" s="296"/>
      <c r="AH204" s="296"/>
      <c r="AI204" s="296"/>
      <c r="AJ204" s="296"/>
      <c r="AK204" s="295"/>
      <c r="AL204" s="295"/>
      <c r="AM204" s="295"/>
      <c r="AN204" s="295"/>
      <c r="AO204" s="295"/>
      <c r="AP204" s="295"/>
    </row>
    <row r="205" spans="2:42" x14ac:dyDescent="0.15">
      <c r="B205" s="300"/>
      <c r="C205" s="3"/>
      <c r="D205" s="47"/>
      <c r="E205" s="322"/>
      <c r="F205" s="316"/>
      <c r="G205" s="316"/>
      <c r="H205" s="316"/>
      <c r="I205" s="296"/>
      <c r="J205" s="300"/>
      <c r="K205" s="295"/>
      <c r="L205" s="3"/>
      <c r="M205" s="296"/>
      <c r="N205" s="296"/>
      <c r="O205" s="296"/>
      <c r="P205" s="296"/>
      <c r="Q205" s="295"/>
      <c r="R205" s="295"/>
      <c r="S205" s="296"/>
      <c r="T205" s="296"/>
      <c r="U205" s="296"/>
      <c r="V205" s="296"/>
      <c r="W205" s="296"/>
      <c r="X205" s="296"/>
      <c r="Y205" s="295"/>
      <c r="Z205" s="3"/>
      <c r="AA205" s="3"/>
      <c r="AB205" s="295"/>
      <c r="AC205" s="295"/>
      <c r="AD205" s="295"/>
      <c r="AE205" s="295"/>
      <c r="AF205" s="296"/>
      <c r="AG205" s="296"/>
      <c r="AH205" s="296"/>
      <c r="AI205" s="296"/>
      <c r="AJ205" s="296"/>
      <c r="AK205" s="295"/>
      <c r="AL205" s="295"/>
      <c r="AM205" s="295"/>
      <c r="AN205" s="295"/>
      <c r="AO205" s="295"/>
      <c r="AP205" s="295"/>
    </row>
    <row r="206" spans="2:42" x14ac:dyDescent="0.15">
      <c r="B206" s="300"/>
      <c r="C206" s="3"/>
      <c r="D206" s="47"/>
      <c r="E206" s="322"/>
      <c r="F206" s="316"/>
      <c r="G206" s="316"/>
      <c r="H206" s="316"/>
      <c r="I206" s="296"/>
      <c r="J206" s="300"/>
      <c r="K206" s="295"/>
      <c r="L206" s="3"/>
      <c r="M206" s="296"/>
      <c r="N206" s="296"/>
      <c r="O206" s="296"/>
      <c r="P206" s="296"/>
      <c r="Q206" s="295"/>
      <c r="R206" s="295"/>
      <c r="S206" s="296"/>
      <c r="T206" s="296"/>
      <c r="U206" s="296"/>
      <c r="V206" s="296"/>
      <c r="W206" s="296"/>
      <c r="X206" s="296"/>
      <c r="Y206" s="295"/>
      <c r="Z206" s="3"/>
      <c r="AA206" s="3"/>
      <c r="AB206" s="295"/>
      <c r="AC206" s="295"/>
      <c r="AD206" s="295"/>
      <c r="AE206" s="295"/>
      <c r="AF206" s="296"/>
      <c r="AG206" s="296"/>
      <c r="AH206" s="296"/>
      <c r="AI206" s="296"/>
      <c r="AJ206" s="296"/>
      <c r="AK206" s="295"/>
      <c r="AL206" s="295"/>
      <c r="AM206" s="295"/>
      <c r="AN206" s="295"/>
      <c r="AO206" s="295"/>
      <c r="AP206" s="295"/>
    </row>
    <row r="207" spans="2:42" x14ac:dyDescent="0.15">
      <c r="B207" s="300"/>
      <c r="C207" s="3"/>
      <c r="D207" s="47"/>
      <c r="E207" s="322"/>
      <c r="F207" s="316"/>
      <c r="G207" s="316"/>
      <c r="H207" s="316"/>
      <c r="I207" s="296"/>
      <c r="J207" s="300"/>
      <c r="K207" s="295"/>
      <c r="L207" s="3"/>
      <c r="M207" s="296"/>
      <c r="N207" s="296"/>
      <c r="O207" s="296"/>
      <c r="P207" s="296"/>
      <c r="Q207" s="295"/>
      <c r="R207" s="295"/>
      <c r="S207" s="296"/>
      <c r="T207" s="296"/>
      <c r="U207" s="296"/>
      <c r="V207" s="296"/>
      <c r="W207" s="296"/>
      <c r="X207" s="296"/>
      <c r="Y207" s="295"/>
      <c r="Z207" s="3"/>
      <c r="AA207" s="3"/>
      <c r="AB207" s="295"/>
      <c r="AC207" s="295"/>
      <c r="AD207" s="295"/>
      <c r="AE207" s="295"/>
      <c r="AF207" s="296"/>
      <c r="AG207" s="296"/>
      <c r="AH207" s="296"/>
      <c r="AI207" s="296"/>
      <c r="AJ207" s="296"/>
      <c r="AK207" s="295"/>
      <c r="AL207" s="295"/>
      <c r="AM207" s="295"/>
      <c r="AN207" s="295"/>
      <c r="AO207" s="295"/>
      <c r="AP207" s="295"/>
    </row>
    <row r="208" spans="2:42" x14ac:dyDescent="0.15">
      <c r="B208" s="300"/>
      <c r="C208" s="3"/>
      <c r="D208" s="47"/>
      <c r="E208" s="322"/>
      <c r="F208" s="316"/>
      <c r="G208" s="316"/>
      <c r="H208" s="316"/>
      <c r="I208" s="296"/>
      <c r="J208" s="300"/>
      <c r="K208" s="295"/>
      <c r="L208" s="3"/>
      <c r="M208" s="296"/>
      <c r="N208" s="296"/>
      <c r="O208" s="296"/>
      <c r="P208" s="296"/>
      <c r="Q208" s="295"/>
      <c r="R208" s="295"/>
      <c r="S208" s="296"/>
      <c r="T208" s="296"/>
      <c r="U208" s="296"/>
      <c r="V208" s="296"/>
      <c r="W208" s="296"/>
      <c r="X208" s="296"/>
      <c r="Y208" s="295"/>
      <c r="Z208" s="3"/>
      <c r="AA208" s="3"/>
      <c r="AB208" s="295"/>
      <c r="AC208" s="295"/>
      <c r="AD208" s="295"/>
      <c r="AE208" s="295"/>
      <c r="AF208" s="296"/>
      <c r="AG208" s="296"/>
      <c r="AH208" s="296"/>
      <c r="AI208" s="296"/>
      <c r="AJ208" s="296"/>
      <c r="AK208" s="295"/>
      <c r="AL208" s="295"/>
      <c r="AM208" s="295"/>
      <c r="AN208" s="295"/>
      <c r="AO208" s="295"/>
      <c r="AP208" s="295"/>
    </row>
    <row r="209" spans="2:42" x14ac:dyDescent="0.15">
      <c r="B209" s="300"/>
      <c r="C209" s="3"/>
      <c r="D209" s="47"/>
      <c r="E209" s="322"/>
      <c r="F209" s="316"/>
      <c r="G209" s="316"/>
      <c r="H209" s="316"/>
      <c r="I209" s="296"/>
      <c r="J209" s="300"/>
      <c r="K209" s="295"/>
      <c r="L209" s="3"/>
      <c r="M209" s="296"/>
      <c r="N209" s="296"/>
      <c r="O209" s="296"/>
      <c r="P209" s="296"/>
      <c r="Q209" s="295"/>
      <c r="R209" s="295"/>
      <c r="S209" s="296"/>
      <c r="T209" s="296"/>
      <c r="U209" s="296"/>
      <c r="V209" s="296"/>
      <c r="W209" s="296"/>
      <c r="X209" s="296"/>
      <c r="Y209" s="295"/>
      <c r="Z209" s="3"/>
      <c r="AA209" s="3"/>
      <c r="AB209" s="295"/>
      <c r="AC209" s="295"/>
      <c r="AD209" s="295"/>
      <c r="AE209" s="295"/>
      <c r="AF209" s="296"/>
      <c r="AG209" s="296"/>
      <c r="AH209" s="296"/>
      <c r="AI209" s="296"/>
      <c r="AJ209" s="296"/>
      <c r="AK209" s="295"/>
      <c r="AL209" s="295"/>
      <c r="AM209" s="295"/>
      <c r="AN209" s="295"/>
      <c r="AO209" s="295"/>
      <c r="AP209" s="295"/>
    </row>
    <row r="210" spans="2:42" x14ac:dyDescent="0.15">
      <c r="B210" s="300"/>
      <c r="C210" s="3"/>
      <c r="D210" s="47"/>
      <c r="E210" s="322"/>
      <c r="F210" s="316"/>
      <c r="G210" s="316"/>
      <c r="H210" s="316"/>
      <c r="I210" s="296"/>
      <c r="J210" s="300"/>
      <c r="K210" s="295"/>
      <c r="L210" s="3"/>
      <c r="M210" s="296"/>
      <c r="N210" s="296"/>
      <c r="O210" s="296"/>
      <c r="P210" s="296"/>
      <c r="Q210" s="295"/>
      <c r="R210" s="295"/>
      <c r="S210" s="296"/>
      <c r="T210" s="296"/>
      <c r="U210" s="296"/>
      <c r="V210" s="296"/>
      <c r="W210" s="296"/>
      <c r="X210" s="296"/>
      <c r="Y210" s="295"/>
      <c r="Z210" s="3"/>
      <c r="AA210" s="3"/>
      <c r="AB210" s="295"/>
      <c r="AC210" s="295"/>
      <c r="AD210" s="295"/>
      <c r="AE210" s="295"/>
      <c r="AF210" s="296"/>
      <c r="AG210" s="296"/>
      <c r="AH210" s="296"/>
      <c r="AI210" s="296"/>
      <c r="AJ210" s="296"/>
      <c r="AK210" s="295"/>
      <c r="AL210" s="295"/>
      <c r="AM210" s="295"/>
      <c r="AN210" s="295"/>
      <c r="AO210" s="295"/>
      <c r="AP210" s="295"/>
    </row>
    <row r="211" spans="2:42" x14ac:dyDescent="0.15">
      <c r="B211" s="300"/>
      <c r="C211" s="3"/>
      <c r="D211" s="47"/>
      <c r="E211" s="322"/>
      <c r="F211" s="316"/>
      <c r="G211" s="316"/>
      <c r="H211" s="316"/>
      <c r="I211" s="296"/>
      <c r="J211" s="300"/>
      <c r="K211" s="295"/>
      <c r="L211" s="3"/>
      <c r="M211" s="296"/>
      <c r="N211" s="296"/>
      <c r="O211" s="296"/>
      <c r="P211" s="296"/>
      <c r="Q211" s="295"/>
      <c r="R211" s="295"/>
      <c r="S211" s="296"/>
      <c r="T211" s="296"/>
      <c r="U211" s="296"/>
      <c r="V211" s="296"/>
      <c r="W211" s="296"/>
      <c r="X211" s="296"/>
      <c r="Y211" s="295"/>
      <c r="Z211" s="3"/>
      <c r="AA211" s="3"/>
      <c r="AB211" s="295"/>
      <c r="AC211" s="295"/>
      <c r="AD211" s="295"/>
      <c r="AE211" s="295"/>
      <c r="AF211" s="296"/>
      <c r="AG211" s="296"/>
      <c r="AH211" s="296"/>
      <c r="AI211" s="296"/>
      <c r="AJ211" s="296"/>
      <c r="AK211" s="295"/>
      <c r="AL211" s="295"/>
      <c r="AM211" s="295"/>
      <c r="AN211" s="295"/>
      <c r="AO211" s="295"/>
      <c r="AP211" s="295"/>
    </row>
    <row r="212" spans="2:42" x14ac:dyDescent="0.15">
      <c r="B212" s="300"/>
      <c r="C212" s="3"/>
      <c r="D212" s="47"/>
      <c r="E212" s="322"/>
      <c r="F212" s="316"/>
      <c r="G212" s="316"/>
      <c r="H212" s="316"/>
      <c r="I212" s="296"/>
      <c r="J212" s="300"/>
      <c r="K212" s="295"/>
      <c r="L212" s="3"/>
      <c r="M212" s="296"/>
      <c r="N212" s="296"/>
      <c r="O212" s="296"/>
      <c r="P212" s="296"/>
      <c r="Q212" s="295"/>
      <c r="R212" s="295"/>
      <c r="S212" s="296"/>
      <c r="T212" s="296"/>
      <c r="U212" s="296"/>
      <c r="V212" s="296"/>
      <c r="W212" s="296"/>
      <c r="X212" s="296"/>
      <c r="Y212" s="295"/>
      <c r="Z212" s="3"/>
      <c r="AA212" s="3"/>
      <c r="AB212" s="295"/>
      <c r="AC212" s="295"/>
      <c r="AD212" s="295"/>
      <c r="AE212" s="295"/>
      <c r="AF212" s="296"/>
      <c r="AG212" s="296"/>
      <c r="AH212" s="296"/>
      <c r="AI212" s="296"/>
      <c r="AJ212" s="296"/>
      <c r="AK212" s="295"/>
      <c r="AL212" s="295"/>
      <c r="AM212" s="295"/>
      <c r="AN212" s="295"/>
      <c r="AO212" s="295"/>
      <c r="AP212" s="295"/>
    </row>
    <row r="213" spans="2:42" x14ac:dyDescent="0.15">
      <c r="B213" s="300"/>
      <c r="C213" s="3"/>
      <c r="D213" s="47"/>
      <c r="E213" s="322"/>
      <c r="F213" s="316"/>
      <c r="G213" s="316"/>
      <c r="H213" s="316"/>
      <c r="I213" s="296"/>
      <c r="J213" s="300"/>
      <c r="K213" s="295"/>
      <c r="L213" s="3"/>
      <c r="M213" s="296"/>
      <c r="N213" s="296"/>
      <c r="O213" s="296"/>
      <c r="P213" s="296"/>
      <c r="Q213" s="295"/>
      <c r="R213" s="295"/>
      <c r="S213" s="296"/>
      <c r="T213" s="296"/>
      <c r="U213" s="296"/>
      <c r="V213" s="296"/>
      <c r="W213" s="296"/>
      <c r="X213" s="296"/>
      <c r="Y213" s="295"/>
      <c r="Z213" s="3"/>
      <c r="AA213" s="3"/>
      <c r="AB213" s="295"/>
      <c r="AC213" s="295"/>
      <c r="AD213" s="295"/>
      <c r="AE213" s="295"/>
      <c r="AF213" s="296"/>
      <c r="AG213" s="296"/>
      <c r="AH213" s="296"/>
      <c r="AI213" s="296"/>
      <c r="AJ213" s="296"/>
      <c r="AK213" s="295"/>
      <c r="AL213" s="295"/>
      <c r="AM213" s="295"/>
      <c r="AN213" s="295"/>
      <c r="AO213" s="295"/>
      <c r="AP213" s="295"/>
    </row>
    <row r="214" spans="2:42" x14ac:dyDescent="0.15">
      <c r="B214" s="300"/>
      <c r="C214" s="3"/>
      <c r="D214" s="47"/>
      <c r="E214" s="322"/>
      <c r="F214" s="316"/>
      <c r="G214" s="316"/>
      <c r="H214" s="316"/>
      <c r="I214" s="296"/>
      <c r="J214" s="300"/>
      <c r="K214" s="295"/>
      <c r="L214" s="3"/>
      <c r="M214" s="296"/>
      <c r="N214" s="296"/>
      <c r="O214" s="296"/>
      <c r="P214" s="296"/>
      <c r="Q214" s="295"/>
      <c r="R214" s="295"/>
      <c r="S214" s="296"/>
      <c r="T214" s="296"/>
      <c r="U214" s="296"/>
      <c r="V214" s="296"/>
      <c r="W214" s="296"/>
      <c r="X214" s="296"/>
      <c r="Y214" s="295"/>
      <c r="Z214" s="3"/>
      <c r="AA214" s="3"/>
      <c r="AB214" s="295"/>
      <c r="AC214" s="295"/>
      <c r="AD214" s="295"/>
      <c r="AE214" s="295"/>
      <c r="AF214" s="296"/>
      <c r="AG214" s="296"/>
      <c r="AH214" s="296"/>
      <c r="AI214" s="296"/>
      <c r="AJ214" s="296"/>
      <c r="AK214" s="295"/>
      <c r="AL214" s="295"/>
      <c r="AM214" s="295"/>
      <c r="AN214" s="295"/>
      <c r="AO214" s="295"/>
      <c r="AP214" s="295"/>
    </row>
    <row r="215" spans="2:42" x14ac:dyDescent="0.15">
      <c r="B215" s="300"/>
      <c r="C215" s="3"/>
      <c r="D215" s="47"/>
      <c r="E215" s="322"/>
      <c r="F215" s="316"/>
      <c r="G215" s="316"/>
      <c r="H215" s="316"/>
      <c r="I215" s="296"/>
      <c r="J215" s="300"/>
      <c r="K215" s="295"/>
      <c r="L215" s="3"/>
      <c r="M215" s="296"/>
      <c r="N215" s="296"/>
      <c r="O215" s="296"/>
      <c r="P215" s="296"/>
      <c r="Q215" s="295"/>
      <c r="R215" s="295"/>
      <c r="S215" s="296"/>
      <c r="T215" s="296"/>
      <c r="U215" s="296"/>
      <c r="V215" s="296"/>
      <c r="W215" s="296"/>
      <c r="X215" s="296"/>
      <c r="Y215" s="295"/>
      <c r="Z215" s="3"/>
      <c r="AA215" s="3"/>
      <c r="AB215" s="295"/>
      <c r="AC215" s="295"/>
      <c r="AD215" s="295"/>
      <c r="AE215" s="295"/>
      <c r="AF215" s="296"/>
      <c r="AG215" s="296"/>
      <c r="AH215" s="296"/>
      <c r="AI215" s="296"/>
      <c r="AJ215" s="296"/>
      <c r="AK215" s="295"/>
      <c r="AL215" s="295"/>
      <c r="AM215" s="295"/>
      <c r="AN215" s="295"/>
      <c r="AO215" s="295"/>
      <c r="AP215" s="295"/>
    </row>
    <row r="216" spans="2:42" x14ac:dyDescent="0.15">
      <c r="B216" s="300"/>
      <c r="C216" s="3"/>
      <c r="D216" s="47"/>
      <c r="E216" s="322"/>
      <c r="F216" s="316"/>
      <c r="G216" s="316"/>
      <c r="H216" s="316"/>
      <c r="I216" s="296"/>
      <c r="J216" s="300"/>
      <c r="K216" s="295"/>
      <c r="L216" s="3"/>
      <c r="M216" s="296"/>
      <c r="N216" s="296"/>
      <c r="O216" s="296"/>
      <c r="P216" s="296"/>
      <c r="Q216" s="295"/>
      <c r="R216" s="295"/>
      <c r="S216" s="296"/>
      <c r="T216" s="296"/>
      <c r="U216" s="296"/>
      <c r="V216" s="296"/>
      <c r="W216" s="296"/>
      <c r="X216" s="296"/>
      <c r="Y216" s="295"/>
      <c r="Z216" s="3"/>
      <c r="AA216" s="3"/>
      <c r="AB216" s="295"/>
      <c r="AC216" s="295"/>
      <c r="AD216" s="295"/>
      <c r="AE216" s="295"/>
      <c r="AF216" s="296"/>
      <c r="AG216" s="296"/>
      <c r="AH216" s="296"/>
      <c r="AI216" s="296"/>
      <c r="AJ216" s="296"/>
      <c r="AK216" s="295"/>
      <c r="AL216" s="295"/>
      <c r="AM216" s="295"/>
      <c r="AN216" s="295"/>
      <c r="AO216" s="295"/>
      <c r="AP216" s="295"/>
    </row>
    <row r="217" spans="2:42" x14ac:dyDescent="0.15">
      <c r="B217" s="300"/>
      <c r="C217" s="3"/>
      <c r="D217" s="47"/>
      <c r="E217" s="322"/>
      <c r="F217" s="316"/>
      <c r="G217" s="316"/>
      <c r="H217" s="316"/>
      <c r="I217" s="296"/>
      <c r="J217" s="300"/>
      <c r="K217" s="295"/>
      <c r="L217" s="3"/>
      <c r="M217" s="296"/>
      <c r="N217" s="296"/>
      <c r="O217" s="296"/>
      <c r="P217" s="296"/>
      <c r="Q217" s="295"/>
      <c r="R217" s="295"/>
      <c r="S217" s="296"/>
      <c r="T217" s="296"/>
      <c r="U217" s="296"/>
      <c r="V217" s="296"/>
      <c r="W217" s="296"/>
      <c r="X217" s="296"/>
      <c r="Y217" s="295"/>
      <c r="Z217" s="3"/>
      <c r="AA217" s="3"/>
      <c r="AB217" s="295"/>
      <c r="AC217" s="295"/>
      <c r="AD217" s="295"/>
      <c r="AE217" s="295"/>
      <c r="AF217" s="296"/>
      <c r="AG217" s="296"/>
      <c r="AH217" s="296"/>
      <c r="AI217" s="296"/>
      <c r="AJ217" s="296"/>
      <c r="AK217" s="295"/>
      <c r="AL217" s="295"/>
      <c r="AM217" s="295"/>
      <c r="AN217" s="295"/>
      <c r="AO217" s="295"/>
      <c r="AP217" s="295"/>
    </row>
    <row r="218" spans="2:42" x14ac:dyDescent="0.15">
      <c r="B218" s="300"/>
      <c r="C218" s="3"/>
      <c r="D218" s="47"/>
      <c r="E218" s="322"/>
      <c r="F218" s="316"/>
      <c r="G218" s="316"/>
      <c r="H218" s="316"/>
      <c r="I218" s="296"/>
      <c r="J218" s="300"/>
      <c r="K218" s="295"/>
      <c r="L218" s="3"/>
      <c r="M218" s="296"/>
      <c r="N218" s="296"/>
      <c r="O218" s="296"/>
      <c r="P218" s="296"/>
      <c r="Q218" s="295"/>
      <c r="R218" s="295"/>
      <c r="S218" s="296"/>
      <c r="T218" s="296"/>
      <c r="U218" s="296"/>
      <c r="V218" s="296"/>
      <c r="W218" s="296"/>
      <c r="X218" s="296"/>
      <c r="Y218" s="295"/>
      <c r="Z218" s="3"/>
      <c r="AA218" s="3"/>
      <c r="AB218" s="295"/>
      <c r="AC218" s="295"/>
      <c r="AD218" s="295"/>
      <c r="AE218" s="295"/>
      <c r="AF218" s="296"/>
      <c r="AG218" s="296"/>
      <c r="AH218" s="296"/>
      <c r="AI218" s="296"/>
      <c r="AJ218" s="296"/>
      <c r="AK218" s="295"/>
      <c r="AL218" s="295"/>
      <c r="AM218" s="295"/>
      <c r="AN218" s="295"/>
      <c r="AO218" s="295"/>
      <c r="AP218" s="295"/>
    </row>
    <row r="219" spans="2:42" x14ac:dyDescent="0.15">
      <c r="B219" s="300"/>
      <c r="C219" s="3"/>
      <c r="D219" s="47"/>
      <c r="E219" s="322"/>
      <c r="F219" s="316"/>
      <c r="G219" s="316"/>
      <c r="H219" s="316"/>
      <c r="I219" s="296"/>
      <c r="J219" s="300"/>
      <c r="K219" s="295"/>
      <c r="L219" s="3"/>
      <c r="M219" s="296"/>
      <c r="N219" s="296"/>
      <c r="O219" s="296"/>
      <c r="P219" s="296"/>
      <c r="Q219" s="295"/>
      <c r="R219" s="295"/>
      <c r="S219" s="296"/>
      <c r="T219" s="296"/>
      <c r="U219" s="296"/>
      <c r="V219" s="296"/>
      <c r="W219" s="296"/>
      <c r="X219" s="296"/>
      <c r="Y219" s="295"/>
      <c r="Z219" s="3"/>
      <c r="AA219" s="3"/>
      <c r="AB219" s="295"/>
      <c r="AC219" s="295"/>
      <c r="AD219" s="295"/>
      <c r="AE219" s="295"/>
      <c r="AF219" s="296"/>
      <c r="AG219" s="296"/>
      <c r="AH219" s="296"/>
      <c r="AI219" s="296"/>
      <c r="AJ219" s="296"/>
      <c r="AK219" s="295"/>
      <c r="AL219" s="295"/>
      <c r="AM219" s="295"/>
      <c r="AN219" s="295"/>
      <c r="AO219" s="295"/>
      <c r="AP219" s="295"/>
    </row>
    <row r="220" spans="2:42" x14ac:dyDescent="0.15">
      <c r="B220" s="300"/>
      <c r="C220" s="3"/>
      <c r="D220" s="47"/>
      <c r="E220" s="322"/>
      <c r="F220" s="316"/>
      <c r="G220" s="316"/>
      <c r="H220" s="316"/>
      <c r="I220" s="296"/>
      <c r="J220" s="300"/>
      <c r="K220" s="295"/>
      <c r="L220" s="3"/>
      <c r="M220" s="296"/>
      <c r="N220" s="296"/>
      <c r="O220" s="296"/>
      <c r="P220" s="296"/>
      <c r="Q220" s="295"/>
      <c r="R220" s="295"/>
      <c r="S220" s="296"/>
      <c r="T220" s="296"/>
      <c r="U220" s="296"/>
      <c r="V220" s="296"/>
      <c r="W220" s="296"/>
      <c r="X220" s="296"/>
      <c r="Y220" s="295"/>
      <c r="Z220" s="3"/>
      <c r="AA220" s="3"/>
      <c r="AB220" s="295"/>
      <c r="AC220" s="295"/>
      <c r="AD220" s="295"/>
      <c r="AE220" s="295"/>
      <c r="AF220" s="296"/>
      <c r="AG220" s="296"/>
      <c r="AH220" s="296"/>
      <c r="AI220" s="296"/>
      <c r="AJ220" s="296"/>
      <c r="AK220" s="295"/>
      <c r="AL220" s="295"/>
      <c r="AM220" s="295"/>
      <c r="AN220" s="295"/>
      <c r="AO220" s="295"/>
      <c r="AP220" s="295"/>
    </row>
    <row r="221" spans="2:42" x14ac:dyDescent="0.15">
      <c r="B221" s="300"/>
      <c r="C221" s="3"/>
      <c r="D221" s="47"/>
      <c r="E221" s="322"/>
      <c r="F221" s="316"/>
      <c r="G221" s="316"/>
      <c r="H221" s="316"/>
      <c r="I221" s="296"/>
      <c r="J221" s="300"/>
      <c r="K221" s="295"/>
      <c r="L221" s="3"/>
      <c r="M221" s="296"/>
      <c r="N221" s="296"/>
      <c r="O221" s="296"/>
      <c r="P221" s="296"/>
      <c r="Q221" s="295"/>
      <c r="R221" s="295"/>
      <c r="S221" s="296"/>
      <c r="T221" s="296"/>
      <c r="U221" s="296"/>
      <c r="V221" s="296"/>
      <c r="W221" s="296"/>
      <c r="X221" s="296"/>
      <c r="Y221" s="295"/>
      <c r="Z221" s="3"/>
      <c r="AA221" s="3"/>
      <c r="AB221" s="295"/>
      <c r="AC221" s="295"/>
      <c r="AD221" s="295"/>
      <c r="AE221" s="295"/>
      <c r="AF221" s="296"/>
      <c r="AG221" s="296"/>
      <c r="AH221" s="296"/>
      <c r="AI221" s="296"/>
      <c r="AJ221" s="296"/>
      <c r="AK221" s="295"/>
      <c r="AL221" s="295"/>
      <c r="AM221" s="295"/>
      <c r="AN221" s="295"/>
      <c r="AO221" s="295"/>
      <c r="AP221" s="295"/>
    </row>
    <row r="222" spans="2:42" x14ac:dyDescent="0.15">
      <c r="B222" s="300"/>
      <c r="C222" s="3"/>
      <c r="D222" s="47"/>
      <c r="E222" s="322"/>
      <c r="F222" s="316"/>
      <c r="G222" s="316"/>
      <c r="H222" s="316"/>
      <c r="I222" s="296"/>
      <c r="J222" s="300"/>
      <c r="K222" s="295"/>
      <c r="L222" s="3"/>
      <c r="M222" s="296"/>
      <c r="N222" s="296"/>
      <c r="O222" s="296"/>
      <c r="P222" s="296"/>
      <c r="Q222" s="295"/>
      <c r="R222" s="295"/>
      <c r="S222" s="296"/>
      <c r="T222" s="296"/>
      <c r="U222" s="296"/>
      <c r="V222" s="296"/>
      <c r="W222" s="296"/>
      <c r="X222" s="296"/>
      <c r="Y222" s="295"/>
      <c r="Z222" s="3"/>
      <c r="AA222" s="3"/>
      <c r="AB222" s="295"/>
      <c r="AC222" s="295"/>
      <c r="AD222" s="295"/>
      <c r="AE222" s="295"/>
      <c r="AF222" s="296"/>
      <c r="AG222" s="296"/>
      <c r="AH222" s="296"/>
      <c r="AI222" s="296"/>
      <c r="AJ222" s="296"/>
      <c r="AK222" s="295"/>
      <c r="AL222" s="295"/>
      <c r="AM222" s="295"/>
      <c r="AN222" s="295"/>
      <c r="AO222" s="295"/>
      <c r="AP222" s="295"/>
    </row>
    <row r="223" spans="2:42" x14ac:dyDescent="0.15">
      <c r="B223" s="300"/>
      <c r="C223" s="3"/>
      <c r="D223" s="47"/>
      <c r="E223" s="322"/>
      <c r="F223" s="316"/>
      <c r="G223" s="316"/>
      <c r="H223" s="316"/>
      <c r="I223" s="296"/>
      <c r="J223" s="300"/>
      <c r="K223" s="295"/>
      <c r="L223" s="3"/>
      <c r="M223" s="296"/>
      <c r="N223" s="296"/>
      <c r="O223" s="296"/>
      <c r="P223" s="296"/>
      <c r="Q223" s="295"/>
      <c r="R223" s="295"/>
      <c r="S223" s="296"/>
      <c r="T223" s="296"/>
      <c r="U223" s="296"/>
      <c r="V223" s="296"/>
      <c r="W223" s="296"/>
      <c r="X223" s="296"/>
      <c r="Y223" s="295"/>
      <c r="Z223" s="3"/>
      <c r="AA223" s="3"/>
      <c r="AB223" s="295"/>
      <c r="AC223" s="295"/>
      <c r="AD223" s="295"/>
      <c r="AE223" s="295"/>
      <c r="AF223" s="296"/>
      <c r="AG223" s="296"/>
      <c r="AH223" s="296"/>
      <c r="AI223" s="296"/>
      <c r="AJ223" s="296"/>
      <c r="AK223" s="295"/>
      <c r="AL223" s="295"/>
      <c r="AM223" s="295"/>
      <c r="AN223" s="295"/>
      <c r="AO223" s="295"/>
      <c r="AP223" s="295"/>
    </row>
    <row r="224" spans="2:42" x14ac:dyDescent="0.15">
      <c r="B224" s="300"/>
      <c r="C224" s="3"/>
      <c r="D224" s="47"/>
      <c r="E224" s="322"/>
      <c r="F224" s="316"/>
      <c r="G224" s="316"/>
      <c r="H224" s="316"/>
      <c r="I224" s="296"/>
      <c r="J224" s="300"/>
      <c r="K224" s="295"/>
      <c r="L224" s="3"/>
      <c r="M224" s="296"/>
      <c r="N224" s="296"/>
      <c r="O224" s="296"/>
      <c r="P224" s="296"/>
      <c r="Q224" s="295"/>
      <c r="R224" s="295"/>
      <c r="S224" s="296"/>
      <c r="T224" s="296"/>
      <c r="U224" s="296"/>
      <c r="V224" s="296"/>
      <c r="W224" s="296"/>
      <c r="X224" s="296"/>
      <c r="Y224" s="295"/>
      <c r="Z224" s="3"/>
      <c r="AA224" s="3"/>
      <c r="AB224" s="295"/>
      <c r="AC224" s="295"/>
      <c r="AD224" s="295"/>
      <c r="AE224" s="295"/>
      <c r="AF224" s="296"/>
      <c r="AG224" s="296"/>
      <c r="AH224" s="296"/>
      <c r="AI224" s="296"/>
      <c r="AJ224" s="296"/>
      <c r="AK224" s="295"/>
      <c r="AL224" s="295"/>
      <c r="AM224" s="295"/>
      <c r="AN224" s="295"/>
      <c r="AO224" s="295"/>
      <c r="AP224" s="295"/>
    </row>
    <row r="225" spans="2:42" x14ac:dyDescent="0.15">
      <c r="B225" s="300"/>
      <c r="C225" s="3"/>
      <c r="D225" s="3"/>
      <c r="E225" s="456"/>
      <c r="F225" s="295"/>
      <c r="G225" s="316"/>
      <c r="H225" s="316"/>
      <c r="I225" s="296"/>
      <c r="J225" s="300"/>
      <c r="K225" s="295"/>
      <c r="L225" s="3"/>
      <c r="M225" s="296"/>
      <c r="N225" s="296"/>
      <c r="O225" s="296"/>
      <c r="P225" s="296"/>
      <c r="Q225" s="295"/>
      <c r="R225" s="295"/>
      <c r="S225" s="296"/>
      <c r="T225" s="296"/>
      <c r="U225" s="296"/>
      <c r="V225" s="296"/>
      <c r="W225" s="296"/>
      <c r="X225" s="296"/>
      <c r="Y225" s="295"/>
      <c r="Z225" s="3"/>
      <c r="AA225" s="3"/>
      <c r="AB225" s="295"/>
      <c r="AC225" s="295"/>
      <c r="AD225" s="295"/>
      <c r="AE225" s="295"/>
      <c r="AF225" s="296"/>
      <c r="AG225" s="296"/>
      <c r="AH225" s="296"/>
      <c r="AI225" s="296"/>
      <c r="AJ225" s="296"/>
      <c r="AK225" s="295"/>
      <c r="AL225" s="295"/>
      <c r="AM225" s="295"/>
      <c r="AN225" s="295"/>
      <c r="AO225" s="295"/>
      <c r="AP225" s="295"/>
    </row>
    <row r="226" spans="2:42" x14ac:dyDescent="0.15">
      <c r="B226" s="300"/>
      <c r="C226" s="3"/>
      <c r="D226" s="3"/>
      <c r="E226" s="456"/>
      <c r="F226" s="295"/>
      <c r="G226" s="316"/>
      <c r="H226" s="316"/>
      <c r="I226" s="296"/>
      <c r="J226" s="300"/>
      <c r="K226" s="295"/>
      <c r="L226" s="3"/>
      <c r="M226" s="296"/>
      <c r="N226" s="296"/>
      <c r="O226" s="296"/>
      <c r="P226" s="296"/>
      <c r="Q226" s="295"/>
      <c r="R226" s="295"/>
      <c r="S226" s="296"/>
      <c r="T226" s="296"/>
      <c r="U226" s="296"/>
      <c r="V226" s="296"/>
      <c r="W226" s="296"/>
      <c r="X226" s="296"/>
      <c r="Y226" s="295"/>
      <c r="Z226" s="3"/>
      <c r="AA226" s="3"/>
      <c r="AB226" s="295"/>
      <c r="AC226" s="295"/>
      <c r="AD226" s="295"/>
      <c r="AE226" s="295"/>
      <c r="AF226" s="296"/>
      <c r="AG226" s="296"/>
      <c r="AH226" s="296"/>
      <c r="AI226" s="296"/>
      <c r="AJ226" s="296"/>
      <c r="AK226" s="295"/>
      <c r="AL226" s="295"/>
      <c r="AM226" s="295"/>
      <c r="AN226" s="295"/>
      <c r="AO226" s="295"/>
      <c r="AP226" s="295"/>
    </row>
    <row r="227" spans="2:42" x14ac:dyDescent="0.15">
      <c r="B227" s="300"/>
      <c r="C227" s="3"/>
      <c r="D227" s="3"/>
      <c r="E227" s="456"/>
      <c r="F227" s="295"/>
      <c r="G227" s="316"/>
      <c r="H227" s="316"/>
      <c r="I227" s="296"/>
      <c r="J227" s="300"/>
      <c r="K227" s="295"/>
      <c r="L227" s="3"/>
      <c r="M227" s="296"/>
      <c r="N227" s="296"/>
      <c r="O227" s="296"/>
      <c r="P227" s="296"/>
      <c r="Q227" s="295"/>
      <c r="R227" s="295"/>
      <c r="S227" s="296"/>
      <c r="T227" s="296"/>
      <c r="U227" s="296"/>
      <c r="V227" s="296"/>
      <c r="W227" s="296"/>
      <c r="X227" s="296"/>
      <c r="Y227" s="295"/>
      <c r="Z227" s="3"/>
      <c r="AA227" s="3"/>
      <c r="AB227" s="295"/>
      <c r="AC227" s="295"/>
      <c r="AD227" s="295"/>
      <c r="AE227" s="295"/>
      <c r="AF227" s="296"/>
      <c r="AG227" s="296"/>
      <c r="AH227" s="296"/>
      <c r="AI227" s="296"/>
      <c r="AJ227" s="296"/>
      <c r="AK227" s="295"/>
      <c r="AL227" s="295"/>
      <c r="AM227" s="295"/>
      <c r="AN227" s="295"/>
      <c r="AO227" s="295"/>
      <c r="AP227" s="295"/>
    </row>
    <row r="228" spans="2:42" x14ac:dyDescent="0.15">
      <c r="B228" s="300"/>
      <c r="C228" s="3"/>
      <c r="D228" s="3"/>
      <c r="E228" s="456"/>
      <c r="F228" s="295"/>
      <c r="G228" s="295"/>
      <c r="H228" s="295"/>
      <c r="I228" s="296"/>
      <c r="J228" s="300"/>
      <c r="K228" s="295"/>
      <c r="L228" s="3"/>
      <c r="M228" s="296"/>
      <c r="N228" s="296"/>
      <c r="O228" s="296"/>
      <c r="P228" s="296"/>
      <c r="Q228" s="295"/>
      <c r="R228" s="295"/>
      <c r="S228" s="296"/>
      <c r="T228" s="296"/>
      <c r="U228" s="296"/>
      <c r="V228" s="296"/>
      <c r="W228" s="296"/>
      <c r="X228" s="296"/>
      <c r="Y228" s="295"/>
      <c r="Z228" s="3"/>
      <c r="AA228" s="3"/>
      <c r="AB228" s="295"/>
      <c r="AC228" s="295"/>
      <c r="AD228" s="295"/>
      <c r="AE228" s="295"/>
      <c r="AF228" s="296"/>
      <c r="AG228" s="296"/>
      <c r="AH228" s="296"/>
      <c r="AI228" s="296"/>
      <c r="AJ228" s="296"/>
      <c r="AK228" s="295"/>
      <c r="AL228" s="295"/>
      <c r="AM228" s="295"/>
      <c r="AN228" s="295"/>
      <c r="AO228" s="295"/>
      <c r="AP228" s="295"/>
    </row>
    <row r="229" spans="2:42" x14ac:dyDescent="0.15">
      <c r="B229" s="300"/>
      <c r="C229" s="3"/>
      <c r="D229" s="3"/>
      <c r="E229" s="456"/>
      <c r="F229" s="295"/>
      <c r="G229" s="295"/>
      <c r="H229" s="295"/>
      <c r="I229" s="296"/>
      <c r="J229" s="300"/>
      <c r="K229" s="295"/>
      <c r="L229" s="3"/>
      <c r="M229" s="296"/>
      <c r="N229" s="296"/>
      <c r="O229" s="296"/>
      <c r="P229" s="296"/>
      <c r="Q229" s="295"/>
      <c r="R229" s="295"/>
      <c r="S229" s="296"/>
      <c r="T229" s="296"/>
      <c r="U229" s="296"/>
      <c r="V229" s="296"/>
      <c r="W229" s="296"/>
      <c r="X229" s="296"/>
      <c r="Y229" s="295"/>
      <c r="Z229" s="3"/>
      <c r="AA229" s="3"/>
      <c r="AB229" s="295"/>
      <c r="AC229" s="295"/>
      <c r="AD229" s="295"/>
      <c r="AE229" s="295"/>
      <c r="AF229" s="296"/>
      <c r="AG229" s="296"/>
      <c r="AH229" s="296"/>
      <c r="AI229" s="296"/>
      <c r="AJ229" s="296"/>
      <c r="AK229" s="295"/>
      <c r="AL229" s="295"/>
      <c r="AM229" s="295"/>
      <c r="AN229" s="295"/>
      <c r="AO229" s="295"/>
      <c r="AP229" s="295"/>
    </row>
    <row r="230" spans="2:42" x14ac:dyDescent="0.15">
      <c r="B230" s="300"/>
      <c r="C230" s="3"/>
      <c r="D230" s="3"/>
      <c r="E230" s="456"/>
      <c r="F230" s="295"/>
      <c r="G230" s="295"/>
      <c r="H230" s="295"/>
      <c r="I230" s="296"/>
      <c r="J230" s="300"/>
      <c r="K230" s="295"/>
      <c r="L230" s="3"/>
      <c r="M230" s="296"/>
      <c r="N230" s="296"/>
      <c r="O230" s="296"/>
      <c r="P230" s="296"/>
      <c r="Q230" s="295"/>
      <c r="R230" s="295"/>
      <c r="S230" s="296"/>
      <c r="T230" s="296"/>
      <c r="U230" s="296"/>
      <c r="V230" s="296"/>
      <c r="W230" s="296"/>
      <c r="X230" s="296"/>
      <c r="Y230" s="295"/>
      <c r="Z230" s="3"/>
      <c r="AA230" s="3"/>
      <c r="AB230" s="295"/>
      <c r="AC230" s="295"/>
      <c r="AD230" s="295"/>
      <c r="AE230" s="295"/>
      <c r="AF230" s="296"/>
      <c r="AG230" s="296"/>
      <c r="AH230" s="296"/>
      <c r="AI230" s="296"/>
      <c r="AJ230" s="296"/>
      <c r="AK230" s="295"/>
      <c r="AL230" s="295"/>
      <c r="AM230" s="295"/>
      <c r="AN230" s="295"/>
      <c r="AO230" s="295"/>
      <c r="AP230" s="295"/>
    </row>
    <row r="231" spans="2:42" x14ac:dyDescent="0.15">
      <c r="B231" s="300"/>
      <c r="C231" s="3"/>
      <c r="D231" s="3"/>
      <c r="E231" s="456"/>
      <c r="F231" s="295"/>
      <c r="G231" s="295"/>
      <c r="H231" s="295"/>
      <c r="I231" s="296"/>
      <c r="J231" s="300"/>
      <c r="K231" s="295"/>
      <c r="L231" s="3"/>
      <c r="M231" s="296"/>
      <c r="N231" s="296"/>
      <c r="O231" s="296"/>
      <c r="P231" s="296"/>
      <c r="Q231" s="295"/>
      <c r="R231" s="295"/>
      <c r="S231" s="296"/>
      <c r="T231" s="296"/>
      <c r="U231" s="296"/>
      <c r="V231" s="296"/>
      <c r="W231" s="296"/>
      <c r="X231" s="296"/>
      <c r="Y231" s="295"/>
      <c r="Z231" s="3"/>
      <c r="AA231" s="3"/>
      <c r="AB231" s="295"/>
      <c r="AC231" s="295"/>
      <c r="AD231" s="295"/>
      <c r="AE231" s="295"/>
      <c r="AF231" s="296"/>
      <c r="AG231" s="296"/>
      <c r="AH231" s="296"/>
      <c r="AI231" s="296"/>
      <c r="AJ231" s="296"/>
      <c r="AK231" s="295"/>
      <c r="AL231" s="295"/>
      <c r="AM231" s="295"/>
      <c r="AN231" s="295"/>
      <c r="AO231" s="295"/>
      <c r="AP231" s="295"/>
    </row>
    <row r="232" spans="2:42" x14ac:dyDescent="0.15">
      <c r="B232" s="300"/>
      <c r="C232" s="3"/>
      <c r="D232" s="3"/>
      <c r="E232" s="456"/>
      <c r="F232" s="295"/>
      <c r="G232" s="295"/>
      <c r="H232" s="295"/>
      <c r="I232" s="296"/>
      <c r="J232" s="300"/>
      <c r="K232" s="295"/>
      <c r="L232" s="3"/>
      <c r="M232" s="296"/>
      <c r="N232" s="296"/>
      <c r="O232" s="296"/>
      <c r="P232" s="296"/>
      <c r="Q232" s="295"/>
      <c r="R232" s="295"/>
      <c r="S232" s="296"/>
      <c r="T232" s="296"/>
      <c r="U232" s="296"/>
      <c r="V232" s="296"/>
      <c r="W232" s="296"/>
      <c r="X232" s="296"/>
      <c r="Y232" s="295"/>
      <c r="Z232" s="3"/>
      <c r="AA232" s="3"/>
      <c r="AB232" s="295"/>
      <c r="AC232" s="295"/>
      <c r="AD232" s="295"/>
      <c r="AE232" s="295"/>
      <c r="AF232" s="296"/>
      <c r="AG232" s="296"/>
      <c r="AH232" s="296"/>
      <c r="AI232" s="296"/>
      <c r="AJ232" s="296"/>
      <c r="AK232" s="295"/>
      <c r="AL232" s="295"/>
      <c r="AM232" s="295"/>
      <c r="AN232" s="295"/>
      <c r="AO232" s="295"/>
      <c r="AP232" s="295"/>
    </row>
    <row r="233" spans="2:42" x14ac:dyDescent="0.15">
      <c r="B233" s="300"/>
      <c r="C233" s="3"/>
      <c r="D233" s="3"/>
      <c r="E233" s="456"/>
      <c r="F233" s="295"/>
      <c r="G233" s="295"/>
      <c r="H233" s="295"/>
      <c r="I233" s="296"/>
      <c r="J233" s="300"/>
      <c r="K233" s="295"/>
      <c r="L233" s="3"/>
      <c r="M233" s="296"/>
      <c r="N233" s="296"/>
      <c r="O233" s="296"/>
      <c r="P233" s="296"/>
      <c r="Q233" s="295"/>
      <c r="R233" s="295"/>
      <c r="S233" s="296"/>
      <c r="T233" s="296"/>
      <c r="U233" s="296"/>
      <c r="V233" s="296"/>
      <c r="W233" s="296"/>
      <c r="X233" s="296"/>
      <c r="Y233" s="295"/>
      <c r="Z233" s="3"/>
      <c r="AA233" s="3"/>
      <c r="AB233" s="295"/>
      <c r="AC233" s="295"/>
      <c r="AD233" s="295"/>
      <c r="AE233" s="295"/>
      <c r="AF233" s="296"/>
      <c r="AG233" s="296"/>
      <c r="AH233" s="296"/>
      <c r="AI233" s="296"/>
      <c r="AJ233" s="296"/>
      <c r="AK233" s="295"/>
      <c r="AL233" s="295"/>
      <c r="AM233" s="295"/>
      <c r="AN233" s="295"/>
      <c r="AO233" s="295"/>
      <c r="AP233" s="295"/>
    </row>
    <row r="234" spans="2:42" x14ac:dyDescent="0.15">
      <c r="B234" s="300"/>
      <c r="C234" s="3"/>
      <c r="D234" s="3"/>
      <c r="E234" s="456"/>
      <c r="F234" s="295"/>
      <c r="G234" s="295"/>
      <c r="H234" s="295"/>
      <c r="I234" s="296"/>
      <c r="J234" s="300"/>
      <c r="K234" s="295"/>
      <c r="L234" s="3"/>
      <c r="M234" s="296"/>
      <c r="N234" s="296"/>
      <c r="O234" s="296"/>
      <c r="P234" s="296"/>
      <c r="Q234" s="295"/>
      <c r="R234" s="295"/>
      <c r="S234" s="296"/>
      <c r="T234" s="296"/>
      <c r="U234" s="296"/>
      <c r="V234" s="296"/>
      <c r="W234" s="296"/>
      <c r="X234" s="296"/>
      <c r="Y234" s="295"/>
      <c r="Z234" s="3"/>
      <c r="AA234" s="3"/>
      <c r="AB234" s="295"/>
      <c r="AC234" s="295"/>
      <c r="AD234" s="295"/>
      <c r="AE234" s="295"/>
      <c r="AF234" s="296"/>
      <c r="AG234" s="296"/>
      <c r="AH234" s="296"/>
      <c r="AI234" s="296"/>
      <c r="AJ234" s="296"/>
      <c r="AK234" s="295"/>
      <c r="AL234" s="295"/>
      <c r="AM234" s="295"/>
      <c r="AN234" s="295"/>
      <c r="AO234" s="295"/>
      <c r="AP234" s="295"/>
    </row>
    <row r="235" spans="2:42" x14ac:dyDescent="0.15">
      <c r="B235" s="300"/>
      <c r="C235" s="3"/>
      <c r="D235" s="3"/>
      <c r="E235" s="456"/>
      <c r="F235" s="295"/>
      <c r="G235" s="295"/>
      <c r="H235" s="295"/>
      <c r="I235" s="296"/>
      <c r="J235" s="300"/>
      <c r="K235" s="295"/>
      <c r="L235" s="3"/>
      <c r="M235" s="296"/>
      <c r="N235" s="296"/>
      <c r="O235" s="296"/>
      <c r="P235" s="296"/>
      <c r="Q235" s="295"/>
      <c r="R235" s="295"/>
      <c r="S235" s="296"/>
      <c r="T235" s="296"/>
      <c r="U235" s="296"/>
      <c r="V235" s="296"/>
      <c r="W235" s="296"/>
      <c r="X235" s="296"/>
      <c r="Y235" s="295"/>
      <c r="Z235" s="3"/>
      <c r="AA235" s="3"/>
      <c r="AB235" s="295"/>
      <c r="AC235" s="295"/>
      <c r="AD235" s="295"/>
      <c r="AE235" s="295"/>
      <c r="AF235" s="296"/>
      <c r="AG235" s="296"/>
      <c r="AH235" s="296"/>
      <c r="AI235" s="296"/>
      <c r="AJ235" s="296"/>
      <c r="AK235" s="295"/>
      <c r="AL235" s="295"/>
      <c r="AM235" s="295"/>
      <c r="AN235" s="295"/>
      <c r="AO235" s="295"/>
      <c r="AP235" s="295"/>
    </row>
    <row r="236" spans="2:42" x14ac:dyDescent="0.15">
      <c r="G236" s="295"/>
      <c r="H236" s="295"/>
      <c r="I236" s="296"/>
      <c r="J236" s="300"/>
      <c r="K236" s="295"/>
      <c r="L236" s="3"/>
      <c r="M236" s="296"/>
      <c r="N236" s="296"/>
      <c r="O236" s="296"/>
      <c r="P236" s="296"/>
      <c r="Q236" s="295"/>
      <c r="R236" s="295"/>
      <c r="S236" s="296"/>
      <c r="T236" s="296"/>
      <c r="U236" s="296"/>
      <c r="V236" s="296"/>
      <c r="W236" s="296"/>
      <c r="X236" s="296"/>
      <c r="Y236" s="295"/>
      <c r="Z236" s="3"/>
      <c r="AA236" s="3"/>
      <c r="AB236" s="295"/>
      <c r="AC236" s="295"/>
      <c r="AD236" s="295"/>
      <c r="AE236" s="295"/>
      <c r="AF236" s="296"/>
      <c r="AG236" s="296"/>
      <c r="AH236" s="296"/>
      <c r="AI236" s="296"/>
      <c r="AJ236" s="296"/>
      <c r="AK236" s="295"/>
      <c r="AL236" s="295"/>
      <c r="AM236" s="295"/>
      <c r="AN236" s="295"/>
      <c r="AO236" s="295"/>
      <c r="AP236" s="295"/>
    </row>
    <row r="237" spans="2:42" x14ac:dyDescent="0.15">
      <c r="G237" s="295"/>
      <c r="H237" s="295"/>
      <c r="I237" s="296"/>
      <c r="J237" s="300"/>
      <c r="K237" s="295"/>
      <c r="L237" s="3"/>
      <c r="M237" s="296"/>
      <c r="N237" s="296"/>
      <c r="O237" s="296"/>
      <c r="P237" s="296"/>
      <c r="Q237" s="295"/>
      <c r="R237" s="295"/>
      <c r="S237" s="296"/>
      <c r="T237" s="296"/>
      <c r="U237" s="296"/>
      <c r="V237" s="296"/>
      <c r="W237" s="296"/>
      <c r="X237" s="296"/>
      <c r="Y237" s="295"/>
      <c r="Z237" s="3"/>
      <c r="AA237" s="3"/>
      <c r="AB237" s="295"/>
      <c r="AC237" s="295"/>
      <c r="AD237" s="295"/>
      <c r="AE237" s="295"/>
      <c r="AF237" s="296"/>
      <c r="AG237" s="296"/>
      <c r="AH237" s="296"/>
      <c r="AI237" s="296"/>
      <c r="AJ237" s="296"/>
      <c r="AK237" s="295"/>
      <c r="AL237" s="295"/>
      <c r="AM237" s="295"/>
      <c r="AN237" s="295"/>
      <c r="AO237" s="295"/>
      <c r="AP237" s="295"/>
    </row>
    <row r="238" spans="2:42" x14ac:dyDescent="0.15">
      <c r="G238" s="295"/>
      <c r="H238" s="295"/>
      <c r="I238" s="296"/>
      <c r="J238" s="300"/>
      <c r="K238" s="295"/>
      <c r="L238" s="3"/>
      <c r="M238" s="296"/>
      <c r="N238" s="296"/>
      <c r="O238" s="296"/>
      <c r="P238" s="296"/>
      <c r="Q238" s="295"/>
      <c r="R238" s="295"/>
      <c r="S238" s="296"/>
      <c r="T238" s="296"/>
      <c r="U238" s="296"/>
      <c r="V238" s="296"/>
      <c r="W238" s="296"/>
      <c r="X238" s="296"/>
      <c r="Y238" s="295"/>
      <c r="Z238" s="3"/>
      <c r="AA238" s="3"/>
      <c r="AB238" s="295"/>
      <c r="AC238" s="295"/>
      <c r="AD238" s="295"/>
      <c r="AE238" s="295"/>
      <c r="AF238" s="296"/>
      <c r="AG238" s="296"/>
      <c r="AH238" s="296"/>
      <c r="AI238" s="296"/>
      <c r="AJ238" s="296"/>
      <c r="AK238" s="295"/>
      <c r="AL238" s="295"/>
      <c r="AM238" s="295"/>
      <c r="AN238" s="295"/>
      <c r="AO238" s="295"/>
      <c r="AP238" s="295"/>
    </row>
    <row r="239" spans="2:42" x14ac:dyDescent="0.15">
      <c r="G239" s="295"/>
      <c r="H239" s="295"/>
      <c r="I239" s="296"/>
      <c r="J239" s="300"/>
      <c r="K239" s="295"/>
      <c r="L239" s="3"/>
      <c r="M239" s="296"/>
      <c r="N239" s="296"/>
      <c r="O239" s="296"/>
      <c r="P239" s="296"/>
      <c r="Q239" s="295"/>
      <c r="R239" s="295"/>
      <c r="S239" s="296"/>
      <c r="T239" s="296"/>
      <c r="U239" s="296"/>
      <c r="V239" s="296"/>
      <c r="W239" s="296"/>
      <c r="X239" s="296"/>
      <c r="Y239" s="295"/>
      <c r="Z239" s="3"/>
      <c r="AA239" s="3"/>
      <c r="AB239" s="295"/>
      <c r="AC239" s="295"/>
      <c r="AD239" s="295"/>
      <c r="AE239" s="295"/>
      <c r="AF239" s="296"/>
      <c r="AG239" s="296"/>
      <c r="AH239" s="296"/>
      <c r="AI239" s="296"/>
      <c r="AJ239" s="296"/>
      <c r="AK239" s="295"/>
      <c r="AL239" s="295"/>
      <c r="AM239" s="295"/>
      <c r="AN239" s="295"/>
      <c r="AO239" s="295"/>
      <c r="AP239" s="295"/>
    </row>
    <row r="240" spans="2:42" x14ac:dyDescent="0.15">
      <c r="G240" s="295"/>
      <c r="H240" s="295"/>
      <c r="I240" s="296"/>
      <c r="J240" s="300"/>
      <c r="K240" s="295"/>
      <c r="L240" s="3"/>
      <c r="M240" s="296"/>
      <c r="N240" s="296"/>
      <c r="O240" s="296"/>
      <c r="P240" s="296"/>
      <c r="Q240" s="295"/>
      <c r="R240" s="295"/>
      <c r="S240" s="296"/>
      <c r="T240" s="296"/>
      <c r="U240" s="296"/>
      <c r="V240" s="296"/>
      <c r="W240" s="296"/>
      <c r="X240" s="296"/>
      <c r="Y240" s="295"/>
      <c r="Z240" s="3"/>
      <c r="AA240" s="3"/>
      <c r="AB240" s="295"/>
      <c r="AC240" s="295"/>
      <c r="AD240" s="295"/>
      <c r="AE240" s="295"/>
      <c r="AF240" s="296"/>
      <c r="AG240" s="296"/>
      <c r="AH240" s="296"/>
      <c r="AI240" s="296"/>
      <c r="AJ240" s="296"/>
      <c r="AK240" s="295"/>
      <c r="AL240" s="295"/>
      <c r="AM240" s="295"/>
      <c r="AN240" s="295"/>
      <c r="AO240" s="295"/>
      <c r="AP240" s="295"/>
    </row>
    <row r="241" spans="7:42" x14ac:dyDescent="0.15">
      <c r="G241" s="295"/>
      <c r="H241" s="295"/>
      <c r="I241" s="296"/>
      <c r="J241" s="300"/>
      <c r="K241" s="295"/>
      <c r="L241" s="3"/>
      <c r="M241" s="296"/>
      <c r="N241" s="296"/>
      <c r="O241" s="296"/>
      <c r="P241" s="296"/>
      <c r="Q241" s="295"/>
      <c r="R241" s="295"/>
      <c r="S241" s="296"/>
      <c r="T241" s="296"/>
      <c r="U241" s="296"/>
      <c r="V241" s="296"/>
      <c r="W241" s="296"/>
      <c r="X241" s="296"/>
      <c r="Y241" s="295"/>
      <c r="Z241" s="3"/>
      <c r="AA241" s="3"/>
      <c r="AB241" s="295"/>
      <c r="AC241" s="295"/>
      <c r="AD241" s="295"/>
      <c r="AE241" s="295"/>
      <c r="AF241" s="296"/>
      <c r="AG241" s="296"/>
      <c r="AH241" s="296"/>
      <c r="AI241" s="296"/>
      <c r="AJ241" s="296"/>
      <c r="AK241" s="295"/>
      <c r="AL241" s="295"/>
      <c r="AM241" s="295"/>
      <c r="AN241" s="295"/>
      <c r="AO241" s="295"/>
      <c r="AP241" s="295"/>
    </row>
    <row r="242" spans="7:42" x14ac:dyDescent="0.15">
      <c r="G242" s="295"/>
      <c r="H242" s="295"/>
      <c r="I242" s="296"/>
      <c r="J242" s="300"/>
      <c r="K242" s="295"/>
      <c r="L242" s="3"/>
      <c r="M242" s="296"/>
      <c r="N242" s="296"/>
      <c r="O242" s="296"/>
      <c r="P242" s="296"/>
      <c r="Q242" s="295"/>
      <c r="R242" s="295"/>
      <c r="S242" s="296"/>
      <c r="T242" s="296"/>
      <c r="U242" s="296"/>
      <c r="V242" s="296"/>
      <c r="W242" s="296"/>
      <c r="X242" s="296"/>
      <c r="Y242" s="295"/>
      <c r="Z242" s="3"/>
      <c r="AA242" s="3"/>
      <c r="AB242" s="295"/>
      <c r="AC242" s="295"/>
      <c r="AD242" s="295"/>
      <c r="AE242" s="295"/>
      <c r="AF242" s="296"/>
      <c r="AG242" s="296"/>
      <c r="AH242" s="296"/>
      <c r="AI242" s="296"/>
      <c r="AJ242" s="296"/>
      <c r="AK242" s="295"/>
      <c r="AL242" s="295"/>
      <c r="AM242" s="295"/>
      <c r="AN242" s="295"/>
      <c r="AO242" s="295"/>
      <c r="AP242" s="295"/>
    </row>
    <row r="243" spans="7:42" x14ac:dyDescent="0.15">
      <c r="G243" s="295"/>
      <c r="H243" s="295"/>
      <c r="I243" s="296"/>
      <c r="J243" s="300"/>
      <c r="K243" s="295"/>
      <c r="L243" s="3"/>
      <c r="M243" s="296"/>
      <c r="N243" s="296"/>
      <c r="O243" s="296"/>
      <c r="P243" s="296"/>
      <c r="Q243" s="295"/>
      <c r="R243" s="295"/>
      <c r="S243" s="296"/>
      <c r="T243" s="296"/>
      <c r="U243" s="296"/>
      <c r="V243" s="296"/>
      <c r="W243" s="296"/>
      <c r="X243" s="296"/>
      <c r="Y243" s="295"/>
      <c r="Z243" s="3"/>
      <c r="AA243" s="3"/>
      <c r="AB243" s="295"/>
      <c r="AC243" s="295"/>
      <c r="AD243" s="295"/>
      <c r="AE243" s="295"/>
      <c r="AF243" s="296"/>
      <c r="AG243" s="296"/>
      <c r="AH243" s="296"/>
      <c r="AI243" s="296"/>
      <c r="AJ243" s="296"/>
      <c r="AK243" s="295"/>
      <c r="AL243" s="295"/>
      <c r="AM243" s="295"/>
      <c r="AN243" s="295"/>
      <c r="AO243" s="295"/>
      <c r="AP243" s="295"/>
    </row>
    <row r="244" spans="7:42" x14ac:dyDescent="0.15">
      <c r="G244" s="295"/>
      <c r="H244" s="295"/>
      <c r="I244" s="296"/>
      <c r="J244" s="300"/>
      <c r="K244" s="295"/>
      <c r="L244" s="3"/>
      <c r="M244" s="296"/>
      <c r="N244" s="296"/>
      <c r="O244" s="296"/>
      <c r="P244" s="296"/>
      <c r="Q244" s="295"/>
      <c r="R244" s="295"/>
      <c r="S244" s="296"/>
      <c r="T244" s="296"/>
      <c r="U244" s="296"/>
      <c r="V244" s="296"/>
      <c r="W244" s="296"/>
      <c r="X244" s="296"/>
      <c r="Y244" s="295"/>
      <c r="Z244" s="3"/>
      <c r="AA244" s="3"/>
      <c r="AB244" s="295"/>
      <c r="AC244" s="295"/>
      <c r="AD244" s="295"/>
      <c r="AE244" s="295"/>
      <c r="AF244" s="296"/>
      <c r="AG244" s="296"/>
      <c r="AH244" s="296"/>
      <c r="AI244" s="296"/>
      <c r="AJ244" s="296"/>
      <c r="AK244" s="295"/>
      <c r="AL244" s="295"/>
      <c r="AM244" s="295"/>
      <c r="AN244" s="295"/>
      <c r="AO244" s="295"/>
      <c r="AP244" s="295"/>
    </row>
    <row r="245" spans="7:42" x14ac:dyDescent="0.15">
      <c r="G245" s="295"/>
      <c r="H245" s="295"/>
      <c r="I245" s="296"/>
      <c r="J245" s="300"/>
      <c r="K245" s="295"/>
      <c r="L245" s="3"/>
      <c r="M245" s="296"/>
      <c r="N245" s="296"/>
      <c r="O245" s="296"/>
      <c r="P245" s="296"/>
      <c r="Q245" s="295"/>
      <c r="R245" s="295"/>
      <c r="S245" s="296"/>
      <c r="T245" s="296"/>
      <c r="U245" s="296"/>
      <c r="V245" s="296"/>
      <c r="W245" s="296"/>
      <c r="X245" s="296"/>
      <c r="Y245" s="295"/>
      <c r="Z245" s="3"/>
      <c r="AA245" s="3"/>
      <c r="AB245" s="295"/>
      <c r="AC245" s="295"/>
      <c r="AD245" s="295"/>
      <c r="AE245" s="295"/>
      <c r="AF245" s="296"/>
      <c r="AG245" s="296"/>
      <c r="AH245" s="296"/>
      <c r="AI245" s="296"/>
      <c r="AJ245" s="296"/>
      <c r="AK245" s="295"/>
      <c r="AL245" s="295"/>
      <c r="AM245" s="295"/>
      <c r="AN245" s="295"/>
      <c r="AO245" s="295"/>
      <c r="AP245" s="295"/>
    </row>
    <row r="246" spans="7:42" x14ac:dyDescent="0.15">
      <c r="G246" s="295"/>
      <c r="H246" s="295"/>
      <c r="N246" s="296"/>
      <c r="O246" s="296"/>
      <c r="P246" s="296"/>
      <c r="Q246" s="295"/>
      <c r="R246" s="295"/>
      <c r="S246" s="296"/>
      <c r="T246" s="296"/>
      <c r="U246" s="296"/>
      <c r="V246" s="296"/>
      <c r="W246" s="296"/>
      <c r="X246" s="296"/>
      <c r="Y246" s="295"/>
      <c r="Z246" s="3"/>
      <c r="AA246" s="3"/>
      <c r="AB246" s="295"/>
      <c r="AC246" s="295"/>
      <c r="AD246" s="295"/>
      <c r="AE246" s="295"/>
      <c r="AF246" s="296"/>
      <c r="AG246" s="296"/>
      <c r="AH246" s="296"/>
      <c r="AI246" s="296"/>
      <c r="AJ246" s="296"/>
      <c r="AK246" s="295"/>
      <c r="AL246" s="295"/>
      <c r="AM246" s="295"/>
      <c r="AN246" s="295"/>
      <c r="AO246" s="295"/>
      <c r="AP246" s="295"/>
    </row>
    <row r="247" spans="7:42" x14ac:dyDescent="0.15">
      <c r="G247" s="295"/>
      <c r="H247" s="295"/>
      <c r="N247" s="296"/>
      <c r="O247" s="296"/>
      <c r="P247" s="296"/>
      <c r="Q247" s="295"/>
      <c r="R247" s="295"/>
      <c r="S247" s="296"/>
      <c r="T247" s="296"/>
      <c r="U247" s="296"/>
      <c r="V247" s="296"/>
      <c r="W247" s="296"/>
      <c r="X247" s="296"/>
      <c r="Y247" s="295"/>
      <c r="Z247" s="3"/>
      <c r="AA247" s="3"/>
      <c r="AB247" s="295"/>
      <c r="AC247" s="295"/>
      <c r="AD247" s="295"/>
      <c r="AE247" s="295"/>
      <c r="AF247" s="296"/>
      <c r="AG247" s="296"/>
      <c r="AH247" s="296"/>
      <c r="AI247" s="296"/>
      <c r="AJ247" s="296"/>
      <c r="AK247" s="295"/>
      <c r="AL247" s="295"/>
      <c r="AM247" s="295"/>
      <c r="AN247" s="295"/>
      <c r="AO247" s="295"/>
      <c r="AP247" s="295"/>
    </row>
    <row r="248" spans="7:42" x14ac:dyDescent="0.15">
      <c r="N248" s="296"/>
      <c r="O248" s="296"/>
      <c r="P248" s="296"/>
      <c r="Q248" s="295"/>
      <c r="R248" s="295"/>
      <c r="S248" s="296"/>
      <c r="T248" s="296"/>
      <c r="U248" s="296"/>
      <c r="V248" s="296"/>
      <c r="W248" s="296"/>
      <c r="X248" s="296"/>
      <c r="Y248" s="295"/>
      <c r="Z248" s="3"/>
      <c r="AA248" s="3"/>
      <c r="AB248" s="295"/>
      <c r="AC248" s="295"/>
      <c r="AD248" s="295"/>
      <c r="AE248" s="295"/>
      <c r="AF248" s="296"/>
      <c r="AG248" s="296"/>
      <c r="AH248" s="296"/>
      <c r="AI248" s="296"/>
      <c r="AJ248" s="296"/>
      <c r="AK248" s="295"/>
      <c r="AL248" s="295"/>
      <c r="AM248" s="295"/>
      <c r="AN248" s="295"/>
      <c r="AO248" s="295"/>
      <c r="AP248" s="295"/>
    </row>
  </sheetData>
  <mergeCells count="2">
    <mergeCell ref="AK1:AL1"/>
    <mergeCell ref="AN1:AO1"/>
  </mergeCells>
  <phoneticPr fontId="38"/>
  <pageMargins left="0.59055118110236227" right="0.19685039370078741" top="0.78740157480314965" bottom="0.39370078740157483" header="0.19685039370078741" footer="0"/>
  <pageSetup paperSize="9" firstPageNumber="0" orientation="portrait" r:id="rId1"/>
  <headerFooter alignWithMargins="0"/>
  <rowBreaks count="4" manualBreakCount="4">
    <brk id="52" max="6" man="1"/>
    <brk id="100" max="6" man="1"/>
    <brk id="152" max="6" man="1"/>
    <brk id="198" min="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R5末汚水普及率(道)</vt:lpstr>
      <vt:lpstr>(全国)階段グラフ</vt:lpstr>
      <vt:lpstr>市町村別普及率(人口規模別)</vt:lpstr>
      <vt:lpstr>'(全国)階段グラフ'!Print_Area</vt:lpstr>
      <vt:lpstr>'R5末汚水普及率(道)'!Print_Area</vt:lpstr>
      <vt:lpstr>'市町村別普及率(人口規模別)'!Print_Area</vt:lpstr>
      <vt:lpstr>'市町村別普及率(人口規模別)'!Print_Titles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yamaguchi takayoshi</dc:creator>
  <cp:lastModifiedBy>user</cp:lastModifiedBy>
  <cp:lastPrinted>2024-08-15T06:53:37Z</cp:lastPrinted>
  <dcterms:created xsi:type="dcterms:W3CDTF">1996-04-12T08:37:28Z</dcterms:created>
  <dcterms:modified xsi:type="dcterms:W3CDTF">2024-09-09T06:41:21Z</dcterms:modified>
</cp:coreProperties>
</file>