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90" windowHeight="7770"/>
  </bookViews>
  <sheets>
    <sheet name="58-1" sheetId="1" r:id="rId1"/>
    <sheet name="58-2" sheetId="2" r:id="rId2"/>
    <sheet name="58-3 " sheetId="3" r:id="rId3"/>
    <sheet name="59" sheetId="4" r:id="rId4"/>
    <sheet name="60" sheetId="5" r:id="rId5"/>
    <sheet name="61-1" sheetId="6" r:id="rId6"/>
    <sheet name="61-2" sheetId="7" r:id="rId7"/>
    <sheet name="61-3" sheetId="8" r:id="rId8"/>
  </sheets>
  <externalReferences>
    <externalReference r:id="rId9"/>
  </externalReferences>
  <definedNames>
    <definedName name="_xlnm.Print_Area" localSheetId="0">'58-1'!$A$1:$U$18</definedName>
    <definedName name="_xlnm.Print_Area" localSheetId="1">'58-2'!$A$1:$U$18</definedName>
    <definedName name="_xlnm.Print_Area" localSheetId="2">'58-3 '!$A$1:$U$18</definedName>
    <definedName name="_xlnm.Print_Area" localSheetId="3">'59'!$A$1:$U$18</definedName>
    <definedName name="_xlnm.Print_Area" localSheetId="4">'60'!$A$1:$J$21</definedName>
    <definedName name="_xlnm.Print_Area" localSheetId="5">'61-1'!$A$2:$AI$41</definedName>
    <definedName name="_xlnm.Print_Area" localSheetId="6">'61-2'!$A$1:$AD$38</definedName>
    <definedName name="_xlnm.Print_Area" localSheetId="7">'61-3'!$A$1:$Q$41</definedName>
    <definedName name="_xlnm.Print_Area">#REF!</definedName>
    <definedName name="_xlnm.Print_Titles" localSheetId="5">'61-1'!$A:$A,'61-1'!$2:$6</definedName>
    <definedName name="_xlnm.Print_Titles" localSheetId="6">'61-2'!$A:$A,'61-2'!#REF!</definedName>
    <definedName name="_xlnm.Print_Titles" localSheetId="7">'61-3'!$A:$A,'61-3'!#REF!</definedName>
    <definedName name="_xlnm.Print_Titles">#N/A</definedName>
    <definedName name="Z_293DF52C_1200_42BF_A78D_BB2AAB878329_.wvu.PrintArea" localSheetId="0" hidden="1">'58-1'!$A$1:$U$18</definedName>
    <definedName name="Z_293DF52C_1200_42BF_A78D_BB2AAB878329_.wvu.PrintArea" localSheetId="1" hidden="1">'58-2'!$A$1:$U$18</definedName>
    <definedName name="Z_293DF52C_1200_42BF_A78D_BB2AAB878329_.wvu.PrintArea" localSheetId="2" hidden="1">'58-3 '!$A$1:$U$18</definedName>
    <definedName name="Z_293DF52C_1200_42BF_A78D_BB2AAB878329_.wvu.PrintArea" localSheetId="3" hidden="1">'59'!$A$1:$U$18</definedName>
    <definedName name="Z_293DF52C_1200_42BF_A78D_BB2AAB878329_.wvu.PrintArea" localSheetId="4" hidden="1">'60'!$A$1:$J$21</definedName>
    <definedName name="Z_293DF52C_1200_42BF_A78D_BB2AAB878329_.wvu.PrintArea" localSheetId="5" hidden="1">'61-1'!$A$2:$AT$38</definedName>
    <definedName name="Z_293DF52C_1200_42BF_A78D_BB2AAB878329_.wvu.PrintArea" localSheetId="6" hidden="1">'61-2'!$A$1:$AR$38</definedName>
    <definedName name="Z_293DF52C_1200_42BF_A78D_BB2AAB878329_.wvu.PrintArea" localSheetId="7" hidden="1">'61-3'!$A$1:$AR$10</definedName>
    <definedName name="Z_293DF52C_1200_42BF_A78D_BB2AAB878329_.wvu.PrintTitles" localSheetId="5" hidden="1">'61-1'!$A:$A,'61-1'!$2:$6</definedName>
    <definedName name="Z_56D0106B_CB90_4499_A8AC_183481DC4CD8_.wvu.PrintArea" localSheetId="0" hidden="1">'58-1'!$A$1:$U$18</definedName>
    <definedName name="Z_56D0106B_CB90_4499_A8AC_183481DC4CD8_.wvu.PrintArea" localSheetId="1" hidden="1">'58-2'!$A$1:$U$18</definedName>
    <definedName name="Z_56D0106B_CB90_4499_A8AC_183481DC4CD8_.wvu.PrintArea" localSheetId="2" hidden="1">'58-3 '!$A$1:$U$18</definedName>
    <definedName name="Z_56D0106B_CB90_4499_A8AC_183481DC4CD8_.wvu.PrintArea" localSheetId="3" hidden="1">'59'!$A$1:$U$18</definedName>
    <definedName name="Z_56D0106B_CB90_4499_A8AC_183481DC4CD8_.wvu.PrintArea" localSheetId="4" hidden="1">'60'!$A$1:$J$21</definedName>
    <definedName name="Z_56D0106B_CB90_4499_A8AC_183481DC4CD8_.wvu.PrintArea" localSheetId="5" hidden="1">'61-1'!$A$2:$AT$38</definedName>
    <definedName name="Z_56D0106B_CB90_4499_A8AC_183481DC4CD8_.wvu.PrintArea" localSheetId="6" hidden="1">'61-2'!$A$1:$AR$38</definedName>
    <definedName name="Z_56D0106B_CB90_4499_A8AC_183481DC4CD8_.wvu.PrintArea" localSheetId="7" hidden="1">'61-3'!$A$1:$AR$10</definedName>
    <definedName name="Z_56D0106B_CB90_4499_A8AC_183481DC4CD8_.wvu.PrintTitles" localSheetId="5" hidden="1">'61-1'!$A:$A,'61-1'!$2:$6</definedName>
    <definedName name="Z_81642AB8_0225_4BC4_B7AE_9E8C6C06FBF4_.wvu.PrintArea" localSheetId="0" hidden="1">'58-1'!$A$1:$U$18</definedName>
    <definedName name="Z_81642AB8_0225_4BC4_B7AE_9E8C6C06FBF4_.wvu.PrintArea" localSheetId="1" hidden="1">'58-2'!$A$1:$U$18</definedName>
    <definedName name="Z_81642AB8_0225_4BC4_B7AE_9E8C6C06FBF4_.wvu.PrintArea" localSheetId="2" hidden="1">'58-3 '!$A$1:$U$18</definedName>
    <definedName name="Z_81642AB8_0225_4BC4_B7AE_9E8C6C06FBF4_.wvu.PrintArea" localSheetId="3" hidden="1">'59'!$A$1:$U$18</definedName>
    <definedName name="Z_81642AB8_0225_4BC4_B7AE_9E8C6C06FBF4_.wvu.PrintArea" localSheetId="4" hidden="1">'60'!$A$1:$J$21</definedName>
    <definedName name="Z_81642AB8_0225_4BC4_B7AE_9E8C6C06FBF4_.wvu.PrintArea" localSheetId="5" hidden="1">'61-1'!$A$2:$AT$38</definedName>
    <definedName name="Z_81642AB8_0225_4BC4_B7AE_9E8C6C06FBF4_.wvu.PrintArea" localSheetId="6" hidden="1">'61-2'!$A$1:$AR$38</definedName>
    <definedName name="Z_81642AB8_0225_4BC4_B7AE_9E8C6C06FBF4_.wvu.PrintArea" localSheetId="7" hidden="1">'61-3'!$A$1:$AR$10</definedName>
    <definedName name="Z_81642AB8_0225_4BC4_B7AE_9E8C6C06FBF4_.wvu.PrintTitles" localSheetId="5" hidden="1">'61-1'!$A:$A,'61-1'!$2:$6</definedName>
    <definedName name="橋本">#REF!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8" l="1"/>
  <c r="H8" i="8"/>
  <c r="I8" i="8"/>
  <c r="L8" i="8"/>
  <c r="P8" i="8"/>
  <c r="B9" i="8"/>
  <c r="B8" i="8" s="1"/>
  <c r="C9" i="8"/>
  <c r="C8" i="8" s="1"/>
  <c r="D9" i="8"/>
  <c r="E9" i="8"/>
  <c r="E8" i="8" s="1"/>
  <c r="F9" i="8"/>
  <c r="F8" i="8" s="1"/>
  <c r="G9" i="8"/>
  <c r="G8" i="8" s="1"/>
  <c r="H9" i="8"/>
  <c r="I9" i="8"/>
  <c r="J9" i="8"/>
  <c r="J8" i="8" s="1"/>
  <c r="K9" i="8"/>
  <c r="K8" i="8" s="1"/>
  <c r="L9" i="8"/>
  <c r="M9" i="8"/>
  <c r="M8" i="8" s="1"/>
  <c r="N9" i="8"/>
  <c r="N8" i="8" s="1"/>
  <c r="O9" i="8"/>
  <c r="O8" i="8" s="1"/>
  <c r="P9" i="8"/>
  <c r="B20" i="8"/>
  <c r="F20" i="8"/>
  <c r="J20" i="8"/>
  <c r="N20" i="8"/>
  <c r="B21" i="8"/>
  <c r="C21" i="8"/>
  <c r="C20" i="8" s="1"/>
  <c r="D21" i="8"/>
  <c r="D20" i="8" s="1"/>
  <c r="E21" i="8"/>
  <c r="E20" i="8" s="1"/>
  <c r="F21" i="8"/>
  <c r="G21" i="8"/>
  <c r="G20" i="8" s="1"/>
  <c r="H21" i="8"/>
  <c r="H20" i="8" s="1"/>
  <c r="I21" i="8"/>
  <c r="I20" i="8" s="1"/>
  <c r="J21" i="8"/>
  <c r="K21" i="8"/>
  <c r="K20" i="8" s="1"/>
  <c r="L21" i="8"/>
  <c r="L20" i="8" s="1"/>
  <c r="M21" i="8"/>
  <c r="M20" i="8" s="1"/>
  <c r="N21" i="8"/>
  <c r="O21" i="8"/>
  <c r="O20" i="8" s="1"/>
  <c r="P21" i="8"/>
  <c r="P20" i="8" s="1"/>
  <c r="D28" i="8"/>
  <c r="H28" i="8"/>
  <c r="I28" i="8"/>
  <c r="L28" i="8"/>
  <c r="P28" i="8"/>
  <c r="B29" i="8"/>
  <c r="B28" i="8" s="1"/>
  <c r="C29" i="8"/>
  <c r="C28" i="8" s="1"/>
  <c r="D29" i="8"/>
  <c r="E29" i="8"/>
  <c r="E28" i="8" s="1"/>
  <c r="F29" i="8"/>
  <c r="F28" i="8" s="1"/>
  <c r="G29" i="8"/>
  <c r="G28" i="8" s="1"/>
  <c r="H29" i="8"/>
  <c r="I29" i="8"/>
  <c r="J29" i="8"/>
  <c r="J28" i="8" s="1"/>
  <c r="K29" i="8"/>
  <c r="K28" i="8" s="1"/>
  <c r="L29" i="8"/>
  <c r="M29" i="8"/>
  <c r="M28" i="8" s="1"/>
  <c r="N29" i="8"/>
  <c r="N28" i="8" s="1"/>
  <c r="O29" i="8"/>
  <c r="O28" i="8" s="1"/>
  <c r="P29" i="8"/>
  <c r="I6" i="7"/>
  <c r="W6" i="7"/>
  <c r="H7" i="7"/>
  <c r="P7" i="7"/>
  <c r="Q7" i="7"/>
  <c r="Y7" i="7"/>
  <c r="AC7" i="7"/>
  <c r="B8" i="7"/>
  <c r="B7" i="7" s="1"/>
  <c r="C8" i="7"/>
  <c r="C7" i="7" s="1"/>
  <c r="I7" i="7" s="1"/>
  <c r="D8" i="7"/>
  <c r="D7" i="7" s="1"/>
  <c r="E8" i="7"/>
  <c r="E7" i="7" s="1"/>
  <c r="F8" i="7"/>
  <c r="F7" i="7" s="1"/>
  <c r="G8" i="7"/>
  <c r="G7" i="7" s="1"/>
  <c r="H8" i="7"/>
  <c r="J8" i="7"/>
  <c r="J7" i="7" s="1"/>
  <c r="K8" i="7"/>
  <c r="K7" i="7" s="1"/>
  <c r="L8" i="7"/>
  <c r="L7" i="7" s="1"/>
  <c r="M8" i="7"/>
  <c r="M7" i="7" s="1"/>
  <c r="N8" i="7"/>
  <c r="N7" i="7" s="1"/>
  <c r="O8" i="7"/>
  <c r="O7" i="7" s="1"/>
  <c r="P8" i="7"/>
  <c r="Q8" i="7"/>
  <c r="R8" i="7"/>
  <c r="R7" i="7" s="1"/>
  <c r="S8" i="7"/>
  <c r="S7" i="7" s="1"/>
  <c r="T8" i="7"/>
  <c r="T7" i="7" s="1"/>
  <c r="U8" i="7"/>
  <c r="U7" i="7" s="1"/>
  <c r="V8" i="7"/>
  <c r="V7" i="7" s="1"/>
  <c r="X8" i="7"/>
  <c r="X7" i="7" s="1"/>
  <c r="Y8" i="7"/>
  <c r="Z8" i="7"/>
  <c r="Z7" i="7" s="1"/>
  <c r="AA8" i="7"/>
  <c r="AA7" i="7" s="1"/>
  <c r="AB8" i="7"/>
  <c r="AB7" i="7" s="1"/>
  <c r="AC8" i="7"/>
  <c r="I9" i="7"/>
  <c r="W9" i="7"/>
  <c r="I10" i="7"/>
  <c r="W10" i="7"/>
  <c r="I11" i="7"/>
  <c r="W11" i="7"/>
  <c r="I12" i="7"/>
  <c r="W12" i="7"/>
  <c r="I13" i="7"/>
  <c r="W13" i="7"/>
  <c r="I14" i="7"/>
  <c r="W14" i="7"/>
  <c r="I15" i="7"/>
  <c r="W15" i="7"/>
  <c r="I16" i="7"/>
  <c r="W16" i="7"/>
  <c r="I17" i="7"/>
  <c r="W17" i="7"/>
  <c r="I18" i="7"/>
  <c r="W18" i="7"/>
  <c r="D19" i="7"/>
  <c r="E19" i="7"/>
  <c r="H19" i="7"/>
  <c r="J19" i="7"/>
  <c r="P19" i="7"/>
  <c r="T19" i="7"/>
  <c r="U19" i="7"/>
  <c r="Y19" i="7"/>
  <c r="Z19" i="7"/>
  <c r="AC19" i="7"/>
  <c r="B20" i="7"/>
  <c r="B19" i="7" s="1"/>
  <c r="C20" i="7"/>
  <c r="C19" i="7" s="1"/>
  <c r="D20" i="7"/>
  <c r="E20" i="7"/>
  <c r="F20" i="7"/>
  <c r="F19" i="7" s="1"/>
  <c r="G20" i="7"/>
  <c r="G19" i="7" s="1"/>
  <c r="H20" i="7"/>
  <c r="J20" i="7"/>
  <c r="K20" i="7"/>
  <c r="K19" i="7" s="1"/>
  <c r="L20" i="7"/>
  <c r="L19" i="7" s="1"/>
  <c r="M20" i="7"/>
  <c r="M19" i="7" s="1"/>
  <c r="N20" i="7"/>
  <c r="N19" i="7" s="1"/>
  <c r="O20" i="7"/>
  <c r="O19" i="7" s="1"/>
  <c r="P20" i="7"/>
  <c r="Q20" i="7"/>
  <c r="Q19" i="7" s="1"/>
  <c r="R20" i="7"/>
  <c r="R19" i="7" s="1"/>
  <c r="S20" i="7"/>
  <c r="S19" i="7" s="1"/>
  <c r="T20" i="7"/>
  <c r="U20" i="7"/>
  <c r="V20" i="7"/>
  <c r="V19" i="7" s="1"/>
  <c r="X20" i="7"/>
  <c r="X19" i="7" s="1"/>
  <c r="Y20" i="7"/>
  <c r="Z20" i="7"/>
  <c r="AA20" i="7"/>
  <c r="AA19" i="7" s="1"/>
  <c r="AB20" i="7"/>
  <c r="AB19" i="7" s="1"/>
  <c r="AC20" i="7"/>
  <c r="I21" i="7"/>
  <c r="W21" i="7"/>
  <c r="I22" i="7"/>
  <c r="W22" i="7"/>
  <c r="I23" i="7"/>
  <c r="W23" i="7"/>
  <c r="I24" i="7"/>
  <c r="W24" i="7"/>
  <c r="I25" i="7"/>
  <c r="W25" i="7"/>
  <c r="I26" i="7"/>
  <c r="W26" i="7"/>
  <c r="D27" i="7"/>
  <c r="E27" i="7"/>
  <c r="H27" i="7"/>
  <c r="J27" i="7"/>
  <c r="P27" i="7"/>
  <c r="T27" i="7"/>
  <c r="U27" i="7"/>
  <c r="Y27" i="7"/>
  <c r="Z27" i="7"/>
  <c r="AC27" i="7"/>
  <c r="B28" i="7"/>
  <c r="B27" i="7" s="1"/>
  <c r="C28" i="7"/>
  <c r="C27" i="7" s="1"/>
  <c r="D28" i="7"/>
  <c r="E28" i="7"/>
  <c r="F28" i="7"/>
  <c r="F27" i="7" s="1"/>
  <c r="G28" i="7"/>
  <c r="G27" i="7" s="1"/>
  <c r="H28" i="7"/>
  <c r="J28" i="7"/>
  <c r="K28" i="7"/>
  <c r="K27" i="7" s="1"/>
  <c r="L28" i="7"/>
  <c r="L27" i="7" s="1"/>
  <c r="M28" i="7"/>
  <c r="M27" i="7" s="1"/>
  <c r="N28" i="7"/>
  <c r="N27" i="7" s="1"/>
  <c r="O28" i="7"/>
  <c r="O27" i="7" s="1"/>
  <c r="P28" i="7"/>
  <c r="Q28" i="7"/>
  <c r="Q27" i="7" s="1"/>
  <c r="R28" i="7"/>
  <c r="R27" i="7" s="1"/>
  <c r="S28" i="7"/>
  <c r="S27" i="7" s="1"/>
  <c r="T28" i="7"/>
  <c r="U28" i="7"/>
  <c r="V28" i="7"/>
  <c r="V27" i="7" s="1"/>
  <c r="X28" i="7"/>
  <c r="X27" i="7" s="1"/>
  <c r="Y28" i="7"/>
  <c r="Z28" i="7"/>
  <c r="AA28" i="7"/>
  <c r="AA27" i="7" s="1"/>
  <c r="AB28" i="7"/>
  <c r="AB27" i="7" s="1"/>
  <c r="AC28" i="7"/>
  <c r="I29" i="7"/>
  <c r="W29" i="7"/>
  <c r="W28" i="7" s="1"/>
  <c r="W27" i="7" s="1"/>
  <c r="I30" i="7"/>
  <c r="W30" i="7"/>
  <c r="I31" i="7"/>
  <c r="W31" i="7"/>
  <c r="I32" i="7"/>
  <c r="W32" i="7"/>
  <c r="I33" i="7"/>
  <c r="W33" i="7"/>
  <c r="J8" i="6"/>
  <c r="AB8" i="6"/>
  <c r="B9" i="6"/>
  <c r="D9" i="6"/>
  <c r="E9" i="6"/>
  <c r="F9" i="6"/>
  <c r="H9" i="6"/>
  <c r="I9" i="6"/>
  <c r="M9" i="6"/>
  <c r="N9" i="6"/>
  <c r="R9" i="6"/>
  <c r="U9" i="6"/>
  <c r="V9" i="6"/>
  <c r="Y9" i="6"/>
  <c r="Z9" i="6"/>
  <c r="AC9" i="6"/>
  <c r="AD9" i="6"/>
  <c r="AH9" i="6"/>
  <c r="B10" i="6"/>
  <c r="C10" i="6"/>
  <c r="D10" i="6"/>
  <c r="E10" i="6"/>
  <c r="F10" i="6"/>
  <c r="G10" i="6"/>
  <c r="G9" i="6" s="1"/>
  <c r="H10" i="6"/>
  <c r="I10" i="6"/>
  <c r="K10" i="6"/>
  <c r="K9" i="6" s="1"/>
  <c r="L10" i="6"/>
  <c r="L9" i="6" s="1"/>
  <c r="M10" i="6"/>
  <c r="N10" i="6"/>
  <c r="O10" i="6"/>
  <c r="O9" i="6" s="1"/>
  <c r="P10" i="6"/>
  <c r="P9" i="6" s="1"/>
  <c r="Q10" i="6"/>
  <c r="Q9" i="6" s="1"/>
  <c r="R10" i="6"/>
  <c r="S10" i="6"/>
  <c r="S9" i="6" s="1"/>
  <c r="T10" i="6"/>
  <c r="T9" i="6" s="1"/>
  <c r="U10" i="6"/>
  <c r="V10" i="6"/>
  <c r="W10" i="6"/>
  <c r="W9" i="6" s="1"/>
  <c r="X10" i="6"/>
  <c r="X9" i="6" s="1"/>
  <c r="Y10" i="6"/>
  <c r="Z10" i="6"/>
  <c r="AA10" i="6"/>
  <c r="AA9" i="6" s="1"/>
  <c r="AB10" i="6"/>
  <c r="AC10" i="6"/>
  <c r="AD10" i="6"/>
  <c r="AE10" i="6"/>
  <c r="AE9" i="6" s="1"/>
  <c r="AF10" i="6"/>
  <c r="AF9" i="6" s="1"/>
  <c r="AG10" i="6"/>
  <c r="AG9" i="6" s="1"/>
  <c r="AH10" i="6"/>
  <c r="J11" i="6"/>
  <c r="AB11" i="6"/>
  <c r="J12" i="6"/>
  <c r="AB12" i="6"/>
  <c r="J13" i="6"/>
  <c r="AB13" i="6"/>
  <c r="J14" i="6"/>
  <c r="AB14" i="6"/>
  <c r="J15" i="6"/>
  <c r="AB15" i="6"/>
  <c r="J16" i="6"/>
  <c r="AB16" i="6"/>
  <c r="J17" i="6"/>
  <c r="AB17" i="6"/>
  <c r="J18" i="6"/>
  <c r="AB18" i="6"/>
  <c r="J19" i="6"/>
  <c r="AB19" i="6"/>
  <c r="J20" i="6"/>
  <c r="AB20" i="6"/>
  <c r="C21" i="6"/>
  <c r="D21" i="6"/>
  <c r="G21" i="6"/>
  <c r="H21" i="6"/>
  <c r="K21" i="6"/>
  <c r="L21" i="6"/>
  <c r="P21" i="6"/>
  <c r="S21" i="6"/>
  <c r="T21" i="6"/>
  <c r="W21" i="6"/>
  <c r="X21" i="6"/>
  <c r="AA21" i="6"/>
  <c r="AD21" i="6"/>
  <c r="AF21" i="6"/>
  <c r="B22" i="6"/>
  <c r="B21" i="6" s="1"/>
  <c r="C22" i="6"/>
  <c r="D22" i="6"/>
  <c r="E22" i="6"/>
  <c r="E21" i="6" s="1"/>
  <c r="F22" i="6"/>
  <c r="F21" i="6" s="1"/>
  <c r="G22" i="6"/>
  <c r="H22" i="6"/>
  <c r="I22" i="6"/>
  <c r="I21" i="6" s="1"/>
  <c r="J22" i="6"/>
  <c r="J21" i="6" s="1"/>
  <c r="K22" i="6"/>
  <c r="L22" i="6"/>
  <c r="M22" i="6"/>
  <c r="M21" i="6" s="1"/>
  <c r="N22" i="6"/>
  <c r="N21" i="6" s="1"/>
  <c r="O22" i="6"/>
  <c r="O21" i="6" s="1"/>
  <c r="P22" i="6"/>
  <c r="Q22" i="6"/>
  <c r="Q21" i="6" s="1"/>
  <c r="R22" i="6"/>
  <c r="R21" i="6" s="1"/>
  <c r="S22" i="6"/>
  <c r="T22" i="6"/>
  <c r="U22" i="6"/>
  <c r="V22" i="6"/>
  <c r="V21" i="6" s="1"/>
  <c r="W22" i="6"/>
  <c r="X22" i="6"/>
  <c r="Y22" i="6"/>
  <c r="Y21" i="6" s="1"/>
  <c r="Z22" i="6"/>
  <c r="Z21" i="6" s="1"/>
  <c r="AA22" i="6"/>
  <c r="AC22" i="6"/>
  <c r="AC21" i="6" s="1"/>
  <c r="AD22" i="6"/>
  <c r="AE22" i="6"/>
  <c r="AE21" i="6" s="1"/>
  <c r="AF22" i="6"/>
  <c r="AG22" i="6"/>
  <c r="AG21" i="6" s="1"/>
  <c r="AH22" i="6"/>
  <c r="AH21" i="6" s="1"/>
  <c r="J23" i="6"/>
  <c r="AB23" i="6"/>
  <c r="J24" i="6"/>
  <c r="AB24" i="6"/>
  <c r="J25" i="6"/>
  <c r="AB25" i="6"/>
  <c r="J26" i="6"/>
  <c r="AB26" i="6"/>
  <c r="J27" i="6"/>
  <c r="AB27" i="6"/>
  <c r="J28" i="6"/>
  <c r="AB28" i="6"/>
  <c r="B29" i="6"/>
  <c r="F29" i="6"/>
  <c r="H29" i="6"/>
  <c r="L29" i="6"/>
  <c r="M29" i="6"/>
  <c r="N29" i="6"/>
  <c r="R29" i="6"/>
  <c r="V29" i="6"/>
  <c r="X29" i="6"/>
  <c r="Z29" i="6"/>
  <c r="AC29" i="6"/>
  <c r="AD29" i="6"/>
  <c r="AH29" i="6"/>
  <c r="B30" i="6"/>
  <c r="C30" i="6"/>
  <c r="D30" i="6"/>
  <c r="D29" i="6" s="1"/>
  <c r="E30" i="6"/>
  <c r="E29" i="6" s="1"/>
  <c r="F30" i="6"/>
  <c r="G30" i="6"/>
  <c r="G29" i="6" s="1"/>
  <c r="H30" i="6"/>
  <c r="I30" i="6"/>
  <c r="I29" i="6" s="1"/>
  <c r="K30" i="6"/>
  <c r="K29" i="6" s="1"/>
  <c r="L30" i="6"/>
  <c r="M30" i="6"/>
  <c r="N30" i="6"/>
  <c r="O30" i="6"/>
  <c r="O29" i="6" s="1"/>
  <c r="P30" i="6"/>
  <c r="P29" i="6" s="1"/>
  <c r="Q30" i="6"/>
  <c r="Q29" i="6" s="1"/>
  <c r="R30" i="6"/>
  <c r="S30" i="6"/>
  <c r="S29" i="6" s="1"/>
  <c r="T30" i="6"/>
  <c r="T29" i="6" s="1"/>
  <c r="U30" i="6"/>
  <c r="U29" i="6" s="1"/>
  <c r="V30" i="6"/>
  <c r="W30" i="6"/>
  <c r="W29" i="6" s="1"/>
  <c r="X30" i="6"/>
  <c r="Y30" i="6"/>
  <c r="Y29" i="6" s="1"/>
  <c r="Z30" i="6"/>
  <c r="AA30" i="6"/>
  <c r="AA29" i="6" s="1"/>
  <c r="AC30" i="6"/>
  <c r="AD30" i="6"/>
  <c r="AE30" i="6"/>
  <c r="AE29" i="6" s="1"/>
  <c r="AF30" i="6"/>
  <c r="AF29" i="6" s="1"/>
  <c r="AG30" i="6"/>
  <c r="AG29" i="6" s="1"/>
  <c r="AH30" i="6"/>
  <c r="J31" i="6"/>
  <c r="AB31" i="6"/>
  <c r="AB30" i="6" s="1"/>
  <c r="AB29" i="6" s="1"/>
  <c r="J32" i="6"/>
  <c r="AB32" i="6"/>
  <c r="J33" i="6"/>
  <c r="AB33" i="6"/>
  <c r="J34" i="6"/>
  <c r="AB34" i="6"/>
  <c r="J35" i="6"/>
  <c r="AB35" i="6"/>
  <c r="E10" i="5"/>
  <c r="J10" i="5" s="1"/>
  <c r="H10" i="5"/>
  <c r="B11" i="5"/>
  <c r="E11" i="5" s="1"/>
  <c r="C11" i="5"/>
  <c r="D11" i="5"/>
  <c r="F11" i="5"/>
  <c r="G11" i="5"/>
  <c r="I11" i="5"/>
  <c r="E12" i="5"/>
  <c r="H12" i="5"/>
  <c r="J12" i="5"/>
  <c r="E13" i="5"/>
  <c r="H13" i="5"/>
  <c r="B14" i="5"/>
  <c r="C14" i="5"/>
  <c r="D14" i="5"/>
  <c r="F14" i="5"/>
  <c r="G14" i="5"/>
  <c r="I14" i="5"/>
  <c r="E15" i="5"/>
  <c r="H15" i="5"/>
  <c r="H14" i="5" s="1"/>
  <c r="B16" i="5"/>
  <c r="C16" i="5"/>
  <c r="D16" i="5"/>
  <c r="F16" i="5"/>
  <c r="G16" i="5"/>
  <c r="I16" i="5"/>
  <c r="E17" i="5"/>
  <c r="H17" i="5"/>
  <c r="H16" i="5" s="1"/>
  <c r="B6" i="4"/>
  <c r="C6" i="4"/>
  <c r="G6" i="4"/>
  <c r="K6" i="4"/>
  <c r="D7" i="4"/>
  <c r="E7" i="4"/>
  <c r="F7" i="4"/>
  <c r="G7" i="4"/>
  <c r="B7" i="4" s="1"/>
  <c r="C7" i="4" s="1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B8" i="4"/>
  <c r="C8" i="4" s="1"/>
  <c r="G8" i="4"/>
  <c r="K8" i="4"/>
  <c r="B9" i="4"/>
  <c r="C9" i="4" s="1"/>
  <c r="G9" i="4"/>
  <c r="K9" i="4"/>
  <c r="D10" i="4"/>
  <c r="E10" i="4"/>
  <c r="F10" i="4"/>
  <c r="G10" i="4"/>
  <c r="H10" i="4"/>
  <c r="I10" i="4"/>
  <c r="J10" i="4"/>
  <c r="L10" i="4"/>
  <c r="M10" i="4"/>
  <c r="N10" i="4"/>
  <c r="O10" i="4"/>
  <c r="P10" i="4"/>
  <c r="Q10" i="4"/>
  <c r="R10" i="4"/>
  <c r="S10" i="4"/>
  <c r="T10" i="4"/>
  <c r="U10" i="4"/>
  <c r="B11" i="4"/>
  <c r="C11" i="4" s="1"/>
  <c r="C10" i="4" s="1"/>
  <c r="G11" i="4"/>
  <c r="K11" i="4"/>
  <c r="K10" i="4" s="1"/>
  <c r="D12" i="4"/>
  <c r="E12" i="4"/>
  <c r="F12" i="4"/>
  <c r="H12" i="4"/>
  <c r="I12" i="4"/>
  <c r="J12" i="4"/>
  <c r="L12" i="4"/>
  <c r="M12" i="4"/>
  <c r="N12" i="4"/>
  <c r="O12" i="4"/>
  <c r="P12" i="4"/>
  <c r="Q12" i="4"/>
  <c r="R12" i="4"/>
  <c r="S12" i="4"/>
  <c r="T12" i="4"/>
  <c r="U12" i="4"/>
  <c r="V12" i="4"/>
  <c r="G13" i="4"/>
  <c r="G12" i="4" s="1"/>
  <c r="K13" i="4"/>
  <c r="K12" i="4" s="1"/>
  <c r="BN15" i="4"/>
  <c r="BN18" i="4"/>
  <c r="BN20" i="4"/>
  <c r="BN22" i="4"/>
  <c r="BN28" i="4"/>
  <c r="BO30" i="4"/>
  <c r="BP30" i="4"/>
  <c r="BQ30" i="4"/>
  <c r="BR30" i="4"/>
  <c r="BS30" i="4"/>
  <c r="B6" i="3"/>
  <c r="C6" i="3"/>
  <c r="G6" i="3"/>
  <c r="K6" i="3"/>
  <c r="D7" i="3"/>
  <c r="E7" i="3"/>
  <c r="F7" i="3"/>
  <c r="G7" i="3"/>
  <c r="B7" i="3" s="1"/>
  <c r="C7" i="3" s="1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V7" i="3"/>
  <c r="G8" i="3"/>
  <c r="B8" i="3" s="1"/>
  <c r="C8" i="3" s="1"/>
  <c r="K8" i="3"/>
  <c r="G9" i="3"/>
  <c r="B9" i="3" s="1"/>
  <c r="C9" i="3" s="1"/>
  <c r="K9" i="3"/>
  <c r="D10" i="3"/>
  <c r="E10" i="3"/>
  <c r="F10" i="3"/>
  <c r="H10" i="3"/>
  <c r="I10" i="3"/>
  <c r="J10" i="3"/>
  <c r="L10" i="3"/>
  <c r="M10" i="3"/>
  <c r="N10" i="3"/>
  <c r="O10" i="3"/>
  <c r="P10" i="3"/>
  <c r="Q10" i="3"/>
  <c r="R10" i="3"/>
  <c r="S10" i="3"/>
  <c r="T10" i="3"/>
  <c r="U10" i="3"/>
  <c r="G11" i="3"/>
  <c r="G10" i="3" s="1"/>
  <c r="K11" i="3"/>
  <c r="K10" i="3" s="1"/>
  <c r="D12" i="3"/>
  <c r="E12" i="3"/>
  <c r="F12" i="3"/>
  <c r="H12" i="3"/>
  <c r="I12" i="3"/>
  <c r="J12" i="3"/>
  <c r="L12" i="3"/>
  <c r="M12" i="3"/>
  <c r="N12" i="3"/>
  <c r="O12" i="3"/>
  <c r="P12" i="3"/>
  <c r="Q12" i="3"/>
  <c r="R12" i="3"/>
  <c r="S12" i="3"/>
  <c r="T12" i="3"/>
  <c r="U12" i="3"/>
  <c r="V12" i="3"/>
  <c r="G13" i="3"/>
  <c r="K13" i="3"/>
  <c r="K12" i="3" s="1"/>
  <c r="BN16" i="3"/>
  <c r="BN18" i="3"/>
  <c r="BN20" i="3"/>
  <c r="BN30" i="3" s="1"/>
  <c r="BN22" i="3"/>
  <c r="BN28" i="3"/>
  <c r="BO30" i="3"/>
  <c r="BP30" i="3"/>
  <c r="BQ30" i="3"/>
  <c r="BR30" i="3"/>
  <c r="BS30" i="3"/>
  <c r="G6" i="2"/>
  <c r="B6" i="2" s="1"/>
  <c r="C6" i="2" s="1"/>
  <c r="K6" i="2"/>
  <c r="D7" i="2"/>
  <c r="E7" i="2"/>
  <c r="F7" i="2"/>
  <c r="H7" i="2"/>
  <c r="K7" i="2" s="1"/>
  <c r="I7" i="2"/>
  <c r="J7" i="2"/>
  <c r="L7" i="2"/>
  <c r="M7" i="2"/>
  <c r="N7" i="2"/>
  <c r="O7" i="2"/>
  <c r="P7" i="2"/>
  <c r="Q7" i="2"/>
  <c r="R7" i="2"/>
  <c r="S7" i="2"/>
  <c r="T7" i="2"/>
  <c r="U7" i="2"/>
  <c r="V7" i="2"/>
  <c r="G8" i="2"/>
  <c r="K8" i="2"/>
  <c r="G9" i="2"/>
  <c r="B9" i="2" s="1"/>
  <c r="C9" i="2" s="1"/>
  <c r="K9" i="2"/>
  <c r="D10" i="2"/>
  <c r="E10" i="2"/>
  <c r="F10" i="2"/>
  <c r="H10" i="2"/>
  <c r="I10" i="2"/>
  <c r="J10" i="2"/>
  <c r="L10" i="2"/>
  <c r="M10" i="2"/>
  <c r="N10" i="2"/>
  <c r="O10" i="2"/>
  <c r="P10" i="2"/>
  <c r="Q10" i="2"/>
  <c r="R10" i="2"/>
  <c r="S10" i="2"/>
  <c r="T10" i="2"/>
  <c r="U10" i="2"/>
  <c r="G11" i="2"/>
  <c r="B11" i="2" s="1"/>
  <c r="K11" i="2"/>
  <c r="K10" i="2" s="1"/>
  <c r="D12" i="2"/>
  <c r="E12" i="2"/>
  <c r="F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G13" i="2"/>
  <c r="G12" i="2" s="1"/>
  <c r="K13" i="2"/>
  <c r="BN16" i="2"/>
  <c r="BN18" i="2"/>
  <c r="BN20" i="2"/>
  <c r="BN30" i="2" s="1"/>
  <c r="BN22" i="2"/>
  <c r="BN28" i="2"/>
  <c r="BO30" i="2"/>
  <c r="BP30" i="2"/>
  <c r="BQ30" i="2"/>
  <c r="BR30" i="2"/>
  <c r="BS30" i="2"/>
  <c r="G6" i="1"/>
  <c r="B6" i="1" s="1"/>
  <c r="C6" i="1" s="1"/>
  <c r="K6" i="1"/>
  <c r="D7" i="1"/>
  <c r="G7" i="1" s="1"/>
  <c r="B7" i="1" s="1"/>
  <c r="C7" i="1" s="1"/>
  <c r="E7" i="1"/>
  <c r="F7" i="1"/>
  <c r="H7" i="1"/>
  <c r="K7" i="1" s="1"/>
  <c r="I7" i="1"/>
  <c r="J7" i="1"/>
  <c r="L7" i="1"/>
  <c r="M7" i="1"/>
  <c r="N7" i="1"/>
  <c r="O7" i="1"/>
  <c r="P7" i="1"/>
  <c r="Q7" i="1"/>
  <c r="R7" i="1"/>
  <c r="S7" i="1"/>
  <c r="T7" i="1"/>
  <c r="U7" i="1"/>
  <c r="V7" i="1"/>
  <c r="G8" i="1"/>
  <c r="B8" i="1" s="1"/>
  <c r="C8" i="1" s="1"/>
  <c r="K8" i="1"/>
  <c r="G9" i="1"/>
  <c r="B9" i="1" s="1"/>
  <c r="C9" i="1" s="1"/>
  <c r="K9" i="1"/>
  <c r="D10" i="1"/>
  <c r="E10" i="1"/>
  <c r="F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G11" i="1"/>
  <c r="B11" i="1" s="1"/>
  <c r="K11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B13" i="1"/>
  <c r="B12" i="1" s="1"/>
  <c r="C13" i="1"/>
  <c r="C12" i="1" s="1"/>
  <c r="G13" i="1"/>
  <c r="K13" i="1"/>
  <c r="B10" i="1" l="1"/>
  <c r="C11" i="1"/>
  <c r="C10" i="1" s="1"/>
  <c r="B10" i="2"/>
  <c r="C11" i="2"/>
  <c r="C10" i="2" s="1"/>
  <c r="J11" i="5"/>
  <c r="AB9" i="6"/>
  <c r="G12" i="3"/>
  <c r="B13" i="3"/>
  <c r="BN30" i="4"/>
  <c r="B10" i="4"/>
  <c r="C9" i="6"/>
  <c r="J9" i="6" s="1"/>
  <c r="J10" i="6"/>
  <c r="G10" i="1"/>
  <c r="B8" i="2"/>
  <c r="C8" i="2" s="1"/>
  <c r="E14" i="5"/>
  <c r="J15" i="5"/>
  <c r="J14" i="5" s="1"/>
  <c r="U21" i="6"/>
  <c r="AB22" i="6"/>
  <c r="AB21" i="6" s="1"/>
  <c r="W7" i="7"/>
  <c r="B13" i="2"/>
  <c r="G10" i="2"/>
  <c r="B11" i="3"/>
  <c r="H11" i="5"/>
  <c r="C29" i="6"/>
  <c r="J30" i="6"/>
  <c r="J29" i="6" s="1"/>
  <c r="I28" i="7"/>
  <c r="I27" i="7" s="1"/>
  <c r="I20" i="7"/>
  <c r="I19" i="7" s="1"/>
  <c r="I8" i="7"/>
  <c r="G7" i="2"/>
  <c r="B7" i="2" s="1"/>
  <c r="C7" i="2" s="1"/>
  <c r="B13" i="4"/>
  <c r="E16" i="5"/>
  <c r="J17" i="5"/>
  <c r="J16" i="5" s="1"/>
  <c r="J13" i="5"/>
  <c r="W20" i="7"/>
  <c r="W19" i="7" s="1"/>
  <c r="W8" i="7"/>
  <c r="B12" i="2" l="1"/>
  <c r="C13" i="2"/>
  <c r="C12" i="2" s="1"/>
  <c r="B12" i="3"/>
  <c r="C13" i="3"/>
  <c r="C12" i="3" s="1"/>
  <c r="C13" i="4"/>
  <c r="C12" i="4" s="1"/>
  <c r="B12" i="4"/>
  <c r="C11" i="3"/>
  <c r="C10" i="3" s="1"/>
  <c r="B10" i="3"/>
</calcChain>
</file>

<file path=xl/sharedStrings.xml><?xml version="1.0" encoding="utf-8"?>
<sst xmlns="http://schemas.openxmlformats.org/spreadsheetml/2006/main" count="1516" uniqueCount="166">
  <si>
    <t>（１）北海道保健所把握精神障害者状況調査を参照のこと。</t>
  </si>
  <si>
    <t>【記載要領】</t>
  </si>
  <si>
    <t>注　　「率　　人口千対」は、平成２３年１２月末現在住民基本台帳人口を用いた。</t>
    <rPh sb="0" eb="1">
      <t>チュウ</t>
    </rPh>
    <rPh sb="4" eb="5">
      <t>リツ</t>
    </rPh>
    <rPh sb="7" eb="9">
      <t>ジンコウ</t>
    </rPh>
    <rPh sb="9" eb="10">
      <t>セン</t>
    </rPh>
    <rPh sb="10" eb="11">
      <t>タイ</t>
    </rPh>
    <rPh sb="14" eb="16">
      <t>ヘイセイ</t>
    </rPh>
    <rPh sb="18" eb="19">
      <t>ネン</t>
    </rPh>
    <rPh sb="21" eb="23">
      <t>ガツマツ</t>
    </rPh>
    <rPh sb="23" eb="25">
      <t>ゲンザイ</t>
    </rPh>
    <rPh sb="25" eb="27">
      <t>ジュウミン</t>
    </rPh>
    <rPh sb="27" eb="29">
      <t>キホン</t>
    </rPh>
    <rPh sb="29" eb="31">
      <t>ダイチョウ</t>
    </rPh>
    <rPh sb="31" eb="33">
      <t>ジンコウ</t>
    </rPh>
    <rPh sb="34" eb="35">
      <t>モチ</t>
    </rPh>
    <phoneticPr fontId="6"/>
  </si>
  <si>
    <t>資料　北海道保健所把握精神障害者状況</t>
    <rPh sb="0" eb="2">
      <t>シリョウ</t>
    </rPh>
    <rPh sb="3" eb="6">
      <t>ホッカイドウ</t>
    </rPh>
    <rPh sb="6" eb="9">
      <t>ホケンショ</t>
    </rPh>
    <rPh sb="9" eb="11">
      <t>ハアク</t>
    </rPh>
    <rPh sb="11" eb="13">
      <t>セイシン</t>
    </rPh>
    <rPh sb="13" eb="16">
      <t>ショウガイシャ</t>
    </rPh>
    <rPh sb="16" eb="18">
      <t>ジョウキョウ</t>
    </rPh>
    <phoneticPr fontId="6"/>
  </si>
  <si>
    <t>-</t>
    <phoneticPr fontId="6"/>
  </si>
  <si>
    <t>-</t>
    <phoneticPr fontId="6"/>
  </si>
  <si>
    <t>八雲保健所</t>
    <rPh sb="0" eb="2">
      <t>ヤクモ</t>
    </rPh>
    <phoneticPr fontId="6"/>
  </si>
  <si>
    <t>北渡島檜山第2次保健医療福祉圏</t>
    <rPh sb="0" eb="15">
      <t>キ</t>
    </rPh>
    <phoneticPr fontId="6"/>
  </si>
  <si>
    <t>-</t>
    <phoneticPr fontId="6"/>
  </si>
  <si>
    <t>江差保健所</t>
    <rPh sb="0" eb="5">
      <t>エ</t>
    </rPh>
    <phoneticPr fontId="6"/>
  </si>
  <si>
    <t>南檜山第2次保健医療福祉圏</t>
    <rPh sb="0" eb="1">
      <t>ミナミ</t>
    </rPh>
    <rPh sb="1" eb="3">
      <t>ヒヤマ</t>
    </rPh>
    <rPh sb="3" eb="4">
      <t>ダイ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6"/>
  </si>
  <si>
    <t>-</t>
    <phoneticPr fontId="6"/>
  </si>
  <si>
    <t>市立函館保健所</t>
    <rPh sb="0" eb="2">
      <t>シリツ</t>
    </rPh>
    <rPh sb="2" eb="4">
      <t>ハコダテ</t>
    </rPh>
    <rPh sb="4" eb="6">
      <t>ホケン</t>
    </rPh>
    <rPh sb="6" eb="7">
      <t>ショ</t>
    </rPh>
    <phoneticPr fontId="6"/>
  </si>
  <si>
    <t>渡島保健所</t>
    <rPh sb="0" eb="2">
      <t>オシマ</t>
    </rPh>
    <phoneticPr fontId="6"/>
  </si>
  <si>
    <t>南渡島第2次保健医療福祉圏</t>
    <rPh sb="0" eb="1">
      <t>ミナミ</t>
    </rPh>
    <rPh sb="1" eb="3">
      <t>オシマ</t>
    </rPh>
    <rPh sb="3" eb="4">
      <t>ダイ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6"/>
  </si>
  <si>
    <t>全道</t>
    <rPh sb="0" eb="1">
      <t>ゼン</t>
    </rPh>
    <rPh sb="1" eb="2">
      <t>ミチ</t>
    </rPh>
    <phoneticPr fontId="6"/>
  </si>
  <si>
    <t>平成23年12月末現在　　　　住民基本台帳人口　　　　　　　　　（日本人人口）</t>
    <rPh sb="0" eb="2">
      <t>ヘイセイ</t>
    </rPh>
    <rPh sb="4" eb="5">
      <t>ネン</t>
    </rPh>
    <rPh sb="7" eb="9">
      <t>ガツマツ</t>
    </rPh>
    <rPh sb="9" eb="11">
      <t>ゲンザイ</t>
    </rPh>
    <rPh sb="15" eb="17">
      <t>ジュウミン</t>
    </rPh>
    <rPh sb="17" eb="19">
      <t>キホン</t>
    </rPh>
    <rPh sb="19" eb="21">
      <t>ダイチョウ</t>
    </rPh>
    <rPh sb="21" eb="23">
      <t>ジンコウ</t>
    </rPh>
    <rPh sb="33" eb="36">
      <t>ニホンジン</t>
    </rPh>
    <rPh sb="36" eb="38">
      <t>ジンコウ</t>
    </rPh>
    <phoneticPr fontId="6"/>
  </si>
  <si>
    <t>小計</t>
    <rPh sb="0" eb="2">
      <t>ショウケイ</t>
    </rPh>
    <phoneticPr fontId="6"/>
  </si>
  <si>
    <t>その他</t>
    <rPh sb="2" eb="3">
      <t>タ</t>
    </rPh>
    <phoneticPr fontId="6"/>
  </si>
  <si>
    <t>覚せい剤使用</t>
    <rPh sb="0" eb="1">
      <t>カク</t>
    </rPh>
    <rPh sb="3" eb="4">
      <t>ザイ</t>
    </rPh>
    <rPh sb="4" eb="6">
      <t>シヨウ</t>
    </rPh>
    <phoneticPr fontId="6"/>
  </si>
  <si>
    <t>アルコール使用</t>
    <rPh sb="5" eb="7">
      <t>シヨウ</t>
    </rPh>
    <phoneticPr fontId="6"/>
  </si>
  <si>
    <t>血管性認知症</t>
    <rPh sb="0" eb="2">
      <t>ケッカン</t>
    </rPh>
    <rPh sb="2" eb="3">
      <t>セイ</t>
    </rPh>
    <rPh sb="3" eb="6">
      <t>ニンチショウ</t>
    </rPh>
    <phoneticPr fontId="6"/>
  </si>
  <si>
    <t>アルツハイマー病の認知症</t>
    <rPh sb="7" eb="8">
      <t>ビョウ</t>
    </rPh>
    <rPh sb="9" eb="12">
      <t>ニンチショウ</t>
    </rPh>
    <phoneticPr fontId="6"/>
  </si>
  <si>
    <t>Ｆ１５</t>
    <phoneticPr fontId="6"/>
  </si>
  <si>
    <t>Ｆ１０</t>
    <phoneticPr fontId="6"/>
  </si>
  <si>
    <t>Ｆ０１</t>
    <phoneticPr fontId="6"/>
  </si>
  <si>
    <t>Ｆ００</t>
    <phoneticPr fontId="6"/>
  </si>
  <si>
    <t>てんかん</t>
    <phoneticPr fontId="6"/>
  </si>
  <si>
    <t>小児期及び青年期の行動及び情緒障害、特定不能の精神障害</t>
    <rPh sb="0" eb="1">
      <t>ショウ</t>
    </rPh>
    <rPh sb="1" eb="2">
      <t>ジ</t>
    </rPh>
    <rPh sb="2" eb="3">
      <t>キ</t>
    </rPh>
    <rPh sb="3" eb="4">
      <t>オヨ</t>
    </rPh>
    <rPh sb="5" eb="8">
      <t>セイネンキ</t>
    </rPh>
    <rPh sb="9" eb="11">
      <t>コウドウ</t>
    </rPh>
    <rPh sb="11" eb="12">
      <t>オヨ</t>
    </rPh>
    <rPh sb="13" eb="15">
      <t>ジョウチョ</t>
    </rPh>
    <rPh sb="15" eb="17">
      <t>ショウガイ</t>
    </rPh>
    <rPh sb="18" eb="20">
      <t>トクテイ</t>
    </rPh>
    <rPh sb="20" eb="22">
      <t>フノウ</t>
    </rPh>
    <rPh sb="23" eb="25">
      <t>セイシン</t>
    </rPh>
    <rPh sb="25" eb="27">
      <t>ショウガイ</t>
    </rPh>
    <phoneticPr fontId="6"/>
  </si>
  <si>
    <t>心理的発達の障害</t>
    <rPh sb="0" eb="3">
      <t>シンリテキ</t>
    </rPh>
    <rPh sb="3" eb="5">
      <t>ハッタツ</t>
    </rPh>
    <rPh sb="6" eb="8">
      <t>ショウガイ</t>
    </rPh>
    <phoneticPr fontId="6"/>
  </si>
  <si>
    <t>知的障害</t>
    <rPh sb="0" eb="2">
      <t>チテキ</t>
    </rPh>
    <rPh sb="2" eb="4">
      <t>ショウガイ</t>
    </rPh>
    <phoneticPr fontId="6"/>
  </si>
  <si>
    <t>成人の人格及び行動の障害</t>
    <rPh sb="0" eb="2">
      <t>セイジン</t>
    </rPh>
    <rPh sb="3" eb="5">
      <t>ジンカク</t>
    </rPh>
    <rPh sb="5" eb="6">
      <t>オヨ</t>
    </rPh>
    <rPh sb="7" eb="9">
      <t>コウドウ</t>
    </rPh>
    <rPh sb="10" eb="12">
      <t>ショウガイ</t>
    </rPh>
    <phoneticPr fontId="6"/>
  </si>
  <si>
    <t>生理的障害及び身体的要因の行動症候群</t>
    <rPh sb="0" eb="3">
      <t>セイリテキ</t>
    </rPh>
    <rPh sb="3" eb="5">
      <t>ショウガイ</t>
    </rPh>
    <rPh sb="5" eb="6">
      <t>オヨ</t>
    </rPh>
    <rPh sb="7" eb="10">
      <t>シンタイテキ</t>
    </rPh>
    <rPh sb="10" eb="12">
      <t>ヨウイン</t>
    </rPh>
    <rPh sb="13" eb="15">
      <t>コウドウ</t>
    </rPh>
    <rPh sb="15" eb="18">
      <t>ショウコウグン</t>
    </rPh>
    <phoneticPr fontId="6"/>
  </si>
  <si>
    <t>神経症性障害</t>
    <rPh sb="0" eb="3">
      <t>シンケイショウ</t>
    </rPh>
    <rPh sb="3" eb="4">
      <t>セイ</t>
    </rPh>
    <rPh sb="4" eb="6">
      <t>ショウガイ</t>
    </rPh>
    <phoneticPr fontId="6"/>
  </si>
  <si>
    <t>気分（感情）障害</t>
    <rPh sb="0" eb="2">
      <t>キブン</t>
    </rPh>
    <rPh sb="3" eb="5">
      <t>カンジョウ</t>
    </rPh>
    <rPh sb="6" eb="8">
      <t>ショウガイ</t>
    </rPh>
    <phoneticPr fontId="6"/>
  </si>
  <si>
    <t>統合失調症</t>
    <rPh sb="0" eb="2">
      <t>トウゴウ</t>
    </rPh>
    <rPh sb="2" eb="5">
      <t>シッチョウショウ</t>
    </rPh>
    <phoneticPr fontId="6"/>
  </si>
  <si>
    <t>精神作用物質による精神及び行動の障害</t>
    <rPh sb="0" eb="2">
      <t>セイシン</t>
    </rPh>
    <rPh sb="2" eb="4">
      <t>サヨウ</t>
    </rPh>
    <rPh sb="4" eb="6">
      <t>ブッシツ</t>
    </rPh>
    <rPh sb="9" eb="11">
      <t>セイシン</t>
    </rPh>
    <rPh sb="11" eb="12">
      <t>オヨ</t>
    </rPh>
    <rPh sb="13" eb="15">
      <t>コウドウ</t>
    </rPh>
    <rPh sb="16" eb="18">
      <t>ショウガイ</t>
    </rPh>
    <phoneticPr fontId="6"/>
  </si>
  <si>
    <t>脳器質性精神障害</t>
    <rPh sb="0" eb="1">
      <t>ノウ</t>
    </rPh>
    <rPh sb="1" eb="4">
      <t>キシツセイ</t>
    </rPh>
    <rPh sb="4" eb="6">
      <t>セイシン</t>
    </rPh>
    <rPh sb="6" eb="8">
      <t>ショウガイ</t>
    </rPh>
    <phoneticPr fontId="6"/>
  </si>
  <si>
    <t>率　　　　人口千対</t>
    <rPh sb="0" eb="1">
      <t>リツ</t>
    </rPh>
    <rPh sb="5" eb="7">
      <t>ジンコウ</t>
    </rPh>
    <rPh sb="7" eb="8">
      <t>セン</t>
    </rPh>
    <rPh sb="8" eb="9">
      <t>タイ</t>
    </rPh>
    <phoneticPr fontId="6"/>
  </si>
  <si>
    <t>合計</t>
    <rPh sb="0" eb="2">
      <t>ゴウケイ</t>
    </rPh>
    <phoneticPr fontId="6"/>
  </si>
  <si>
    <t>Ｇ</t>
    <phoneticPr fontId="6"/>
  </si>
  <si>
    <t>Ｆ９</t>
    <phoneticPr fontId="6"/>
  </si>
  <si>
    <t>Ｆ８</t>
    <phoneticPr fontId="6"/>
  </si>
  <si>
    <t>Ｆ７</t>
    <phoneticPr fontId="6"/>
  </si>
  <si>
    <t>Ｆ６</t>
    <phoneticPr fontId="6"/>
  </si>
  <si>
    <t>Ｆ５</t>
    <phoneticPr fontId="6"/>
  </si>
  <si>
    <t>Ｆ４</t>
    <phoneticPr fontId="6"/>
  </si>
  <si>
    <t>Ｆ３</t>
    <phoneticPr fontId="6"/>
  </si>
  <si>
    <t>Ｆ２</t>
    <phoneticPr fontId="6"/>
  </si>
  <si>
    <t>Ｆ１</t>
    <phoneticPr fontId="6"/>
  </si>
  <si>
    <t>Ｆ０</t>
    <phoneticPr fontId="6"/>
  </si>
  <si>
    <t>総数</t>
    <rPh sb="0" eb="2">
      <t>ソウスウ</t>
    </rPh>
    <phoneticPr fontId="6"/>
  </si>
  <si>
    <t>平成２３年末現在</t>
    <rPh sb="0" eb="2">
      <t>ヘイセイ</t>
    </rPh>
    <rPh sb="4" eb="5">
      <t>ネン</t>
    </rPh>
    <rPh sb="5" eb="6">
      <t>マツ</t>
    </rPh>
    <rPh sb="6" eb="8">
      <t>ゲンザイ</t>
    </rPh>
    <phoneticPr fontId="6"/>
  </si>
  <si>
    <t>第５８－１表　保健所把握精神障害者数（入院病類別）</t>
    <rPh sb="0" eb="1">
      <t>ダイ</t>
    </rPh>
    <rPh sb="5" eb="6">
      <t>ヒョウ</t>
    </rPh>
    <rPh sb="7" eb="10">
      <t>ホケンジョ</t>
    </rPh>
    <rPh sb="10" eb="12">
      <t>ハアク</t>
    </rPh>
    <rPh sb="12" eb="14">
      <t>セイシン</t>
    </rPh>
    <rPh sb="14" eb="17">
      <t>ショウガイシャ</t>
    </rPh>
    <rPh sb="17" eb="18">
      <t>スウ</t>
    </rPh>
    <rPh sb="19" eb="21">
      <t>ニュウイン</t>
    </rPh>
    <rPh sb="21" eb="22">
      <t>ビョウ</t>
    </rPh>
    <rPh sb="22" eb="23">
      <t>ルイ</t>
    </rPh>
    <rPh sb="23" eb="24">
      <t>ベツ</t>
    </rPh>
    <phoneticPr fontId="6"/>
  </si>
  <si>
    <t>計</t>
  </si>
  <si>
    <t>-</t>
    <phoneticPr fontId="6"/>
  </si>
  <si>
    <t>-</t>
    <phoneticPr fontId="6"/>
  </si>
  <si>
    <t>平成23年12月末現在　　　　住民基本台帳人口　　　　　　　　　（日本人人口）</t>
    <phoneticPr fontId="6"/>
  </si>
  <si>
    <t>第５８－２表　保健所把握精神障害者数（通院病類別）</t>
    <rPh sb="0" eb="1">
      <t>ダイ</t>
    </rPh>
    <rPh sb="5" eb="6">
      <t>ヒョウ</t>
    </rPh>
    <rPh sb="7" eb="10">
      <t>ホケンジョ</t>
    </rPh>
    <rPh sb="10" eb="12">
      <t>ハアク</t>
    </rPh>
    <rPh sb="12" eb="14">
      <t>セイシン</t>
    </rPh>
    <rPh sb="14" eb="17">
      <t>ショウガイシャ</t>
    </rPh>
    <rPh sb="17" eb="18">
      <t>スウ</t>
    </rPh>
    <rPh sb="19" eb="21">
      <t>ツウイン</t>
    </rPh>
    <rPh sb="21" eb="22">
      <t>ビョウ</t>
    </rPh>
    <rPh sb="22" eb="23">
      <t>ルイ</t>
    </rPh>
    <rPh sb="23" eb="24">
      <t>ベツ</t>
    </rPh>
    <phoneticPr fontId="6"/>
  </si>
  <si>
    <t>平成23年12月末現在　　　　住民基本台帳人口　　　　　　　　　（日本人人口）</t>
  </si>
  <si>
    <t>Ｆ１５</t>
    <phoneticPr fontId="6"/>
  </si>
  <si>
    <t>Ｆ１０</t>
    <phoneticPr fontId="6"/>
  </si>
  <si>
    <t>Ｆ０１</t>
    <phoneticPr fontId="6"/>
  </si>
  <si>
    <t>Ｆ００</t>
    <phoneticPr fontId="6"/>
  </si>
  <si>
    <t>てんかん</t>
    <phoneticPr fontId="6"/>
  </si>
  <si>
    <t>Ｇ</t>
    <phoneticPr fontId="6"/>
  </si>
  <si>
    <t>Ｆ９</t>
    <phoneticPr fontId="6"/>
  </si>
  <si>
    <t>Ｆ８</t>
    <phoneticPr fontId="6"/>
  </si>
  <si>
    <t>Ｆ７</t>
    <phoneticPr fontId="6"/>
  </si>
  <si>
    <t>Ｆ６</t>
    <phoneticPr fontId="6"/>
  </si>
  <si>
    <t>Ｆ５</t>
    <phoneticPr fontId="6"/>
  </si>
  <si>
    <t>Ｆ４</t>
    <phoneticPr fontId="6"/>
  </si>
  <si>
    <t>Ｆ３</t>
    <phoneticPr fontId="6"/>
  </si>
  <si>
    <t>Ｆ２</t>
    <phoneticPr fontId="6"/>
  </si>
  <si>
    <t>Ｆ１</t>
    <phoneticPr fontId="6"/>
  </si>
  <si>
    <t>Ｆ０</t>
    <phoneticPr fontId="6"/>
  </si>
  <si>
    <t>第５８－３表　保健所把握精神障害者数（その他病類別）</t>
    <rPh sb="0" eb="1">
      <t>ダイ</t>
    </rPh>
    <rPh sb="5" eb="6">
      <t>ヒョウ</t>
    </rPh>
    <rPh sb="7" eb="10">
      <t>ホケンジョ</t>
    </rPh>
    <rPh sb="10" eb="12">
      <t>ハアク</t>
    </rPh>
    <rPh sb="12" eb="14">
      <t>セイシン</t>
    </rPh>
    <rPh sb="14" eb="17">
      <t>ショウガイシャ</t>
    </rPh>
    <rPh sb="17" eb="18">
      <t>スウ</t>
    </rPh>
    <rPh sb="21" eb="22">
      <t>タ</t>
    </rPh>
    <rPh sb="22" eb="23">
      <t>ビョウ</t>
    </rPh>
    <rPh sb="23" eb="24">
      <t>ルイ</t>
    </rPh>
    <rPh sb="24" eb="25">
      <t>ベツ</t>
    </rPh>
    <phoneticPr fontId="6"/>
  </si>
  <si>
    <t>八雲保健所</t>
    <rPh sb="0" eb="2">
      <t>ヤクモ</t>
    </rPh>
    <rPh sb="2" eb="5">
      <t>ホケンショ</t>
    </rPh>
    <phoneticPr fontId="6"/>
  </si>
  <si>
    <t>平成23年12月末現在　　　　住民基本台帳人口　　　　　　　　　（日本人人口）</t>
    <phoneticPr fontId="6"/>
  </si>
  <si>
    <t>生理的障害及び身体的要因　　　の行動症候群</t>
    <rPh sb="0" eb="3">
      <t>セイリテキ</t>
    </rPh>
    <rPh sb="3" eb="5">
      <t>ショウガイ</t>
    </rPh>
    <rPh sb="5" eb="6">
      <t>オヨ</t>
    </rPh>
    <rPh sb="7" eb="10">
      <t>シンタイテキ</t>
    </rPh>
    <rPh sb="10" eb="12">
      <t>ヨウイン</t>
    </rPh>
    <rPh sb="16" eb="18">
      <t>コウドウ</t>
    </rPh>
    <rPh sb="18" eb="21">
      <t>ショウコウグン</t>
    </rPh>
    <phoneticPr fontId="6"/>
  </si>
  <si>
    <t>第５９表　保健所把握精神障害者数（新規）</t>
    <rPh sb="0" eb="1">
      <t>ダイ</t>
    </rPh>
    <rPh sb="3" eb="4">
      <t>ヒョウ</t>
    </rPh>
    <rPh sb="5" eb="8">
      <t>ホケンジョ</t>
    </rPh>
    <rPh sb="8" eb="10">
      <t>ハアク</t>
    </rPh>
    <rPh sb="10" eb="12">
      <t>セイシン</t>
    </rPh>
    <rPh sb="12" eb="15">
      <t>ショウガイシャ</t>
    </rPh>
    <rPh sb="15" eb="16">
      <t>スウ</t>
    </rPh>
    <rPh sb="17" eb="19">
      <t>シンキ</t>
    </rPh>
    <phoneticPr fontId="6"/>
  </si>
  <si>
    <t>（１）北海道保健所把握精神障害者状況調査を参照のこと。</t>
    <phoneticPr fontId="6"/>
  </si>
  <si>
    <t>【記載要領】　</t>
    <phoneticPr fontId="6"/>
  </si>
  <si>
    <t>小計</t>
    <rPh sb="0" eb="2">
      <t>ショウケイ</t>
    </rPh>
    <phoneticPr fontId="17"/>
  </si>
  <si>
    <t>その他の通院</t>
    <rPh sb="0" eb="3">
      <t>ソノタ</t>
    </rPh>
    <rPh sb="4" eb="6">
      <t>ツウイン</t>
    </rPh>
    <phoneticPr fontId="17"/>
  </si>
  <si>
    <t>自立支援医療による通院</t>
    <rPh sb="0" eb="2">
      <t>ジリツ</t>
    </rPh>
    <rPh sb="2" eb="4">
      <t>シエン</t>
    </rPh>
    <rPh sb="4" eb="6">
      <t>イリョウ</t>
    </rPh>
    <rPh sb="9" eb="11">
      <t>ツウイン</t>
    </rPh>
    <phoneticPr fontId="17"/>
  </si>
  <si>
    <t>その他の入院</t>
    <rPh sb="2" eb="3">
      <t>タ</t>
    </rPh>
    <rPh sb="4" eb="6">
      <t>ニュウイン</t>
    </rPh>
    <phoneticPr fontId="6"/>
  </si>
  <si>
    <t>医療保護入院</t>
    <rPh sb="0" eb="2">
      <t>イリョウ</t>
    </rPh>
    <rPh sb="2" eb="4">
      <t>ホゴ</t>
    </rPh>
    <rPh sb="4" eb="6">
      <t>ニュウイン</t>
    </rPh>
    <phoneticPr fontId="17"/>
  </si>
  <si>
    <t>措置入院</t>
    <rPh sb="0" eb="2">
      <t>ソチ</t>
    </rPh>
    <rPh sb="2" eb="4">
      <t>ニュウイン</t>
    </rPh>
    <phoneticPr fontId="17"/>
  </si>
  <si>
    <t>合計</t>
    <rPh sb="0" eb="2">
      <t>ゴウケイ</t>
    </rPh>
    <phoneticPr fontId="17"/>
  </si>
  <si>
    <t>その他</t>
    <rPh sb="0" eb="3">
      <t>ソノタ</t>
    </rPh>
    <phoneticPr fontId="17"/>
  </si>
  <si>
    <t>　　　　通　　　　院</t>
    <rPh sb="4" eb="5">
      <t>ツウ</t>
    </rPh>
    <rPh sb="9" eb="10">
      <t>イン</t>
    </rPh>
    <phoneticPr fontId="6"/>
  </si>
  <si>
    <t>入　　　　院</t>
    <rPh sb="0" eb="1">
      <t>イリ</t>
    </rPh>
    <rPh sb="5" eb="6">
      <t>イン</t>
    </rPh>
    <phoneticPr fontId="17"/>
  </si>
  <si>
    <t>第６０表　保健所把握精神障害者数（受療別）</t>
    <rPh sb="0" eb="1">
      <t>ダイ</t>
    </rPh>
    <rPh sb="3" eb="4">
      <t>ヒョウ</t>
    </rPh>
    <rPh sb="5" eb="8">
      <t>ホケンジョ</t>
    </rPh>
    <rPh sb="8" eb="10">
      <t>ハアク</t>
    </rPh>
    <rPh sb="10" eb="12">
      <t>セイシン</t>
    </rPh>
    <rPh sb="12" eb="15">
      <t>ショウガイシャ</t>
    </rPh>
    <rPh sb="15" eb="16">
      <t>スウ</t>
    </rPh>
    <rPh sb="17" eb="19">
      <t>ジュリョウ</t>
    </rPh>
    <rPh sb="19" eb="20">
      <t>ベツ</t>
    </rPh>
    <phoneticPr fontId="6"/>
  </si>
  <si>
    <t>（２）職親事業は、「保健所活動」欄に記載し、市町村別の記載を必要としないこと。</t>
    <phoneticPr fontId="6"/>
  </si>
  <si>
    <t>（１）地域保健・健康増進事業報告を参照のこと。</t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phoneticPr fontId="6"/>
  </si>
  <si>
    <t>注　　全道の数（一部）は、平成２２年度の数値である。</t>
    <rPh sb="0" eb="1">
      <t>チュウ</t>
    </rPh>
    <rPh sb="3" eb="4">
      <t>ゼ</t>
    </rPh>
    <rPh sb="4" eb="5">
      <t>ドウ</t>
    </rPh>
    <rPh sb="6" eb="7">
      <t>スウ</t>
    </rPh>
    <rPh sb="8" eb="10">
      <t>イチブ</t>
    </rPh>
    <rPh sb="13" eb="15">
      <t>ヘイセイ</t>
    </rPh>
    <rPh sb="17" eb="19">
      <t>ネンド</t>
    </rPh>
    <rPh sb="20" eb="22">
      <t>スウチ</t>
    </rPh>
    <phoneticPr fontId="6"/>
  </si>
  <si>
    <t>資料　地域保健・健康増進事業報告、保健所集計</t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phoneticPr fontId="6"/>
  </si>
  <si>
    <t>せたな町</t>
    <rPh sb="3" eb="4">
      <t>マチ</t>
    </rPh>
    <phoneticPr fontId="6"/>
  </si>
  <si>
    <t>今金町</t>
    <rPh sb="0" eb="1">
      <t>イマ</t>
    </rPh>
    <rPh sb="1" eb="2">
      <t>キン</t>
    </rPh>
    <rPh sb="2" eb="3">
      <t>マチ</t>
    </rPh>
    <phoneticPr fontId="6"/>
  </si>
  <si>
    <t>長万部町</t>
    <rPh sb="0" eb="3">
      <t>オシャマンベ</t>
    </rPh>
    <rPh sb="3" eb="4">
      <t>マチ</t>
    </rPh>
    <phoneticPr fontId="6"/>
  </si>
  <si>
    <t>八雲町</t>
    <rPh sb="0" eb="2">
      <t>ヤクモ</t>
    </rPh>
    <rPh sb="2" eb="3">
      <t>マチ</t>
    </rPh>
    <phoneticPr fontId="6"/>
  </si>
  <si>
    <t>保健所活動</t>
    <rPh sb="0" eb="3">
      <t>ホケンショ</t>
    </rPh>
    <rPh sb="3" eb="5">
      <t>カツドウ</t>
    </rPh>
    <phoneticPr fontId="6"/>
  </si>
  <si>
    <t>奥尻町</t>
    <rPh sb="0" eb="3">
      <t>オ</t>
    </rPh>
    <phoneticPr fontId="6"/>
  </si>
  <si>
    <t>-</t>
    <phoneticPr fontId="6"/>
  </si>
  <si>
    <t>乙部町</t>
    <rPh sb="0" eb="3">
      <t>オ</t>
    </rPh>
    <phoneticPr fontId="6"/>
  </si>
  <si>
    <t>厚沢部町</t>
    <rPh sb="0" eb="4">
      <t>ア</t>
    </rPh>
    <phoneticPr fontId="6"/>
  </si>
  <si>
    <t>-</t>
    <phoneticPr fontId="6"/>
  </si>
  <si>
    <t>上ノ国町</t>
    <rPh sb="0" eb="4">
      <t>カ</t>
    </rPh>
    <phoneticPr fontId="6"/>
  </si>
  <si>
    <t>-</t>
    <phoneticPr fontId="6"/>
  </si>
  <si>
    <t>江差町</t>
    <rPh sb="0" eb="3">
      <t>サ</t>
    </rPh>
    <phoneticPr fontId="6"/>
  </si>
  <si>
    <t>函館市</t>
    <rPh sb="0" eb="3">
      <t>ハコダテシ</t>
    </rPh>
    <phoneticPr fontId="6"/>
  </si>
  <si>
    <t>森町</t>
    <rPh sb="0" eb="2">
      <t>モリマチ</t>
    </rPh>
    <phoneticPr fontId="6"/>
  </si>
  <si>
    <t>鹿部町</t>
    <rPh sb="0" eb="3">
      <t>シカベチョウ</t>
    </rPh>
    <phoneticPr fontId="6"/>
  </si>
  <si>
    <t>七飯町</t>
    <rPh sb="0" eb="3">
      <t>ナナエチョウ</t>
    </rPh>
    <phoneticPr fontId="6"/>
  </si>
  <si>
    <t>木古内町</t>
    <rPh sb="0" eb="4">
      <t>キコナイチョウ</t>
    </rPh>
    <phoneticPr fontId="6"/>
  </si>
  <si>
    <t>知内町</t>
    <rPh sb="0" eb="3">
      <t>シリウチチョウ</t>
    </rPh>
    <phoneticPr fontId="6"/>
  </si>
  <si>
    <t>福島町</t>
    <rPh sb="0" eb="3">
      <t>フクシマチョウ</t>
    </rPh>
    <phoneticPr fontId="6"/>
  </si>
  <si>
    <t>松前町</t>
    <rPh sb="0" eb="3">
      <t>マツマエチョウ</t>
    </rPh>
    <phoneticPr fontId="6"/>
  </si>
  <si>
    <t>北斗市</t>
    <rPh sb="0" eb="3">
      <t>ホクトシ</t>
    </rPh>
    <phoneticPr fontId="6"/>
  </si>
  <si>
    <t>全道</t>
  </si>
  <si>
    <t>自殺者
の遺族</t>
    <rPh sb="0" eb="3">
      <t>ジサツシャ</t>
    </rPh>
    <rPh sb="5" eb="7">
      <t>イゾク</t>
    </rPh>
    <phoneticPr fontId="6"/>
  </si>
  <si>
    <t>発達障害</t>
    <rPh sb="0" eb="2">
      <t>ハッタツ</t>
    </rPh>
    <rPh sb="2" eb="4">
      <t>ショウガイ</t>
    </rPh>
    <phoneticPr fontId="6"/>
  </si>
  <si>
    <t>高次脳機能
障害</t>
    <rPh sb="0" eb="2">
      <t>コウジ</t>
    </rPh>
    <rPh sb="2" eb="3">
      <t>ノウ</t>
    </rPh>
    <rPh sb="3" eb="5">
      <t>キノウ</t>
    </rPh>
    <rPh sb="6" eb="8">
      <t>ショウガイ</t>
    </rPh>
    <phoneticPr fontId="6"/>
  </si>
  <si>
    <t>犯罪被害</t>
    <rPh sb="0" eb="2">
      <t>ハンザイ</t>
    </rPh>
    <rPh sb="2" eb="4">
      <t>ヒガイ</t>
    </rPh>
    <phoneticPr fontId="6"/>
  </si>
  <si>
    <t>自殺関連</t>
    <rPh sb="0" eb="2">
      <t>ジサツ</t>
    </rPh>
    <rPh sb="2" eb="4">
      <t>カンレン</t>
    </rPh>
    <phoneticPr fontId="6"/>
  </si>
  <si>
    <t>ひきこもり</t>
    <phoneticPr fontId="6"/>
  </si>
  <si>
    <t>ひきこ
もりの（再掲）</t>
    <rPh sb="8" eb="10">
      <t>サイケイ</t>
    </rPh>
    <phoneticPr fontId="6"/>
  </si>
  <si>
    <t>計</t>
    <rPh sb="0" eb="1">
      <t>ケイ</t>
    </rPh>
    <phoneticPr fontId="6"/>
  </si>
  <si>
    <t>心の健康づくり</t>
    <rPh sb="0" eb="1">
      <t>ココロ</t>
    </rPh>
    <rPh sb="2" eb="4">
      <t>ケンコウ</t>
    </rPh>
    <phoneticPr fontId="6"/>
  </si>
  <si>
    <t>思春期</t>
    <rPh sb="0" eb="3">
      <t>シシュンキ</t>
    </rPh>
    <phoneticPr fontId="6"/>
  </si>
  <si>
    <t>薬物</t>
    <rPh sb="0" eb="2">
      <t>ヤクブツ</t>
    </rPh>
    <phoneticPr fontId="6"/>
  </si>
  <si>
    <t>アルコール</t>
    <phoneticPr fontId="6"/>
  </si>
  <si>
    <t>社会復帰</t>
    <rPh sb="0" eb="2">
      <t>シャカイ</t>
    </rPh>
    <rPh sb="2" eb="4">
      <t>フッキ</t>
    </rPh>
    <phoneticPr fontId="6"/>
  </si>
  <si>
    <t>老人精神保健</t>
    <rPh sb="0" eb="2">
      <t>ロウジン</t>
    </rPh>
    <rPh sb="2" eb="4">
      <t>セイシン</t>
    </rPh>
    <rPh sb="4" eb="6">
      <t>ホケン</t>
    </rPh>
    <phoneticPr fontId="6"/>
  </si>
  <si>
    <t>延人員</t>
    <rPh sb="0" eb="1">
      <t>ノ</t>
    </rPh>
    <rPh sb="1" eb="3">
      <t>ジンイン</t>
    </rPh>
    <phoneticPr fontId="6"/>
  </si>
  <si>
    <t>実人員</t>
    <rPh sb="0" eb="3">
      <t>ジツジンイン</t>
    </rPh>
    <phoneticPr fontId="6"/>
  </si>
  <si>
    <t>訪問指導</t>
    <rPh sb="0" eb="2">
      <t>ホウモン</t>
    </rPh>
    <rPh sb="2" eb="4">
      <t>シドウ</t>
    </rPh>
    <phoneticPr fontId="6"/>
  </si>
  <si>
    <t>デイ・ケア</t>
    <phoneticPr fontId="6"/>
  </si>
  <si>
    <t>相談</t>
    <rPh sb="0" eb="2">
      <t>ソウダン</t>
    </rPh>
    <phoneticPr fontId="6"/>
  </si>
  <si>
    <t>平成２３年度</t>
    <phoneticPr fontId="6"/>
  </si>
  <si>
    <t>第６１表－１　精神保健事業（相談等）</t>
    <rPh sb="14" eb="16">
      <t>ソウダン</t>
    </rPh>
    <rPh sb="16" eb="17">
      <t>トウ</t>
    </rPh>
    <phoneticPr fontId="6"/>
  </si>
  <si>
    <t>-</t>
    <phoneticPr fontId="6"/>
  </si>
  <si>
    <t>自殺者の遺族</t>
    <rPh sb="0" eb="3">
      <t>ジサツシャ</t>
    </rPh>
    <rPh sb="4" eb="6">
      <t>イゾク</t>
    </rPh>
    <phoneticPr fontId="6"/>
  </si>
  <si>
    <t>高次脳
障害</t>
    <rPh sb="0" eb="2">
      <t>コウジ</t>
    </rPh>
    <rPh sb="2" eb="3">
      <t>ノウ</t>
    </rPh>
    <rPh sb="4" eb="6">
      <t>ショウガイ</t>
    </rPh>
    <phoneticPr fontId="6"/>
  </si>
  <si>
    <t>心の健康　　　づくり</t>
    <rPh sb="0" eb="1">
      <t>ココロ</t>
    </rPh>
    <rPh sb="2" eb="4">
      <t>ケンコウ</t>
    </rPh>
    <phoneticPr fontId="6"/>
  </si>
  <si>
    <t>電子メールによる相談</t>
    <rPh sb="0" eb="2">
      <t>デンシ</t>
    </rPh>
    <rPh sb="8" eb="10">
      <t>ソウダン</t>
    </rPh>
    <phoneticPr fontId="6"/>
  </si>
  <si>
    <t>電話による相談</t>
    <rPh sb="0" eb="2">
      <t>デンワ</t>
    </rPh>
    <rPh sb="5" eb="7">
      <t>ソウダン</t>
    </rPh>
    <phoneticPr fontId="6"/>
  </si>
  <si>
    <t>第６１表－２　精神保健事業（電話相談等）</t>
    <rPh sb="14" eb="16">
      <t>デンワ</t>
    </rPh>
    <rPh sb="16" eb="18">
      <t>ソウダン</t>
    </rPh>
    <rPh sb="18" eb="19">
      <t>トウ</t>
    </rPh>
    <phoneticPr fontId="6"/>
  </si>
  <si>
    <t>（２）職親事業は、「保健所活動」欄に記載し、市町村別の記載を必要としないこと。</t>
    <phoneticPr fontId="6"/>
  </si>
  <si>
    <t>開催回数</t>
    <rPh sb="0" eb="2">
      <t>カイサイ</t>
    </rPh>
    <rPh sb="2" eb="4">
      <t>カイスウ</t>
    </rPh>
    <phoneticPr fontId="6"/>
  </si>
  <si>
    <t>うつ病に関する教室等（再掲）</t>
    <rPh sb="2" eb="3">
      <t>ビョウ</t>
    </rPh>
    <rPh sb="4" eb="5">
      <t>カン</t>
    </rPh>
    <rPh sb="7" eb="9">
      <t>キョウシツ</t>
    </rPh>
    <rPh sb="9" eb="10">
      <t>トウ</t>
    </rPh>
    <rPh sb="11" eb="13">
      <t>サイケイ</t>
    </rPh>
    <phoneticPr fontId="6"/>
  </si>
  <si>
    <t>３級</t>
  </si>
  <si>
    <t>２級</t>
  </si>
  <si>
    <t>１級</t>
  </si>
  <si>
    <t>新規交付数</t>
    <phoneticPr fontId="6"/>
  </si>
  <si>
    <t>手帳所持者数</t>
    <phoneticPr fontId="6"/>
  </si>
  <si>
    <t>訓練延日数</t>
    <phoneticPr fontId="6"/>
  </si>
  <si>
    <t>訓練者数</t>
  </si>
  <si>
    <t>委託事業者数</t>
    <rPh sb="0" eb="2">
      <t>イタク</t>
    </rPh>
    <rPh sb="2" eb="4">
      <t>ジギョウ</t>
    </rPh>
    <rPh sb="4" eb="5">
      <t>モノ</t>
    </rPh>
    <rPh sb="5" eb="6">
      <t>スウ</t>
    </rPh>
    <phoneticPr fontId="6"/>
  </si>
  <si>
    <t>地域住民と精神障害者との地域交流</t>
    <rPh sb="0" eb="2">
      <t>チイキ</t>
    </rPh>
    <rPh sb="2" eb="4">
      <t>ジュウミン</t>
    </rPh>
    <rPh sb="5" eb="7">
      <t>セイシン</t>
    </rPh>
    <rPh sb="7" eb="10">
      <t>ショウガイシャ</t>
    </rPh>
    <rPh sb="12" eb="14">
      <t>チイキ</t>
    </rPh>
    <rPh sb="14" eb="16">
      <t>コウリュウ</t>
    </rPh>
    <phoneticPr fontId="6"/>
  </si>
  <si>
    <t>精神障害者（家族）に対する教室等</t>
    <rPh sb="0" eb="2">
      <t>セイシン</t>
    </rPh>
    <rPh sb="2" eb="5">
      <t>ショウガイシャ</t>
    </rPh>
    <rPh sb="6" eb="8">
      <t>カゾク</t>
    </rPh>
    <rPh sb="10" eb="11">
      <t>タイ</t>
    </rPh>
    <rPh sb="13" eb="15">
      <t>キョウシツ</t>
    </rPh>
    <rPh sb="15" eb="16">
      <t>ナド</t>
    </rPh>
    <phoneticPr fontId="6"/>
  </si>
  <si>
    <t>精神障害者保健福祉手帳</t>
    <phoneticPr fontId="6"/>
  </si>
  <si>
    <t>職親事業</t>
    <phoneticPr fontId="6"/>
  </si>
  <si>
    <t>普及啓発</t>
    <rPh sb="0" eb="2">
      <t>フキュウ</t>
    </rPh>
    <rPh sb="2" eb="4">
      <t>ケイハツ</t>
    </rPh>
    <phoneticPr fontId="6"/>
  </si>
  <si>
    <t>第６１表－３　精神保健事業（普及啓発等）</t>
    <rPh sb="14" eb="16">
      <t>フキュウ</t>
    </rPh>
    <rPh sb="16" eb="18">
      <t>ケイハツ</t>
    </rPh>
    <rPh sb="18" eb="19">
      <t>トウ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</si>
</sst>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;[Red]\-#,##0.0"/>
    <numFmt numFmtId="177" formatCode="#,##0;[Red]#,##0"/>
  </numFmts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name val="Arial"/>
      <family val="2"/>
    </font>
    <font>
      <sz val="11"/>
      <name val="Arial"/>
      <family val="2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b/>
      <sz val="9"/>
      <color indexed="10"/>
      <name val="ＭＳ 明朝"/>
      <family val="1"/>
      <charset val="128"/>
    </font>
    <font>
      <b/>
      <sz val="9"/>
      <color rgb="FFFF0000"/>
      <name val="ＭＳ 明朝"/>
      <family val="1"/>
      <charset val="128"/>
    </font>
    <font>
      <sz val="12"/>
      <name val="Arial"/>
      <family val="2"/>
    </font>
    <font>
      <b/>
      <sz val="6"/>
      <name val="ＭＳ 明朝"/>
      <family val="1"/>
      <charset val="128"/>
    </font>
    <font>
      <sz val="14"/>
      <name val="Arial"/>
      <family val="2"/>
    </font>
    <font>
      <b/>
      <sz val="9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9"/>
      <color indexed="10"/>
      <name val="ＭＳ Ｐ明朝"/>
      <family val="1"/>
      <charset val="128"/>
    </font>
    <font>
      <b/>
      <sz val="9"/>
      <name val="ＭＳ Ｐ明朝"/>
      <family val="1"/>
      <charset val="128"/>
    </font>
    <font>
      <sz val="6"/>
      <name val="ＭＳ Ｐ明朝"/>
      <family val="1"/>
      <charset val="128"/>
    </font>
    <font>
      <b/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b/>
      <sz val="8"/>
      <name val="ＭＳ 明朝"/>
      <family val="1"/>
      <charset val="128"/>
    </font>
    <font>
      <b/>
      <sz val="1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indexed="13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0" fillId="0" borderId="0"/>
    <xf numFmtId="0" fontId="10" fillId="0" borderId="0"/>
  </cellStyleXfs>
  <cellXfs count="478">
    <xf numFmtId="0" fontId="0" fillId="0" borderId="0" xfId="0">
      <alignment vertical="center"/>
    </xf>
    <xf numFmtId="38" fontId="2" fillId="0" borderId="0" xfId="2" applyFont="1" applyFill="1" applyAlignment="1">
      <alignment horizontal="right"/>
    </xf>
    <xf numFmtId="38" fontId="2" fillId="0" borderId="0" xfId="2" applyFont="1" applyAlignment="1">
      <alignment horizontal="right"/>
    </xf>
    <xf numFmtId="176" fontId="2" fillId="0" borderId="0" xfId="2" applyNumberFormat="1" applyFont="1" applyAlignment="1">
      <alignment horizontal="center"/>
    </xf>
    <xf numFmtId="38" fontId="2" fillId="0" borderId="0" xfId="2" applyFont="1" applyAlignment="1">
      <alignment horizontal="left"/>
    </xf>
    <xf numFmtId="177" fontId="4" fillId="0" borderId="0" xfId="2" applyNumberFormat="1" applyFont="1"/>
    <xf numFmtId="177" fontId="4" fillId="0" borderId="0" xfId="2" applyNumberFormat="1" applyFont="1" applyAlignment="1">
      <alignment horizontal="left"/>
    </xf>
    <xf numFmtId="177" fontId="5" fillId="0" borderId="0" xfId="2" applyNumberFormat="1" applyFont="1"/>
    <xf numFmtId="177" fontId="5" fillId="0" borderId="0" xfId="2" applyNumberFormat="1" applyFont="1" applyAlignment="1">
      <alignment horizontal="left"/>
    </xf>
    <xf numFmtId="38" fontId="2" fillId="0" borderId="0" xfId="2" applyFont="1" applyFill="1" applyAlignment="1">
      <alignment horizontal="center"/>
    </xf>
    <xf numFmtId="38" fontId="7" fillId="0" borderId="1" xfId="2" applyFont="1" applyFill="1" applyBorder="1" applyAlignment="1">
      <alignment horizontal="right"/>
    </xf>
    <xf numFmtId="38" fontId="2" fillId="0" borderId="1" xfId="2" applyFont="1" applyFill="1" applyBorder="1" applyAlignment="1">
      <alignment horizontal="right"/>
    </xf>
    <xf numFmtId="38" fontId="8" fillId="2" borderId="1" xfId="2" applyFont="1" applyFill="1" applyBorder="1" applyAlignment="1">
      <alignment horizontal="right"/>
    </xf>
    <xf numFmtId="176" fontId="8" fillId="2" borderId="1" xfId="2" applyNumberFormat="1" applyFont="1" applyFill="1" applyBorder="1" applyAlignment="1">
      <alignment horizontal="right"/>
    </xf>
    <xf numFmtId="38" fontId="8" fillId="3" borderId="1" xfId="2" applyFont="1" applyFill="1" applyBorder="1" applyAlignment="1">
      <alignment horizontal="left"/>
    </xf>
    <xf numFmtId="38" fontId="2" fillId="4" borderId="2" xfId="1" applyFont="1" applyFill="1" applyBorder="1" applyAlignment="1">
      <alignment horizontal="center" vertical="center"/>
    </xf>
    <xf numFmtId="38" fontId="8" fillId="4" borderId="1" xfId="1" applyFont="1" applyFill="1" applyBorder="1" applyAlignment="1">
      <alignment horizontal="right" vertical="center"/>
    </xf>
    <xf numFmtId="176" fontId="8" fillId="4" borderId="1" xfId="1" applyNumberFormat="1" applyFont="1" applyFill="1" applyBorder="1" applyAlignment="1">
      <alignment horizontal="right" vertical="center"/>
    </xf>
    <xf numFmtId="38" fontId="8" fillId="2" borderId="3" xfId="1" applyFont="1" applyFill="1" applyBorder="1" applyAlignment="1">
      <alignment horizontal="left" vertical="center" wrapText="1"/>
    </xf>
    <xf numFmtId="38" fontId="2" fillId="5" borderId="0" xfId="2" applyFont="1" applyFill="1" applyAlignment="1">
      <alignment horizontal="center"/>
    </xf>
    <xf numFmtId="38" fontId="8" fillId="2" borderId="3" xfId="2" applyFont="1" applyFill="1" applyBorder="1" applyAlignment="1">
      <alignment horizontal="left" vertical="center" wrapText="1"/>
    </xf>
    <xf numFmtId="38" fontId="2" fillId="0" borderId="1" xfId="2" applyFont="1" applyBorder="1" applyAlignment="1">
      <alignment horizontal="right"/>
    </xf>
    <xf numFmtId="38" fontId="2" fillId="6" borderId="1" xfId="2" applyFont="1" applyFill="1" applyBorder="1" applyAlignment="1">
      <alignment horizontal="right"/>
    </xf>
    <xf numFmtId="38" fontId="8" fillId="0" borderId="0" xfId="2" applyFont="1" applyFill="1" applyAlignment="1">
      <alignment horizontal="right"/>
    </xf>
    <xf numFmtId="38" fontId="2" fillId="5" borderId="2" xfId="2" applyFont="1" applyFill="1" applyBorder="1" applyAlignment="1">
      <alignment horizontal="center" vertical="center"/>
    </xf>
    <xf numFmtId="38" fontId="8" fillId="2" borderId="1" xfId="2" applyFont="1" applyFill="1" applyBorder="1" applyAlignment="1">
      <alignment horizontal="right" vertical="center"/>
    </xf>
    <xf numFmtId="176" fontId="8" fillId="2" borderId="1" xfId="2" applyNumberFormat="1" applyFont="1" applyFill="1" applyBorder="1" applyAlignment="1">
      <alignment horizontal="right" vertical="center"/>
    </xf>
    <xf numFmtId="38" fontId="8" fillId="2" borderId="1" xfId="2" applyFont="1" applyFill="1" applyBorder="1" applyAlignment="1">
      <alignment horizontal="left" vertical="center" wrapText="1"/>
    </xf>
    <xf numFmtId="38" fontId="9" fillId="2" borderId="1" xfId="2" applyFont="1" applyFill="1" applyBorder="1" applyAlignment="1">
      <alignment horizontal="right"/>
    </xf>
    <xf numFmtId="38" fontId="9" fillId="2" borderId="1" xfId="2" applyFont="1" applyFill="1" applyBorder="1" applyAlignment="1">
      <alignment horizontal="right" vertical="center"/>
    </xf>
    <xf numFmtId="38" fontId="8" fillId="2" borderId="1" xfId="2" applyFont="1" applyFill="1" applyBorder="1" applyAlignment="1">
      <alignment horizontal="left" vertical="center"/>
    </xf>
    <xf numFmtId="38" fontId="2" fillId="0" borderId="0" xfId="2" applyFont="1" applyFill="1" applyBorder="1" applyAlignment="1">
      <alignment horizontal="center" wrapText="1"/>
    </xf>
    <xf numFmtId="38" fontId="2" fillId="6" borderId="4" xfId="2" applyFont="1" applyFill="1" applyBorder="1" applyAlignment="1">
      <alignment horizontal="center" vertical="center" textRotation="255"/>
    </xf>
    <xf numFmtId="38" fontId="2" fillId="6" borderId="4" xfId="2" applyFont="1" applyFill="1" applyBorder="1" applyAlignment="1">
      <alignment horizontal="center" vertical="top" textRotation="255" wrapText="1"/>
    </xf>
    <xf numFmtId="0" fontId="10" fillId="0" borderId="4" xfId="3" applyFont="1" applyBorder="1" applyAlignment="1">
      <alignment vertical="center" textRotation="255"/>
    </xf>
    <xf numFmtId="38" fontId="2" fillId="2" borderId="5" xfId="2" applyFont="1" applyFill="1" applyBorder="1" applyAlignment="1">
      <alignment horizontal="center" vertical="distributed" textRotation="255" justifyLastLine="1"/>
    </xf>
    <xf numFmtId="38" fontId="2" fillId="6" borderId="4" xfId="2" applyFont="1" applyFill="1" applyBorder="1" applyAlignment="1">
      <alignment horizontal="center" vertical="distributed" textRotation="255" justifyLastLine="1"/>
    </xf>
    <xf numFmtId="38" fontId="2" fillId="0" borderId="5" xfId="2" applyFont="1" applyBorder="1" applyAlignment="1">
      <alignment horizontal="center" vertical="distributed" textRotation="255" justifyLastLine="1"/>
    </xf>
    <xf numFmtId="0" fontId="2" fillId="0" borderId="5" xfId="2" applyNumberFormat="1" applyFont="1" applyBorder="1" applyAlignment="1">
      <alignment horizontal="center" vertical="distributed" textRotation="255" justifyLastLine="1"/>
    </xf>
    <xf numFmtId="49" fontId="2" fillId="0" borderId="5" xfId="2" applyNumberFormat="1" applyFont="1" applyBorder="1" applyAlignment="1">
      <alignment horizontal="center" vertical="distributed" textRotation="255" wrapText="1" justifyLastLine="1"/>
    </xf>
    <xf numFmtId="176" fontId="2" fillId="2" borderId="4" xfId="2" applyNumberFormat="1" applyFont="1" applyFill="1" applyBorder="1" applyAlignment="1">
      <alignment horizontal="center" vertical="center" textRotation="255"/>
    </xf>
    <xf numFmtId="38" fontId="2" fillId="2" borderId="4" xfId="2" applyFont="1" applyFill="1" applyBorder="1" applyAlignment="1">
      <alignment horizontal="center" vertical="center" textRotation="255"/>
    </xf>
    <xf numFmtId="38" fontId="2" fillId="0" borderId="5" xfId="2" applyFont="1" applyBorder="1" applyAlignment="1">
      <alignment horizontal="left"/>
    </xf>
    <xf numFmtId="38" fontId="2" fillId="0" borderId="0" xfId="2" applyFont="1" applyFill="1" applyAlignment="1">
      <alignment horizontal="right" vertical="center"/>
    </xf>
    <xf numFmtId="38" fontId="2" fillId="0" borderId="0" xfId="2" applyFont="1" applyFill="1" applyBorder="1" applyAlignment="1">
      <alignment horizontal="right" vertical="center" wrapText="1"/>
    </xf>
    <xf numFmtId="38" fontId="2" fillId="6" borderId="5" xfId="2" applyFont="1" applyFill="1" applyBorder="1" applyAlignment="1">
      <alignment horizontal="center" vertical="center" textRotation="255"/>
    </xf>
    <xf numFmtId="38" fontId="2" fillId="6" borderId="5" xfId="2" applyFont="1" applyFill="1" applyBorder="1" applyAlignment="1">
      <alignment horizontal="center" vertical="top" textRotation="255" wrapText="1"/>
    </xf>
    <xf numFmtId="0" fontId="10" fillId="0" borderId="5" xfId="3" applyFont="1" applyBorder="1" applyAlignment="1">
      <alignment vertical="center" textRotation="255"/>
    </xf>
    <xf numFmtId="38" fontId="2" fillId="3" borderId="2" xfId="2" applyFont="1" applyFill="1" applyBorder="1" applyAlignment="1">
      <alignment horizontal="center" vertical="center"/>
    </xf>
    <xf numFmtId="38" fontId="2" fillId="6" borderId="1" xfId="2" applyFont="1" applyFill="1" applyBorder="1" applyAlignment="1">
      <alignment horizontal="center" vertical="center" textRotation="255"/>
    </xf>
    <xf numFmtId="38" fontId="2" fillId="0" borderId="1" xfId="2" applyFont="1" applyBorder="1" applyAlignment="1">
      <alignment horizontal="center" vertical="center"/>
    </xf>
    <xf numFmtId="38" fontId="2" fillId="0" borderId="6" xfId="2" applyFont="1" applyBorder="1" applyAlignment="1">
      <alignment horizontal="center" vertical="center"/>
    </xf>
    <xf numFmtId="176" fontId="2" fillId="2" borderId="5" xfId="2" applyNumberFormat="1" applyFont="1" applyFill="1" applyBorder="1" applyAlignment="1">
      <alignment horizontal="center" vertical="center" textRotation="255"/>
    </xf>
    <xf numFmtId="38" fontId="2" fillId="2" borderId="5" xfId="2" applyFont="1" applyFill="1" applyBorder="1" applyAlignment="1">
      <alignment horizontal="center" vertical="center" textRotation="255"/>
    </xf>
    <xf numFmtId="38" fontId="2" fillId="0" borderId="5" xfId="2" applyFont="1" applyBorder="1" applyAlignment="1">
      <alignment horizontal="left" vertical="center"/>
    </xf>
    <xf numFmtId="38" fontId="2" fillId="0" borderId="0" xfId="2" applyFont="1" applyFill="1" applyBorder="1" applyAlignment="1">
      <alignment horizontal="right" wrapText="1"/>
    </xf>
    <xf numFmtId="38" fontId="2" fillId="6" borderId="3" xfId="2" applyFont="1" applyFill="1" applyBorder="1" applyAlignment="1">
      <alignment horizontal="center" vertical="center" textRotation="255"/>
    </xf>
    <xf numFmtId="38" fontId="2" fillId="6" borderId="3" xfId="2" applyFont="1" applyFill="1" applyBorder="1" applyAlignment="1">
      <alignment horizontal="center" vertical="top" textRotation="255" wrapText="1"/>
    </xf>
    <xf numFmtId="38" fontId="11" fillId="6" borderId="7" xfId="2" applyFont="1" applyFill="1" applyBorder="1" applyAlignment="1">
      <alignment horizontal="center" vertical="center"/>
    </xf>
    <xf numFmtId="38" fontId="11" fillId="6" borderId="8" xfId="2" applyFont="1" applyFill="1" applyBorder="1" applyAlignment="1">
      <alignment horizontal="center" vertical="center"/>
    </xf>
    <xf numFmtId="38" fontId="11" fillId="6" borderId="6" xfId="2" applyFont="1" applyFill="1" applyBorder="1" applyAlignment="1">
      <alignment horizontal="center" vertical="center"/>
    </xf>
    <xf numFmtId="0" fontId="10" fillId="0" borderId="7" xfId="3" applyFont="1" applyBorder="1" applyAlignment="1">
      <alignment horizontal="center"/>
    </xf>
    <xf numFmtId="0" fontId="10" fillId="0" borderId="8" xfId="3" applyFont="1" applyBorder="1" applyAlignment="1">
      <alignment horizontal="center"/>
    </xf>
    <xf numFmtId="38" fontId="2" fillId="0" borderId="6" xfId="2" applyFont="1" applyBorder="1" applyAlignment="1">
      <alignment horizontal="center" vertical="center"/>
    </xf>
    <xf numFmtId="176" fontId="2" fillId="2" borderId="3" xfId="2" applyNumberFormat="1" applyFont="1" applyFill="1" applyBorder="1" applyAlignment="1">
      <alignment horizontal="center" vertical="center" textRotation="255"/>
    </xf>
    <xf numFmtId="38" fontId="2" fillId="2" borderId="3" xfId="2" applyFont="1" applyFill="1" applyBorder="1" applyAlignment="1">
      <alignment horizontal="center" vertical="center" textRotation="255"/>
    </xf>
    <xf numFmtId="38" fontId="2" fillId="0" borderId="1" xfId="2" quotePrefix="1" applyFont="1" applyBorder="1" applyAlignment="1">
      <alignment horizontal="center"/>
    </xf>
    <xf numFmtId="38" fontId="2" fillId="0" borderId="1" xfId="2" applyFont="1" applyBorder="1" applyAlignment="1">
      <alignment horizontal="center"/>
    </xf>
    <xf numFmtId="38" fontId="2" fillId="0" borderId="6" xfId="2" applyFont="1" applyBorder="1" applyAlignment="1">
      <alignment horizontal="center"/>
    </xf>
    <xf numFmtId="38" fontId="2" fillId="0" borderId="7" xfId="2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8" xfId="3" applyFont="1" applyBorder="1" applyAlignment="1">
      <alignment horizontal="center" vertical="center"/>
    </xf>
    <xf numFmtId="0" fontId="2" fillId="0" borderId="6" xfId="2" applyNumberFormat="1" applyFont="1" applyBorder="1" applyAlignment="1">
      <alignment horizontal="center" vertical="center"/>
    </xf>
    <xf numFmtId="38" fontId="2" fillId="2" borderId="6" xfId="2" applyFont="1" applyFill="1" applyBorder="1" applyAlignment="1">
      <alignment horizontal="center" vertical="center"/>
    </xf>
    <xf numFmtId="38" fontId="2" fillId="0" borderId="3" xfId="2" applyFont="1" applyBorder="1" applyAlignment="1">
      <alignment horizontal="left"/>
    </xf>
    <xf numFmtId="38" fontId="7" fillId="0" borderId="0" xfId="2" applyFont="1" applyFill="1" applyAlignment="1">
      <alignment horizontal="right"/>
    </xf>
    <xf numFmtId="38" fontId="7" fillId="0" borderId="9" xfId="2" applyFont="1" applyFill="1" applyBorder="1" applyAlignment="1">
      <alignment horizontal="right"/>
    </xf>
    <xf numFmtId="38" fontId="7" fillId="0" borderId="0" xfId="2" applyFont="1" applyBorder="1" applyAlignment="1">
      <alignment horizontal="right"/>
    </xf>
    <xf numFmtId="38" fontId="7" fillId="0" borderId="0" xfId="2" applyFont="1" applyFill="1" applyBorder="1" applyAlignment="1">
      <alignment horizontal="right"/>
    </xf>
    <xf numFmtId="176" fontId="7" fillId="0" borderId="0" xfId="2" applyNumberFormat="1" applyFont="1" applyFill="1" applyBorder="1" applyAlignment="1">
      <alignment horizontal="center"/>
    </xf>
    <xf numFmtId="38" fontId="7" fillId="0" borderId="0" xfId="2" applyFont="1" applyFill="1" applyBorder="1" applyAlignment="1">
      <alignment horizontal="left" vertical="center"/>
    </xf>
    <xf numFmtId="38" fontId="9" fillId="3" borderId="1" xfId="2" applyFont="1" applyFill="1" applyBorder="1" applyAlignment="1">
      <alignment horizontal="left"/>
    </xf>
    <xf numFmtId="38" fontId="9" fillId="7" borderId="1" xfId="2" applyFont="1" applyFill="1" applyBorder="1" applyAlignment="1">
      <alignment horizontal="right" vertical="center"/>
    </xf>
    <xf numFmtId="38" fontId="8" fillId="7" borderId="1" xfId="2" applyFont="1" applyFill="1" applyBorder="1" applyAlignment="1">
      <alignment horizontal="right"/>
    </xf>
    <xf numFmtId="176" fontId="2" fillId="0" borderId="0" xfId="2" applyNumberFormat="1" applyFont="1" applyFill="1" applyAlignment="1">
      <alignment horizontal="center"/>
    </xf>
    <xf numFmtId="38" fontId="2" fillId="0" borderId="0" xfId="2" applyFont="1" applyFill="1" applyAlignment="1">
      <alignment horizontal="left"/>
    </xf>
    <xf numFmtId="177" fontId="4" fillId="0" borderId="0" xfId="2" applyNumberFormat="1" applyFont="1" applyFill="1"/>
    <xf numFmtId="177" fontId="4" fillId="0" borderId="0" xfId="2" applyNumberFormat="1" applyFont="1" applyFill="1" applyAlignment="1">
      <alignment horizontal="left"/>
    </xf>
    <xf numFmtId="177" fontId="5" fillId="0" borderId="0" xfId="2" applyNumberFormat="1" applyFont="1" applyFill="1"/>
    <xf numFmtId="177" fontId="5" fillId="0" borderId="0" xfId="2" applyNumberFormat="1" applyFont="1" applyFill="1" applyAlignment="1">
      <alignment horizontal="left"/>
    </xf>
    <xf numFmtId="177" fontId="12" fillId="0" borderId="0" xfId="2" applyNumberFormat="1" applyFont="1" applyFill="1"/>
    <xf numFmtId="177" fontId="12" fillId="0" borderId="0" xfId="2" applyNumberFormat="1" applyFont="1" applyFill="1" applyAlignment="1">
      <alignment horizontal="left"/>
    </xf>
    <xf numFmtId="38" fontId="2" fillId="0" borderId="0" xfId="2" applyFont="1" applyFill="1" applyBorder="1" applyAlignment="1">
      <alignment horizontal="left"/>
    </xf>
    <xf numFmtId="38" fontId="2" fillId="0" borderId="4" xfId="2" applyFont="1" applyFill="1" applyBorder="1" applyAlignment="1">
      <alignment horizontal="center" vertical="distributed" textRotation="255" justifyLastLine="1"/>
    </xf>
    <xf numFmtId="0" fontId="10" fillId="0" borderId="4" xfId="3" applyFont="1" applyFill="1" applyBorder="1"/>
    <xf numFmtId="38" fontId="2" fillId="0" borderId="4" xfId="2" applyFont="1" applyFill="1" applyBorder="1" applyAlignment="1">
      <alignment horizontal="center" vertical="distributed" textRotation="255" justifyLastLine="1"/>
    </xf>
    <xf numFmtId="38" fontId="2" fillId="0" borderId="5" xfId="2" applyFont="1" applyFill="1" applyBorder="1" applyAlignment="1">
      <alignment horizontal="center" vertical="distributed" textRotation="255" justifyLastLine="1"/>
    </xf>
    <xf numFmtId="0" fontId="2" fillId="0" borderId="5" xfId="2" applyNumberFormat="1" applyFont="1" applyFill="1" applyBorder="1" applyAlignment="1">
      <alignment horizontal="center" vertical="distributed" textRotation="255" justifyLastLine="1"/>
    </xf>
    <xf numFmtId="49" fontId="2" fillId="0" borderId="5" xfId="2" applyNumberFormat="1" applyFont="1" applyFill="1" applyBorder="1" applyAlignment="1">
      <alignment horizontal="center" vertical="distributed" textRotation="255" wrapText="1" justifyLastLine="1"/>
    </xf>
    <xf numFmtId="38" fontId="2" fillId="0" borderId="5" xfId="2" applyFont="1" applyFill="1" applyBorder="1" applyAlignment="1">
      <alignment horizontal="left"/>
    </xf>
    <xf numFmtId="38" fontId="2" fillId="0" borderId="5" xfId="2" applyFont="1" applyFill="1" applyBorder="1" applyAlignment="1">
      <alignment horizontal="center" vertical="distributed" textRotation="255" justifyLastLine="1"/>
    </xf>
    <xf numFmtId="0" fontId="10" fillId="0" borderId="5" xfId="3" applyFont="1" applyFill="1" applyBorder="1"/>
    <xf numFmtId="38" fontId="2" fillId="0" borderId="1" xfId="2" applyFont="1" applyFill="1" applyBorder="1" applyAlignment="1">
      <alignment horizontal="center" vertical="center" textRotation="255"/>
    </xf>
    <xf numFmtId="38" fontId="2" fillId="0" borderId="1" xfId="2" applyFont="1" applyFill="1" applyBorder="1" applyAlignment="1">
      <alignment horizontal="center" vertical="center"/>
    </xf>
    <xf numFmtId="38" fontId="2" fillId="0" borderId="6" xfId="2" applyFont="1" applyFill="1" applyBorder="1" applyAlignment="1">
      <alignment horizontal="center" vertical="center"/>
    </xf>
    <xf numFmtId="38" fontId="2" fillId="0" borderId="5" xfId="2" applyFont="1" applyFill="1" applyBorder="1" applyAlignment="1">
      <alignment horizontal="left" vertical="center"/>
    </xf>
    <xf numFmtId="38" fontId="2" fillId="0" borderId="3" xfId="2" applyFont="1" applyFill="1" applyBorder="1" applyAlignment="1">
      <alignment horizontal="center" vertical="distributed" textRotation="255" justifyLastLine="1"/>
    </xf>
    <xf numFmtId="38" fontId="11" fillId="0" borderId="7" xfId="2" applyFont="1" applyFill="1" applyBorder="1" applyAlignment="1">
      <alignment horizontal="center" vertical="center"/>
    </xf>
    <xf numFmtId="38" fontId="11" fillId="0" borderId="8" xfId="2" applyFont="1" applyFill="1" applyBorder="1" applyAlignment="1">
      <alignment horizontal="center" vertical="center"/>
    </xf>
    <xf numFmtId="38" fontId="11" fillId="0" borderId="6" xfId="2" applyFont="1" applyFill="1" applyBorder="1" applyAlignment="1">
      <alignment horizontal="center" vertical="center"/>
    </xf>
    <xf numFmtId="0" fontId="10" fillId="0" borderId="7" xfId="3" applyFont="1" applyFill="1" applyBorder="1" applyAlignment="1">
      <alignment horizontal="center"/>
    </xf>
    <xf numFmtId="0" fontId="10" fillId="0" borderId="8" xfId="3" applyFont="1" applyFill="1" applyBorder="1" applyAlignment="1">
      <alignment horizontal="center"/>
    </xf>
    <xf numFmtId="38" fontId="2" fillId="0" borderId="6" xfId="2" applyFont="1" applyFill="1" applyBorder="1" applyAlignment="1">
      <alignment horizontal="center" vertical="center"/>
    </xf>
    <xf numFmtId="38" fontId="2" fillId="0" borderId="1" xfId="2" quotePrefix="1" applyFont="1" applyFill="1" applyBorder="1" applyAlignment="1">
      <alignment horizontal="center"/>
    </xf>
    <xf numFmtId="38" fontId="2" fillId="0" borderId="1" xfId="2" applyFont="1" applyFill="1" applyBorder="1" applyAlignment="1">
      <alignment horizontal="center"/>
    </xf>
    <xf numFmtId="38" fontId="2" fillId="0" borderId="6" xfId="2" applyFont="1" applyFill="1" applyBorder="1" applyAlignment="1">
      <alignment horizontal="center"/>
    </xf>
    <xf numFmtId="38" fontId="2" fillId="0" borderId="7" xfId="2" applyFont="1" applyFill="1" applyBorder="1" applyAlignment="1">
      <alignment horizontal="center" vertical="center"/>
    </xf>
    <xf numFmtId="0" fontId="10" fillId="0" borderId="7" xfId="3" applyFont="1" applyFill="1" applyBorder="1" applyAlignment="1">
      <alignment horizontal="center" vertical="center"/>
    </xf>
    <xf numFmtId="0" fontId="10" fillId="0" borderId="8" xfId="3" applyFont="1" applyFill="1" applyBorder="1" applyAlignment="1">
      <alignment horizontal="center" vertical="center"/>
    </xf>
    <xf numFmtId="0" fontId="2" fillId="0" borderId="6" xfId="2" applyNumberFormat="1" applyFont="1" applyFill="1" applyBorder="1" applyAlignment="1">
      <alignment horizontal="center" vertical="center"/>
    </xf>
    <xf numFmtId="0" fontId="10" fillId="2" borderId="7" xfId="3" applyFont="1" applyFill="1" applyBorder="1" applyAlignment="1">
      <alignment horizontal="center" vertical="center"/>
    </xf>
    <xf numFmtId="38" fontId="2" fillId="0" borderId="3" xfId="2" applyFont="1" applyFill="1" applyBorder="1" applyAlignment="1">
      <alignment horizontal="left"/>
    </xf>
    <xf numFmtId="38" fontId="13" fillId="0" borderId="0" xfId="2" applyFont="1" applyAlignment="1">
      <alignment horizontal="right"/>
    </xf>
    <xf numFmtId="38" fontId="13" fillId="0" borderId="0" xfId="2" applyFont="1" applyAlignment="1">
      <alignment horizontal="left"/>
    </xf>
    <xf numFmtId="38" fontId="2" fillId="0" borderId="0" xfId="2" applyFont="1" applyFill="1" applyBorder="1" applyAlignment="1">
      <alignment horizontal="right"/>
    </xf>
    <xf numFmtId="38" fontId="2" fillId="0" borderId="0" xfId="2" applyFont="1" applyAlignment="1">
      <alignment horizontal="center"/>
    </xf>
    <xf numFmtId="38" fontId="14" fillId="8" borderId="0" xfId="2" applyFont="1" applyFill="1" applyAlignment="1">
      <alignment horizontal="right"/>
    </xf>
    <xf numFmtId="38" fontId="13" fillId="8" borderId="0" xfId="2" applyFont="1" applyFill="1" applyAlignment="1">
      <alignment horizontal="right"/>
    </xf>
    <xf numFmtId="38" fontId="15" fillId="2" borderId="1" xfId="2" applyFont="1" applyFill="1" applyBorder="1" applyAlignment="1">
      <alignment horizontal="left" vertical="center"/>
    </xf>
    <xf numFmtId="38" fontId="13" fillId="0" borderId="0" xfId="2" applyFont="1" applyBorder="1" applyAlignment="1">
      <alignment horizontal="right"/>
    </xf>
    <xf numFmtId="0" fontId="10" fillId="0" borderId="4" xfId="4" applyFont="1" applyBorder="1" applyAlignment="1">
      <alignment horizontal="center" vertical="top" textRotation="255"/>
    </xf>
    <xf numFmtId="38" fontId="16" fillId="0" borderId="4" xfId="2" applyFont="1" applyBorder="1" applyAlignment="1">
      <alignment horizontal="center" vertical="top" textRotation="255"/>
    </xf>
    <xf numFmtId="38" fontId="16" fillId="2" borderId="4" xfId="2" applyFont="1" applyFill="1" applyBorder="1" applyAlignment="1">
      <alignment horizontal="center" vertical="top" textRotation="255"/>
    </xf>
    <xf numFmtId="38" fontId="16" fillId="0" borderId="10" xfId="2" applyFont="1" applyBorder="1" applyAlignment="1">
      <alignment horizontal="center" vertical="top" textRotation="255" shrinkToFit="1"/>
    </xf>
    <xf numFmtId="38" fontId="16" fillId="0" borderId="4" xfId="2" applyFont="1" applyFill="1" applyBorder="1" applyAlignment="1">
      <alignment horizontal="center" vertical="top" textRotation="255" wrapText="1" shrinkToFit="1"/>
    </xf>
    <xf numFmtId="38" fontId="16" fillId="2" borderId="11" xfId="2" applyFont="1" applyFill="1" applyBorder="1" applyAlignment="1">
      <alignment horizontal="center" vertical="top" textRotation="255"/>
    </xf>
    <xf numFmtId="38" fontId="16" fillId="0" borderId="4" xfId="2" applyFont="1" applyBorder="1" applyAlignment="1">
      <alignment horizontal="center" vertical="top" textRotation="255" shrinkToFit="1"/>
    </xf>
    <xf numFmtId="38" fontId="16" fillId="0" borderId="4" xfId="2" applyFont="1" applyBorder="1" applyAlignment="1">
      <alignment horizontal="left" vertical="top" textRotation="255"/>
    </xf>
    <xf numFmtId="0" fontId="10" fillId="0" borderId="5" xfId="4" applyFont="1" applyBorder="1" applyAlignment="1">
      <alignment horizontal="center" vertical="top" textRotation="255"/>
    </xf>
    <xf numFmtId="38" fontId="16" fillId="0" borderId="5" xfId="2" applyFont="1" applyBorder="1" applyAlignment="1">
      <alignment horizontal="center" vertical="top" textRotation="255"/>
    </xf>
    <xf numFmtId="38" fontId="16" fillId="2" borderId="5" xfId="2" applyFont="1" applyFill="1" applyBorder="1" applyAlignment="1">
      <alignment horizontal="center" vertical="top" textRotation="255"/>
    </xf>
    <xf numFmtId="38" fontId="16" fillId="0" borderId="12" xfId="2" applyFont="1" applyBorder="1" applyAlignment="1">
      <alignment horizontal="center" vertical="top" textRotation="255" shrinkToFit="1"/>
    </xf>
    <xf numFmtId="38" fontId="16" fillId="0" borderId="5" xfId="2" applyFont="1" applyFill="1" applyBorder="1" applyAlignment="1">
      <alignment horizontal="center" vertical="top" textRotation="255" wrapText="1" shrinkToFit="1"/>
    </xf>
    <xf numFmtId="38" fontId="16" fillId="2" borderId="2" xfId="2" applyFont="1" applyFill="1" applyBorder="1" applyAlignment="1">
      <alignment horizontal="center" vertical="top" textRotation="255"/>
    </xf>
    <xf numFmtId="38" fontId="16" fillId="0" borderId="5" xfId="2" applyFont="1" applyBorder="1" applyAlignment="1">
      <alignment horizontal="center" vertical="top" textRotation="255" shrinkToFit="1"/>
    </xf>
    <xf numFmtId="38" fontId="16" fillId="0" borderId="5" xfId="2" applyFont="1" applyBorder="1" applyAlignment="1">
      <alignment horizontal="left" vertical="top" textRotation="255"/>
    </xf>
    <xf numFmtId="38" fontId="16" fillId="2" borderId="3" xfId="2" applyFont="1" applyFill="1" applyBorder="1" applyAlignment="1">
      <alignment horizontal="center" vertical="top" textRotation="255"/>
    </xf>
    <xf numFmtId="38" fontId="16" fillId="0" borderId="13" xfId="2" applyFont="1" applyBorder="1" applyAlignment="1">
      <alignment horizontal="center" vertical="top" textRotation="255" shrinkToFit="1"/>
    </xf>
    <xf numFmtId="38" fontId="16" fillId="0" borderId="3" xfId="2" applyFont="1" applyFill="1" applyBorder="1" applyAlignment="1">
      <alignment horizontal="center" vertical="top" textRotation="255" wrapText="1" shrinkToFit="1"/>
    </xf>
    <xf numFmtId="38" fontId="16" fillId="2" borderId="14" xfId="2" applyFont="1" applyFill="1" applyBorder="1" applyAlignment="1">
      <alignment horizontal="center" vertical="top" textRotation="255"/>
    </xf>
    <xf numFmtId="38" fontId="2" fillId="0" borderId="3" xfId="2" applyFont="1" applyBorder="1" applyAlignment="1">
      <alignment horizontal="center" vertical="top" textRotation="255" shrinkToFit="1"/>
    </xf>
    <xf numFmtId="38" fontId="16" fillId="0" borderId="3" xfId="2" applyFont="1" applyBorder="1" applyAlignment="1">
      <alignment horizontal="center" vertical="top" textRotation="255" shrinkToFit="1"/>
    </xf>
    <xf numFmtId="38" fontId="16" fillId="0" borderId="3" xfId="2" applyFont="1" applyBorder="1" applyAlignment="1">
      <alignment horizontal="center" vertical="top" textRotation="255"/>
    </xf>
    <xf numFmtId="38" fontId="16" fillId="0" borderId="7" xfId="2" applyFont="1" applyBorder="1" applyAlignment="1">
      <alignment horizontal="center" vertical="top"/>
    </xf>
    <xf numFmtId="38" fontId="16" fillId="0" borderId="8" xfId="2" applyFont="1" applyBorder="1" applyAlignment="1">
      <alignment horizontal="center" vertical="top"/>
    </xf>
    <xf numFmtId="38" fontId="16" fillId="0" borderId="6" xfId="2" applyFont="1" applyBorder="1" applyAlignment="1">
      <alignment horizontal="center" vertical="top"/>
    </xf>
    <xf numFmtId="38" fontId="16" fillId="0" borderId="3" xfId="2" applyFont="1" applyBorder="1" applyAlignment="1">
      <alignment horizontal="left" vertical="top" textRotation="255"/>
    </xf>
    <xf numFmtId="38" fontId="18" fillId="0" borderId="0" xfId="2" applyFont="1" applyFill="1" applyAlignment="1">
      <alignment horizontal="right"/>
    </xf>
    <xf numFmtId="38" fontId="18" fillId="0" borderId="0" xfId="2" applyFont="1" applyFill="1" applyBorder="1" applyAlignment="1">
      <alignment horizontal="center" vertical="top"/>
    </xf>
    <xf numFmtId="38" fontId="19" fillId="0" borderId="0" xfId="1" applyFont="1" applyFill="1" applyAlignment="1"/>
    <xf numFmtId="38" fontId="19" fillId="0" borderId="0" xfId="1" applyFont="1" applyFill="1" applyBorder="1" applyAlignment="1"/>
    <xf numFmtId="38" fontId="19" fillId="0" borderId="0" xfId="1" applyFont="1" applyFill="1" applyAlignment="1">
      <alignment horizontal="right"/>
    </xf>
    <xf numFmtId="38" fontId="19" fillId="0" borderId="0" xfId="1" applyFont="1" applyFill="1" applyAlignment="1">
      <alignment horizontal="left"/>
    </xf>
    <xf numFmtId="177" fontId="4" fillId="0" borderId="0" xfId="1" applyNumberFormat="1" applyFont="1" applyFill="1" applyAlignment="1"/>
    <xf numFmtId="177" fontId="5" fillId="0" borderId="0" xfId="1" applyNumberFormat="1" applyFont="1" applyFill="1" applyAlignment="1"/>
    <xf numFmtId="38" fontId="20" fillId="0" borderId="0" xfId="1" applyFont="1" applyFill="1" applyAlignment="1"/>
    <xf numFmtId="38" fontId="7" fillId="0" borderId="0" xfId="1" applyFont="1" applyFill="1" applyAlignment="1"/>
    <xf numFmtId="38" fontId="7" fillId="0" borderId="0" xfId="1" applyFont="1" applyFill="1" applyBorder="1" applyAlignment="1"/>
    <xf numFmtId="38" fontId="7" fillId="0" borderId="0" xfId="1" applyFont="1" applyFill="1" applyAlignment="1">
      <alignment horizontal="right"/>
    </xf>
    <xf numFmtId="38" fontId="7" fillId="0" borderId="0" xfId="1" applyFont="1" applyFill="1" applyAlignment="1">
      <alignment horizontal="left"/>
    </xf>
    <xf numFmtId="38" fontId="7" fillId="0" borderId="0" xfId="1" applyFont="1" applyFill="1" applyBorder="1" applyAlignment="1">
      <alignment horizontal="left"/>
    </xf>
    <xf numFmtId="38" fontId="7" fillId="0" borderId="0" xfId="1" applyFont="1" applyFill="1" applyBorder="1" applyAlignment="1">
      <alignment horizontal="right"/>
    </xf>
    <xf numFmtId="38" fontId="2" fillId="0" borderId="15" xfId="1" applyFont="1" applyFill="1" applyBorder="1" applyAlignment="1">
      <alignment horizontal="right" vertical="center"/>
    </xf>
    <xf numFmtId="38" fontId="2" fillId="0" borderId="16" xfId="1" applyFont="1" applyFill="1" applyBorder="1" applyAlignment="1">
      <alignment horizontal="right" vertical="center"/>
    </xf>
    <xf numFmtId="38" fontId="2" fillId="0" borderId="16" xfId="1" applyFont="1" applyFill="1" applyBorder="1" applyAlignment="1">
      <alignment horizontal="right"/>
    </xf>
    <xf numFmtId="38" fontId="21" fillId="2" borderId="17" xfId="1" applyFont="1" applyFill="1" applyBorder="1" applyAlignment="1">
      <alignment horizontal="right"/>
    </xf>
    <xf numFmtId="38" fontId="2" fillId="0" borderId="18" xfId="1" applyFont="1" applyFill="1" applyBorder="1" applyAlignment="1">
      <alignment horizontal="right"/>
    </xf>
    <xf numFmtId="38" fontId="2" fillId="0" borderId="19" xfId="1" applyFont="1" applyFill="1" applyBorder="1" applyAlignment="1">
      <alignment horizontal="right" vertical="center"/>
    </xf>
    <xf numFmtId="38" fontId="8" fillId="2" borderId="16" xfId="1" applyFont="1" applyFill="1" applyBorder="1" applyAlignment="1">
      <alignment horizontal="right"/>
    </xf>
    <xf numFmtId="38" fontId="7" fillId="3" borderId="20" xfId="1" applyFont="1" applyFill="1" applyBorder="1" applyAlignment="1">
      <alignment horizontal="left" vertical="center"/>
    </xf>
    <xf numFmtId="38" fontId="2" fillId="0" borderId="21" xfId="1" applyFont="1" applyFill="1" applyBorder="1" applyAlignment="1">
      <alignment horizontal="right" vertical="center"/>
    </xf>
    <xf numFmtId="38" fontId="2" fillId="0" borderId="5" xfId="1" applyFont="1" applyFill="1" applyBorder="1" applyAlignment="1">
      <alignment horizontal="right" vertical="center"/>
    </xf>
    <xf numFmtId="38" fontId="2" fillId="0" borderId="5" xfId="1" applyFont="1" applyFill="1" applyBorder="1" applyAlignment="1">
      <alignment horizontal="right"/>
    </xf>
    <xf numFmtId="38" fontId="21" fillId="2" borderId="12" xfId="1" applyFont="1" applyFill="1" applyBorder="1" applyAlignment="1">
      <alignment horizontal="right"/>
    </xf>
    <xf numFmtId="38" fontId="2" fillId="0" borderId="22" xfId="1" applyFont="1" applyFill="1" applyBorder="1" applyAlignment="1">
      <alignment horizontal="right"/>
    </xf>
    <xf numFmtId="38" fontId="2" fillId="0" borderId="23" xfId="1" applyFont="1" applyFill="1" applyBorder="1" applyAlignment="1">
      <alignment horizontal="right" vertical="center"/>
    </xf>
    <xf numFmtId="38" fontId="8" fillId="2" borderId="5" xfId="1" applyFont="1" applyFill="1" applyBorder="1" applyAlignment="1">
      <alignment horizontal="right"/>
    </xf>
    <xf numFmtId="38" fontId="7" fillId="3" borderId="24" xfId="1" applyFont="1" applyFill="1" applyBorder="1" applyAlignment="1">
      <alignment horizontal="left" vertical="center"/>
    </xf>
    <xf numFmtId="38" fontId="8" fillId="2" borderId="12" xfId="1" applyFont="1" applyFill="1" applyBorder="1" applyAlignment="1">
      <alignment horizontal="right"/>
    </xf>
    <xf numFmtId="38" fontId="2" fillId="0" borderId="3" xfId="1" applyFont="1" applyFill="1" applyBorder="1" applyAlignment="1">
      <alignment horizontal="right" vertical="center"/>
    </xf>
    <xf numFmtId="38" fontId="2" fillId="0" borderId="14" xfId="1" applyFont="1" applyFill="1" applyBorder="1" applyAlignment="1">
      <alignment horizontal="right"/>
    </xf>
    <xf numFmtId="38" fontId="2" fillId="0" borderId="3" xfId="1" applyFont="1" applyFill="1" applyBorder="1" applyAlignment="1">
      <alignment horizontal="right"/>
    </xf>
    <xf numFmtId="38" fontId="8" fillId="2" borderId="13" xfId="1" applyFont="1" applyFill="1" applyBorder="1" applyAlignment="1">
      <alignment horizontal="right"/>
    </xf>
    <xf numFmtId="38" fontId="2" fillId="0" borderId="25" xfId="1" applyFont="1" applyFill="1" applyBorder="1" applyAlignment="1">
      <alignment horizontal="right"/>
    </xf>
    <xf numFmtId="38" fontId="8" fillId="2" borderId="3" xfId="1" applyFont="1" applyFill="1" applyBorder="1" applyAlignment="1">
      <alignment horizontal="right"/>
    </xf>
    <xf numFmtId="38" fontId="7" fillId="3" borderId="26" xfId="1" applyFont="1" applyFill="1" applyBorder="1" applyAlignment="1">
      <alignment horizontal="left" vertical="center"/>
    </xf>
    <xf numFmtId="38" fontId="8" fillId="2" borderId="27" xfId="2" applyFont="1" applyFill="1" applyBorder="1" applyAlignment="1">
      <alignment horizontal="right"/>
    </xf>
    <xf numFmtId="38" fontId="8" fillId="2" borderId="7" xfId="2" applyFont="1" applyFill="1" applyBorder="1" applyAlignment="1">
      <alignment horizontal="right"/>
    </xf>
    <xf numFmtId="38" fontId="8" fillId="2" borderId="3" xfId="2" applyFont="1" applyFill="1" applyBorder="1" applyAlignment="1">
      <alignment horizontal="right"/>
    </xf>
    <xf numFmtId="38" fontId="8" fillId="2" borderId="28" xfId="2" applyFont="1" applyFill="1" applyBorder="1" applyAlignment="1">
      <alignment horizontal="right"/>
    </xf>
    <xf numFmtId="38" fontId="21" fillId="2" borderId="6" xfId="1" applyFont="1" applyFill="1" applyBorder="1" applyAlignment="1">
      <alignment horizontal="left" vertical="center"/>
    </xf>
    <xf numFmtId="38" fontId="8" fillId="2" borderId="27" xfId="1" applyFont="1" applyFill="1" applyBorder="1" applyAlignment="1">
      <alignment horizontal="right" vertical="center"/>
    </xf>
    <xf numFmtId="38" fontId="8" fillId="2" borderId="1" xfId="1" applyFont="1" applyFill="1" applyBorder="1" applyAlignment="1">
      <alignment horizontal="right" vertical="center"/>
    </xf>
    <xf numFmtId="38" fontId="8" fillId="2" borderId="4" xfId="1" applyFont="1" applyFill="1" applyBorder="1" applyAlignment="1">
      <alignment horizontal="right" vertical="center"/>
    </xf>
    <xf numFmtId="38" fontId="8" fillId="2" borderId="10" xfId="1" applyFont="1" applyFill="1" applyBorder="1" applyAlignment="1">
      <alignment horizontal="right" vertical="center"/>
    </xf>
    <xf numFmtId="38" fontId="8" fillId="2" borderId="28" xfId="1" applyFont="1" applyFill="1" applyBorder="1" applyAlignment="1">
      <alignment horizontal="right" vertical="center"/>
    </xf>
    <xf numFmtId="38" fontId="21" fillId="2" borderId="14" xfId="1" applyFont="1" applyFill="1" applyBorder="1" applyAlignment="1">
      <alignment horizontal="left" vertical="center" wrapText="1"/>
    </xf>
    <xf numFmtId="38" fontId="2" fillId="0" borderId="29" xfId="1" applyFont="1" applyFill="1" applyBorder="1" applyAlignment="1">
      <alignment horizontal="right" vertical="center"/>
    </xf>
    <xf numFmtId="38" fontId="2" fillId="0" borderId="4" xfId="1" applyFont="1" applyFill="1" applyBorder="1" applyAlignment="1">
      <alignment horizontal="right"/>
    </xf>
    <xf numFmtId="38" fontId="8" fillId="2" borderId="4" xfId="1" applyFont="1" applyFill="1" applyBorder="1" applyAlignment="1">
      <alignment horizontal="right"/>
    </xf>
    <xf numFmtId="38" fontId="2" fillId="0" borderId="10" xfId="1" applyFont="1" applyFill="1" applyBorder="1" applyAlignment="1">
      <alignment horizontal="right"/>
    </xf>
    <xf numFmtId="38" fontId="2" fillId="0" borderId="30" xfId="1" applyFont="1" applyFill="1" applyBorder="1" applyAlignment="1">
      <alignment horizontal="right"/>
    </xf>
    <xf numFmtId="38" fontId="7" fillId="3" borderId="29" xfId="1" applyFont="1" applyFill="1" applyBorder="1" applyAlignment="1">
      <alignment horizontal="left" vertical="center"/>
    </xf>
    <xf numFmtId="38" fontId="2" fillId="0" borderId="12" xfId="1" applyFont="1" applyFill="1" applyBorder="1" applyAlignment="1">
      <alignment horizontal="right"/>
    </xf>
    <xf numFmtId="38" fontId="7" fillId="3" borderId="23" xfId="1" applyFont="1" applyFill="1" applyBorder="1" applyAlignment="1">
      <alignment horizontal="left" vertical="center"/>
    </xf>
    <xf numFmtId="38" fontId="2" fillId="0" borderId="5" xfId="1" applyFont="1" applyFill="1" applyBorder="1" applyAlignment="1"/>
    <xf numFmtId="38" fontId="2" fillId="0" borderId="31" xfId="1" applyFont="1" applyFill="1" applyBorder="1" applyAlignment="1">
      <alignment horizontal="right" vertical="center"/>
    </xf>
    <xf numFmtId="38" fontId="2" fillId="0" borderId="3" xfId="1" applyFont="1" applyFill="1" applyBorder="1" applyAlignment="1"/>
    <xf numFmtId="38" fontId="2" fillId="0" borderId="13" xfId="1" applyFont="1" applyFill="1" applyBorder="1" applyAlignment="1">
      <alignment horizontal="right"/>
    </xf>
    <xf numFmtId="38" fontId="7" fillId="3" borderId="31" xfId="1" applyFont="1" applyFill="1" applyBorder="1" applyAlignment="1">
      <alignment horizontal="left" vertical="center"/>
    </xf>
    <xf numFmtId="38" fontId="2" fillId="0" borderId="0" xfId="1" applyFont="1" applyFill="1" applyAlignment="1"/>
    <xf numFmtId="38" fontId="8" fillId="2" borderId="31" xfId="2" applyFont="1" applyFill="1" applyBorder="1" applyAlignment="1">
      <alignment horizontal="right"/>
    </xf>
    <xf numFmtId="38" fontId="8" fillId="2" borderId="13" xfId="2" applyFont="1" applyFill="1" applyBorder="1" applyAlignment="1">
      <alignment horizontal="right"/>
    </xf>
    <xf numFmtId="38" fontId="8" fillId="2" borderId="5" xfId="2" applyFont="1" applyFill="1" applyBorder="1" applyAlignment="1">
      <alignment horizontal="right"/>
    </xf>
    <xf numFmtId="38" fontId="21" fillId="2" borderId="31" xfId="1" applyFont="1" applyFill="1" applyBorder="1" applyAlignment="1">
      <alignment horizontal="left" vertical="center"/>
    </xf>
    <xf numFmtId="38" fontId="8" fillId="4" borderId="27" xfId="1" applyFont="1" applyFill="1" applyBorder="1" applyAlignment="1">
      <alignment horizontal="right" vertical="center"/>
    </xf>
    <xf numFmtId="38" fontId="8" fillId="4" borderId="7" xfId="1" applyFont="1" applyFill="1" applyBorder="1" applyAlignment="1">
      <alignment horizontal="right" vertical="center"/>
    </xf>
    <xf numFmtId="38" fontId="21" fillId="2" borderId="31" xfId="2" applyFont="1" applyFill="1" applyBorder="1" applyAlignment="1">
      <alignment horizontal="left" vertical="center" wrapText="1"/>
    </xf>
    <xf numFmtId="38" fontId="2" fillId="0" borderId="27" xfId="1" applyFont="1" applyFill="1" applyBorder="1" applyAlignment="1">
      <alignment horizontal="right"/>
    </xf>
    <xf numFmtId="38" fontId="2" fillId="0" borderId="1" xfId="1" applyFont="1" applyFill="1" applyBorder="1" applyAlignment="1">
      <alignment horizontal="right"/>
    </xf>
    <xf numFmtId="38" fontId="8" fillId="2" borderId="4" xfId="2" applyFont="1" applyFill="1" applyBorder="1" applyAlignment="1">
      <alignment horizontal="right"/>
    </xf>
    <xf numFmtId="38" fontId="2" fillId="0" borderId="1" xfId="1" applyFont="1" applyFill="1" applyBorder="1" applyAlignment="1"/>
    <xf numFmtId="38" fontId="2" fillId="0" borderId="7" xfId="1" applyFont="1" applyFill="1" applyBorder="1" applyAlignment="1">
      <alignment horizontal="right"/>
    </xf>
    <xf numFmtId="38" fontId="8" fillId="2" borderId="1" xfId="1" applyFont="1" applyFill="1" applyBorder="1" applyAlignment="1">
      <alignment horizontal="right"/>
    </xf>
    <xf numFmtId="38" fontId="7" fillId="3" borderId="29" xfId="2" applyFont="1" applyFill="1" applyBorder="1" applyAlignment="1">
      <alignment horizontal="left" vertical="center"/>
    </xf>
    <xf numFmtId="38" fontId="2" fillId="0" borderId="4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/>
    </xf>
    <xf numFmtId="38" fontId="2" fillId="0" borderId="9" xfId="1" applyFont="1" applyFill="1" applyBorder="1" applyAlignment="1">
      <alignment horizontal="right"/>
    </xf>
    <xf numFmtId="38" fontId="7" fillId="3" borderId="23" xfId="2" applyFont="1" applyFill="1" applyBorder="1" applyAlignment="1">
      <alignment horizontal="left" vertical="center"/>
    </xf>
    <xf numFmtId="38" fontId="2" fillId="0" borderId="2" xfId="1" applyFont="1" applyFill="1" applyBorder="1" applyAlignment="1">
      <alignment horizontal="right"/>
    </xf>
    <xf numFmtId="38" fontId="2" fillId="0" borderId="0" xfId="1" applyFont="1" applyFill="1" applyBorder="1" applyAlignment="1">
      <alignment horizontal="right"/>
    </xf>
    <xf numFmtId="38" fontId="2" fillId="0" borderId="31" xfId="1" applyFont="1" applyFill="1" applyBorder="1" applyAlignment="1">
      <alignment horizontal="right"/>
    </xf>
    <xf numFmtId="38" fontId="21" fillId="2" borderId="27" xfId="2" applyFont="1" applyFill="1" applyBorder="1" applyAlignment="1">
      <alignment horizontal="right"/>
    </xf>
    <xf numFmtId="38" fontId="21" fillId="2" borderId="1" xfId="2" applyFont="1" applyFill="1" applyBorder="1" applyAlignment="1">
      <alignment horizontal="right"/>
    </xf>
    <xf numFmtId="38" fontId="21" fillId="2" borderId="6" xfId="2" applyFont="1" applyFill="1" applyBorder="1" applyAlignment="1">
      <alignment horizontal="right"/>
    </xf>
    <xf numFmtId="38" fontId="21" fillId="2" borderId="7" xfId="2" applyFont="1" applyFill="1" applyBorder="1" applyAlignment="1">
      <alignment horizontal="right"/>
    </xf>
    <xf numFmtId="38" fontId="21" fillId="2" borderId="27" xfId="2" applyFont="1" applyFill="1" applyBorder="1" applyAlignment="1">
      <alignment horizontal="left" vertical="center"/>
    </xf>
    <xf numFmtId="38" fontId="21" fillId="2" borderId="27" xfId="2" applyFont="1" applyFill="1" applyBorder="1" applyAlignment="1">
      <alignment horizontal="right" vertical="center"/>
    </xf>
    <xf numFmtId="38" fontId="21" fillId="2" borderId="1" xfId="2" applyFont="1" applyFill="1" applyBorder="1" applyAlignment="1">
      <alignment horizontal="right" vertical="center"/>
    </xf>
    <xf numFmtId="38" fontId="21" fillId="2" borderId="6" xfId="2" applyFont="1" applyFill="1" applyBorder="1" applyAlignment="1">
      <alignment horizontal="right" vertical="center"/>
    </xf>
    <xf numFmtId="38" fontId="21" fillId="2" borderId="7" xfId="2" applyFont="1" applyFill="1" applyBorder="1" applyAlignment="1">
      <alignment horizontal="right" vertical="center"/>
    </xf>
    <xf numFmtId="38" fontId="21" fillId="2" borderId="27" xfId="1" applyFont="1" applyFill="1" applyBorder="1" applyAlignment="1">
      <alignment horizontal="left" vertical="center" wrapText="1"/>
    </xf>
    <xf numFmtId="38" fontId="22" fillId="2" borderId="1" xfId="1" applyFont="1" applyFill="1" applyBorder="1" applyAlignment="1"/>
    <xf numFmtId="38" fontId="22" fillId="2" borderId="6" xfId="1" applyFont="1" applyFill="1" applyBorder="1" applyAlignment="1">
      <alignment horizontal="right"/>
    </xf>
    <xf numFmtId="38" fontId="22" fillId="2" borderId="1" xfId="1" applyFont="1" applyFill="1" applyBorder="1" applyAlignment="1">
      <alignment horizontal="right"/>
    </xf>
    <xf numFmtId="38" fontId="21" fillId="2" borderId="1" xfId="1" applyFont="1" applyFill="1" applyBorder="1" applyAlignment="1">
      <alignment horizontal="right" vertical="center"/>
    </xf>
    <xf numFmtId="38" fontId="22" fillId="2" borderId="7" xfId="1" applyFont="1" applyFill="1" applyBorder="1" applyAlignment="1">
      <alignment horizontal="right"/>
    </xf>
    <xf numFmtId="38" fontId="7" fillId="2" borderId="27" xfId="1" applyFont="1" applyFill="1" applyBorder="1" applyAlignment="1">
      <alignment horizontal="right"/>
    </xf>
    <xf numFmtId="38" fontId="7" fillId="2" borderId="1" xfId="1" applyFont="1" applyFill="1" applyBorder="1" applyAlignment="1">
      <alignment horizontal="right"/>
    </xf>
    <xf numFmtId="38" fontId="7" fillId="2" borderId="6" xfId="1" applyFont="1" applyFill="1" applyBorder="1" applyAlignment="1">
      <alignment horizontal="right"/>
    </xf>
    <xf numFmtId="38" fontId="21" fillId="2" borderId="32" xfId="1" applyFont="1" applyFill="1" applyBorder="1" applyAlignment="1">
      <alignment horizontal="left" vertical="center"/>
    </xf>
    <xf numFmtId="38" fontId="23" fillId="0" borderId="27" xfId="1" applyFont="1" applyFill="1" applyBorder="1" applyAlignment="1">
      <alignment horizontal="center" vertical="center" textRotation="255"/>
    </xf>
    <xf numFmtId="38" fontId="23" fillId="0" borderId="1" xfId="1" applyFont="1" applyFill="1" applyBorder="1" applyAlignment="1">
      <alignment horizontal="center" vertical="center" textRotation="255"/>
    </xf>
    <xf numFmtId="38" fontId="23" fillId="0" borderId="11" xfId="1" applyFont="1" applyFill="1" applyBorder="1" applyAlignment="1">
      <alignment horizontal="center" vertical="center" textRotation="255" wrapText="1"/>
    </xf>
    <xf numFmtId="38" fontId="24" fillId="0" borderId="1" xfId="1" applyFont="1" applyFill="1" applyBorder="1" applyAlignment="1">
      <alignment horizontal="center" vertical="center" wrapText="1" shrinkToFit="1"/>
    </xf>
    <xf numFmtId="38" fontId="24" fillId="0" borderId="4" xfId="1" applyFont="1" applyFill="1" applyBorder="1" applyAlignment="1">
      <alignment horizontal="center" vertical="center" wrapText="1"/>
    </xf>
    <xf numFmtId="38" fontId="23" fillId="0" borderId="4" xfId="1" applyFont="1" applyFill="1" applyBorder="1" applyAlignment="1">
      <alignment horizontal="center" vertical="center" textRotation="255" wrapText="1"/>
    </xf>
    <xf numFmtId="0" fontId="0" fillId="0" borderId="11" xfId="0" applyBorder="1" applyAlignment="1">
      <alignment vertical="center" textRotation="255" wrapText="1"/>
    </xf>
    <xf numFmtId="38" fontId="7" fillId="0" borderId="4" xfId="1" applyFont="1" applyFill="1" applyBorder="1" applyAlignment="1">
      <alignment horizontal="center" vertical="center" textRotation="255" wrapText="1"/>
    </xf>
    <xf numFmtId="38" fontId="7" fillId="0" borderId="4" xfId="1" applyFont="1" applyFill="1" applyBorder="1" applyAlignment="1">
      <alignment horizontal="center" vertical="center" textRotation="255"/>
    </xf>
    <xf numFmtId="38" fontId="24" fillId="0" borderId="4" xfId="1" applyFont="1" applyFill="1" applyBorder="1" applyAlignment="1">
      <alignment horizontal="center" vertical="center" wrapText="1" shrinkToFit="1"/>
    </xf>
    <xf numFmtId="38" fontId="7" fillId="0" borderId="4" xfId="1" applyFont="1" applyFill="1" applyBorder="1" applyAlignment="1">
      <alignment vertical="top" textRotation="255" wrapText="1"/>
    </xf>
    <xf numFmtId="38" fontId="7" fillId="0" borderId="30" xfId="1" applyFont="1" applyFill="1" applyBorder="1" applyAlignment="1">
      <alignment horizontal="center" vertical="center" textRotation="255"/>
    </xf>
    <xf numFmtId="38" fontId="23" fillId="0" borderId="29" xfId="1" applyFont="1" applyFill="1" applyBorder="1" applyAlignment="1">
      <alignment horizontal="center" vertical="center" textRotation="255" wrapText="1"/>
    </xf>
    <xf numFmtId="38" fontId="23" fillId="0" borderId="4" xfId="1" applyFont="1" applyFill="1" applyBorder="1" applyAlignment="1" applyProtection="1">
      <alignment horizontal="center" vertical="center" textRotation="255" wrapText="1"/>
      <protection locked="0"/>
    </xf>
    <xf numFmtId="38" fontId="7" fillId="0" borderId="4" xfId="1" applyFont="1" applyFill="1" applyBorder="1" applyAlignment="1">
      <alignment horizontal="center" vertical="top" textRotation="255" wrapText="1"/>
    </xf>
    <xf numFmtId="38" fontId="7" fillId="0" borderId="30" xfId="1" applyFont="1" applyFill="1" applyBorder="1" applyAlignment="1">
      <alignment vertical="center" textRotation="255"/>
    </xf>
    <xf numFmtId="38" fontId="7" fillId="0" borderId="32" xfId="1" applyFont="1" applyFill="1" applyBorder="1" applyAlignment="1">
      <alignment horizontal="left" wrapText="1"/>
    </xf>
    <xf numFmtId="38" fontId="23" fillId="0" borderId="1" xfId="1" applyFont="1" applyFill="1" applyBorder="1" applyAlignment="1">
      <alignment horizontal="center" vertical="center" textRotation="255" wrapText="1"/>
    </xf>
    <xf numFmtId="38" fontId="23" fillId="0" borderId="14" xfId="1" applyFont="1" applyFill="1" applyBorder="1" applyAlignment="1">
      <alignment horizontal="center" vertical="center" textRotation="255" wrapText="1"/>
    </xf>
    <xf numFmtId="38" fontId="24" fillId="0" borderId="7" xfId="1" applyFont="1" applyFill="1" applyBorder="1" applyAlignment="1">
      <alignment horizontal="center" vertical="center" wrapText="1"/>
    </xf>
    <xf numFmtId="38" fontId="24" fillId="0" borderId="14" xfId="1" applyFont="1" applyFill="1" applyBorder="1" applyAlignment="1">
      <alignment horizontal="center" vertical="center" wrapText="1"/>
    </xf>
    <xf numFmtId="38" fontId="23" fillId="0" borderId="3" xfId="1" applyFont="1" applyFill="1" applyBorder="1" applyAlignment="1">
      <alignment horizontal="center" vertical="center" textRotation="255" wrapText="1"/>
    </xf>
    <xf numFmtId="0" fontId="0" fillId="0" borderId="2" xfId="0" applyBorder="1" applyAlignment="1">
      <alignment vertical="center" textRotation="255" wrapText="1"/>
    </xf>
    <xf numFmtId="38" fontId="7" fillId="0" borderId="5" xfId="1" applyFont="1" applyFill="1" applyBorder="1" applyAlignment="1">
      <alignment horizontal="center" vertical="center" textRotation="255" wrapText="1"/>
    </xf>
    <xf numFmtId="38" fontId="7" fillId="0" borderId="5" xfId="1" applyFont="1" applyFill="1" applyBorder="1" applyAlignment="1">
      <alignment horizontal="center" vertical="center" textRotation="255"/>
    </xf>
    <xf numFmtId="38" fontId="24" fillId="0" borderId="3" xfId="1" applyFont="1" applyFill="1" applyBorder="1" applyAlignment="1">
      <alignment horizontal="center" vertical="center" wrapText="1" shrinkToFit="1"/>
    </xf>
    <xf numFmtId="38" fontId="7" fillId="0" borderId="5" xfId="1" applyFont="1" applyFill="1" applyBorder="1" applyAlignment="1">
      <alignment vertical="top" textRotation="255" wrapText="1"/>
    </xf>
    <xf numFmtId="38" fontId="7" fillId="0" borderId="22" xfId="1" applyFont="1" applyFill="1" applyBorder="1" applyAlignment="1">
      <alignment horizontal="center" vertical="center" textRotation="255"/>
    </xf>
    <xf numFmtId="38" fontId="23" fillId="0" borderId="31" xfId="1" applyFont="1" applyFill="1" applyBorder="1" applyAlignment="1">
      <alignment horizontal="center" vertical="center" textRotation="255" wrapText="1"/>
    </xf>
    <xf numFmtId="38" fontId="23" fillId="0" borderId="3" xfId="1" applyFont="1" applyFill="1" applyBorder="1" applyAlignment="1" applyProtection="1">
      <alignment horizontal="center" vertical="center" textRotation="255" wrapText="1"/>
      <protection locked="0"/>
    </xf>
    <xf numFmtId="38" fontId="24" fillId="0" borderId="13" xfId="1" applyFont="1" applyFill="1" applyBorder="1" applyAlignment="1">
      <alignment horizontal="center" vertical="center" wrapText="1"/>
    </xf>
    <xf numFmtId="38" fontId="7" fillId="0" borderId="5" xfId="1" applyFont="1" applyFill="1" applyBorder="1" applyAlignment="1">
      <alignment horizontal="center" vertical="top" textRotation="255" wrapText="1"/>
    </xf>
    <xf numFmtId="38" fontId="7" fillId="0" borderId="22" xfId="1" applyFont="1" applyFill="1" applyBorder="1" applyAlignment="1">
      <alignment vertical="center" textRotation="255"/>
    </xf>
    <xf numFmtId="38" fontId="7" fillId="0" borderId="24" xfId="1" applyFont="1" applyFill="1" applyBorder="1" applyAlignment="1">
      <alignment horizontal="left" wrapText="1"/>
    </xf>
    <xf numFmtId="38" fontId="2" fillId="0" borderId="0" xfId="1" applyFont="1" applyFill="1" applyAlignment="1">
      <alignment wrapText="1"/>
    </xf>
    <xf numFmtId="38" fontId="2" fillId="0" borderId="33" xfId="1" applyFont="1" applyFill="1" applyBorder="1" applyAlignment="1">
      <alignment wrapText="1"/>
    </xf>
    <xf numFmtId="38" fontId="19" fillId="0" borderId="8" xfId="1" applyFont="1" applyFill="1" applyBorder="1" applyAlignment="1"/>
    <xf numFmtId="38" fontId="7" fillId="0" borderId="34" xfId="1" applyFont="1" applyFill="1" applyBorder="1" applyAlignment="1">
      <alignment horizontal="center" vertical="center" wrapText="1"/>
    </xf>
    <xf numFmtId="38" fontId="7" fillId="0" borderId="14" xfId="1" applyFont="1" applyFill="1" applyBorder="1" applyAlignment="1">
      <alignment vertical="center" textRotation="255" wrapText="1"/>
    </xf>
    <xf numFmtId="38" fontId="7" fillId="0" borderId="3" xfId="1" applyFont="1" applyFill="1" applyBorder="1" applyAlignment="1">
      <alignment horizontal="center" vertical="center" textRotation="255" wrapText="1"/>
    </xf>
    <xf numFmtId="0" fontId="0" fillId="0" borderId="12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38" fontId="7" fillId="0" borderId="33" xfId="1" applyFont="1" applyFill="1" applyBorder="1" applyAlignment="1">
      <alignment vertical="top" textRotation="255" wrapText="1"/>
    </xf>
    <xf numFmtId="38" fontId="7" fillId="0" borderId="8" xfId="1" applyFont="1" applyFill="1" applyBorder="1" applyAlignment="1">
      <alignment vertical="top" textRotation="255" wrapText="1"/>
    </xf>
    <xf numFmtId="38" fontId="7" fillId="0" borderId="34" xfId="1" applyFont="1" applyFill="1" applyBorder="1" applyAlignment="1">
      <alignment vertical="top" textRotation="255" wrapText="1"/>
    </xf>
    <xf numFmtId="38" fontId="7" fillId="0" borderId="3" xfId="1" applyFont="1" applyFill="1" applyBorder="1" applyAlignment="1">
      <alignment horizontal="center" vertical="top" textRotation="255" wrapText="1"/>
    </xf>
    <xf numFmtId="38" fontId="7" fillId="0" borderId="24" xfId="1" applyFont="1" applyFill="1" applyBorder="1" applyAlignment="1">
      <alignment horizontal="left" wrapText="1"/>
    </xf>
    <xf numFmtId="0" fontId="5" fillId="0" borderId="8" xfId="3" applyFont="1" applyFill="1" applyBorder="1" applyAlignment="1">
      <alignment horizontal="center" vertical="center"/>
    </xf>
    <xf numFmtId="38" fontId="7" fillId="0" borderId="6" xfId="1" applyFont="1" applyFill="1" applyBorder="1" applyAlignment="1">
      <alignment horizontal="center" vertical="center" wrapText="1"/>
    </xf>
    <xf numFmtId="38" fontId="7" fillId="0" borderId="35" xfId="1" applyFont="1" applyFill="1" applyBorder="1" applyAlignment="1">
      <alignment horizontal="center" vertical="center" textRotation="255"/>
    </xf>
    <xf numFmtId="0" fontId="0" fillId="0" borderId="13" xfId="0" applyBorder="1" applyAlignment="1">
      <alignment vertical="center" wrapText="1"/>
    </xf>
    <xf numFmtId="38" fontId="7" fillId="0" borderId="14" xfId="1" applyFont="1" applyFill="1" applyBorder="1" applyAlignment="1">
      <alignment horizontal="center" vertical="center" wrapText="1"/>
    </xf>
    <xf numFmtId="38" fontId="7" fillId="0" borderId="25" xfId="1" applyFont="1" applyFill="1" applyBorder="1" applyAlignment="1">
      <alignment horizontal="center" vertical="center" textRotation="255"/>
    </xf>
    <xf numFmtId="0" fontId="5" fillId="0" borderId="33" xfId="3" applyFont="1" applyFill="1" applyBorder="1" applyAlignment="1">
      <alignment horizontal="center" vertical="center"/>
    </xf>
    <xf numFmtId="0" fontId="5" fillId="0" borderId="8" xfId="3" applyFont="1" applyFill="1" applyBorder="1" applyAlignment="1">
      <alignment horizontal="center" vertical="center"/>
    </xf>
    <xf numFmtId="38" fontId="7" fillId="0" borderId="36" xfId="1" applyFont="1" applyFill="1" applyBorder="1" applyAlignment="1">
      <alignment vertical="center" textRotation="255"/>
    </xf>
    <xf numFmtId="38" fontId="7" fillId="0" borderId="24" xfId="1" applyFont="1" applyFill="1" applyBorder="1" applyAlignment="1">
      <alignment horizontal="left"/>
    </xf>
    <xf numFmtId="38" fontId="2" fillId="0" borderId="37" xfId="1" applyFont="1" applyFill="1" applyBorder="1" applyAlignment="1"/>
    <xf numFmtId="38" fontId="2" fillId="0" borderId="38" xfId="1" applyFont="1" applyFill="1" applyBorder="1" applyAlignment="1">
      <alignment wrapText="1"/>
    </xf>
    <xf numFmtId="0" fontId="5" fillId="0" borderId="39" xfId="3" applyFont="1" applyFill="1" applyBorder="1" applyAlignment="1">
      <alignment horizontal="center" vertical="center"/>
    </xf>
    <xf numFmtId="38" fontId="7" fillId="0" borderId="39" xfId="1" applyFont="1" applyFill="1" applyBorder="1" applyAlignment="1">
      <alignment horizontal="center" vertical="center"/>
    </xf>
    <xf numFmtId="38" fontId="7" fillId="0" borderId="40" xfId="1" applyFont="1" applyFill="1" applyBorder="1" applyAlignment="1">
      <alignment horizontal="center" vertical="center"/>
    </xf>
    <xf numFmtId="0" fontId="7" fillId="0" borderId="38" xfId="3" applyFont="1" applyFill="1" applyBorder="1" applyAlignment="1">
      <alignment horizontal="center" vertical="center"/>
    </xf>
    <xf numFmtId="0" fontId="5" fillId="0" borderId="37" xfId="3" applyFont="1" applyFill="1" applyBorder="1" applyAlignment="1">
      <alignment horizontal="center" vertical="center"/>
    </xf>
    <xf numFmtId="0" fontId="5" fillId="0" borderId="38" xfId="3" applyFont="1" applyFill="1" applyBorder="1" applyAlignment="1">
      <alignment horizontal="center" vertical="center"/>
    </xf>
    <xf numFmtId="38" fontId="7" fillId="0" borderId="41" xfId="1" applyFont="1" applyFill="1" applyBorder="1" applyAlignment="1">
      <alignment horizontal="left"/>
    </xf>
    <xf numFmtId="38" fontId="2" fillId="0" borderId="0" xfId="1" applyFont="1" applyFill="1" applyBorder="1" applyAlignment="1"/>
    <xf numFmtId="38" fontId="7" fillId="0" borderId="0" xfId="1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38" fontId="7" fillId="0" borderId="19" xfId="1" applyFont="1" applyFill="1" applyBorder="1" applyAlignment="1">
      <alignment horizontal="right" vertical="center"/>
    </xf>
    <xf numFmtId="38" fontId="7" fillId="0" borderId="16" xfId="1" applyFont="1" applyFill="1" applyBorder="1" applyAlignment="1">
      <alignment horizontal="right" vertical="center"/>
    </xf>
    <xf numFmtId="38" fontId="7" fillId="0" borderId="16" xfId="1" applyFont="1" applyFill="1" applyBorder="1" applyAlignment="1">
      <alignment horizontal="right"/>
    </xf>
    <xf numFmtId="38" fontId="21" fillId="2" borderId="16" xfId="2" applyFont="1" applyFill="1" applyBorder="1" applyAlignment="1">
      <alignment horizontal="right"/>
    </xf>
    <xf numFmtId="38" fontId="7" fillId="0" borderId="18" xfId="1" applyFont="1" applyFill="1" applyBorder="1" applyAlignment="1">
      <alignment horizontal="right"/>
    </xf>
    <xf numFmtId="38" fontId="7" fillId="3" borderId="19" xfId="1" applyFont="1" applyFill="1" applyBorder="1" applyAlignment="1">
      <alignment horizontal="left" vertical="center"/>
    </xf>
    <xf numFmtId="38" fontId="7" fillId="0" borderId="23" xfId="1" applyFont="1" applyFill="1" applyBorder="1" applyAlignment="1">
      <alignment horizontal="right" vertical="center"/>
    </xf>
    <xf numFmtId="38" fontId="7" fillId="0" borderId="5" xfId="1" applyFont="1" applyFill="1" applyBorder="1" applyAlignment="1">
      <alignment horizontal="right" vertical="center"/>
    </xf>
    <xf numFmtId="38" fontId="7" fillId="0" borderId="5" xfId="1" applyFont="1" applyFill="1" applyBorder="1" applyAlignment="1">
      <alignment horizontal="right"/>
    </xf>
    <xf numFmtId="38" fontId="21" fillId="2" borderId="5" xfId="2" applyFont="1" applyFill="1" applyBorder="1" applyAlignment="1">
      <alignment horizontal="right"/>
    </xf>
    <xf numFmtId="38" fontId="7" fillId="0" borderId="22" xfId="1" applyFont="1" applyFill="1" applyBorder="1" applyAlignment="1">
      <alignment horizontal="right"/>
    </xf>
    <xf numFmtId="38" fontId="7" fillId="0" borderId="31" xfId="1" applyFont="1" applyFill="1" applyBorder="1" applyAlignment="1">
      <alignment horizontal="right" vertical="center"/>
    </xf>
    <xf numFmtId="38" fontId="7" fillId="0" borderId="3" xfId="1" applyFont="1" applyFill="1" applyBorder="1" applyAlignment="1">
      <alignment horizontal="right" vertical="center"/>
    </xf>
    <xf numFmtId="38" fontId="7" fillId="0" borderId="3" xfId="1" applyFont="1" applyFill="1" applyBorder="1" applyAlignment="1">
      <alignment horizontal="right"/>
    </xf>
    <xf numFmtId="38" fontId="21" fillId="2" borderId="3" xfId="2" applyFont="1" applyFill="1" applyBorder="1" applyAlignment="1">
      <alignment horizontal="right"/>
    </xf>
    <xf numFmtId="38" fontId="7" fillId="0" borderId="25" xfId="1" applyFont="1" applyFill="1" applyBorder="1" applyAlignment="1">
      <alignment horizontal="right"/>
    </xf>
    <xf numFmtId="38" fontId="21" fillId="2" borderId="28" xfId="2" applyFont="1" applyFill="1" applyBorder="1" applyAlignment="1">
      <alignment horizontal="right"/>
    </xf>
    <xf numFmtId="38" fontId="21" fillId="2" borderId="27" xfId="1" applyFont="1" applyFill="1" applyBorder="1" applyAlignment="1">
      <alignment horizontal="right" vertical="center"/>
    </xf>
    <xf numFmtId="38" fontId="21" fillId="2" borderId="4" xfId="1" applyFont="1" applyFill="1" applyBorder="1" applyAlignment="1">
      <alignment horizontal="right" vertical="center"/>
    </xf>
    <xf numFmtId="38" fontId="21" fillId="2" borderId="10" xfId="1" applyFont="1" applyFill="1" applyBorder="1" applyAlignment="1">
      <alignment horizontal="right" vertical="center"/>
    </xf>
    <xf numFmtId="38" fontId="21" fillId="2" borderId="28" xfId="1" applyFont="1" applyFill="1" applyBorder="1" applyAlignment="1">
      <alignment horizontal="right" vertical="center"/>
    </xf>
    <xf numFmtId="38" fontId="7" fillId="0" borderId="29" xfId="1" applyFont="1" applyFill="1" applyBorder="1" applyAlignment="1">
      <alignment horizontal="right" vertical="center"/>
    </xf>
    <xf numFmtId="38" fontId="7" fillId="0" borderId="4" xfId="1" applyFont="1" applyFill="1" applyBorder="1" applyAlignment="1">
      <alignment horizontal="right"/>
    </xf>
    <xf numFmtId="38" fontId="21" fillId="2" borderId="11" xfId="2" applyFont="1" applyFill="1" applyBorder="1" applyAlignment="1">
      <alignment horizontal="right"/>
    </xf>
    <xf numFmtId="38" fontId="7" fillId="0" borderId="10" xfId="1" applyFont="1" applyFill="1" applyBorder="1" applyAlignment="1">
      <alignment horizontal="right"/>
    </xf>
    <xf numFmtId="38" fontId="7" fillId="0" borderId="30" xfId="1" applyFont="1" applyFill="1" applyBorder="1" applyAlignment="1">
      <alignment horizontal="right"/>
    </xf>
    <xf numFmtId="38" fontId="21" fillId="2" borderId="2" xfId="2" applyFont="1" applyFill="1" applyBorder="1" applyAlignment="1">
      <alignment horizontal="right"/>
    </xf>
    <xf numFmtId="38" fontId="7" fillId="0" borderId="12" xfId="1" applyFont="1" applyFill="1" applyBorder="1" applyAlignment="1">
      <alignment horizontal="right"/>
    </xf>
    <xf numFmtId="38" fontId="21" fillId="2" borderId="14" xfId="2" applyFont="1" applyFill="1" applyBorder="1" applyAlignment="1">
      <alignment horizontal="right"/>
    </xf>
    <xf numFmtId="38" fontId="7" fillId="0" borderId="13" xfId="1" applyFont="1" applyFill="1" applyBorder="1" applyAlignment="1">
      <alignment horizontal="right"/>
    </xf>
    <xf numFmtId="38" fontId="21" fillId="2" borderId="42" xfId="1" applyFont="1" applyFill="1" applyBorder="1" applyAlignment="1">
      <alignment horizontal="left" vertical="center"/>
    </xf>
    <xf numFmtId="38" fontId="21" fillId="4" borderId="27" xfId="1" applyFont="1" applyFill="1" applyBorder="1" applyAlignment="1">
      <alignment horizontal="right" vertical="center"/>
    </xf>
    <xf numFmtId="38" fontId="21" fillId="4" borderId="7" xfId="1" applyFont="1" applyFill="1" applyBorder="1" applyAlignment="1">
      <alignment horizontal="right" vertical="center"/>
    </xf>
    <xf numFmtId="38" fontId="7" fillId="0" borderId="27" xfId="1" applyFont="1" applyFill="1" applyBorder="1" applyAlignment="1">
      <alignment horizontal="right" vertical="center"/>
    </xf>
    <xf numFmtId="38" fontId="7" fillId="0" borderId="1" xfId="1" applyFont="1" applyFill="1" applyBorder="1" applyAlignment="1">
      <alignment horizontal="right" vertical="center"/>
    </xf>
    <xf numFmtId="38" fontId="21" fillId="2" borderId="4" xfId="2" applyFont="1" applyFill="1" applyBorder="1" applyAlignment="1">
      <alignment horizontal="right"/>
    </xf>
    <xf numFmtId="38" fontId="7" fillId="0" borderId="7" xfId="1" applyFont="1" applyFill="1" applyBorder="1" applyAlignment="1">
      <alignment horizontal="right"/>
    </xf>
    <xf numFmtId="38" fontId="7" fillId="0" borderId="27" xfId="1" applyFont="1" applyFill="1" applyBorder="1" applyAlignment="1">
      <alignment horizontal="right"/>
    </xf>
    <xf numFmtId="38" fontId="7" fillId="0" borderId="1" xfId="1" applyFont="1" applyFill="1" applyBorder="1" applyAlignment="1">
      <alignment horizontal="right"/>
    </xf>
    <xf numFmtId="38" fontId="7" fillId="3" borderId="27" xfId="2" applyFont="1" applyFill="1" applyBorder="1" applyAlignment="1">
      <alignment horizontal="left" vertical="center"/>
    </xf>
    <xf numFmtId="38" fontId="7" fillId="0" borderId="4" xfId="1" applyFont="1" applyFill="1" applyBorder="1" applyAlignment="1">
      <alignment horizontal="right" vertical="center"/>
    </xf>
    <xf numFmtId="38" fontId="7" fillId="3" borderId="4" xfId="2" applyFont="1" applyFill="1" applyBorder="1" applyAlignment="1">
      <alignment horizontal="left" vertical="center"/>
    </xf>
    <xf numFmtId="38" fontId="7" fillId="3" borderId="5" xfId="2" applyFont="1" applyFill="1" applyBorder="1" applyAlignment="1">
      <alignment horizontal="left" vertical="center"/>
    </xf>
    <xf numFmtId="38" fontId="7" fillId="0" borderId="43" xfId="1" applyFont="1" applyFill="1" applyBorder="1" applyAlignment="1">
      <alignment horizontal="right"/>
    </xf>
    <xf numFmtId="38" fontId="7" fillId="0" borderId="31" xfId="1" applyFont="1" applyFill="1" applyBorder="1" applyAlignment="1">
      <alignment horizontal="right"/>
    </xf>
    <xf numFmtId="38" fontId="7" fillId="0" borderId="14" xfId="1" applyFont="1" applyFill="1" applyBorder="1" applyAlignment="1">
      <alignment horizontal="right"/>
    </xf>
    <xf numFmtId="38" fontId="7" fillId="3" borderId="14" xfId="1" applyFont="1" applyFill="1" applyBorder="1" applyAlignment="1">
      <alignment horizontal="left" vertical="center"/>
    </xf>
    <xf numFmtId="38" fontId="21" fillId="2" borderId="33" xfId="2" applyFont="1" applyFill="1" applyBorder="1" applyAlignment="1">
      <alignment horizontal="right"/>
    </xf>
    <xf numFmtId="38" fontId="21" fillId="2" borderId="1" xfId="2" applyFont="1" applyFill="1" applyBorder="1" applyAlignment="1">
      <alignment horizontal="left" vertical="center"/>
    </xf>
    <xf numFmtId="38" fontId="8" fillId="2" borderId="27" xfId="2" applyFont="1" applyFill="1" applyBorder="1" applyAlignment="1">
      <alignment horizontal="right" vertical="center"/>
    </xf>
    <xf numFmtId="38" fontId="21" fillId="2" borderId="33" xfId="2" applyFont="1" applyFill="1" applyBorder="1" applyAlignment="1">
      <alignment horizontal="right" vertical="center"/>
    </xf>
    <xf numFmtId="38" fontId="21" fillId="2" borderId="28" xfId="2" applyFont="1" applyFill="1" applyBorder="1" applyAlignment="1">
      <alignment horizontal="right" vertical="center"/>
    </xf>
    <xf numFmtId="38" fontId="21" fillId="2" borderId="6" xfId="1" applyFont="1" applyFill="1" applyBorder="1" applyAlignment="1">
      <alignment horizontal="left" vertical="center" wrapText="1"/>
    </xf>
    <xf numFmtId="38" fontId="22" fillId="2" borderId="27" xfId="1" applyFont="1" applyFill="1" applyBorder="1" applyAlignment="1">
      <alignment horizontal="right"/>
    </xf>
    <xf numFmtId="38" fontId="21" fillId="2" borderId="2" xfId="2" applyFont="1" applyFill="1" applyBorder="1" applyAlignment="1">
      <alignment horizontal="right" vertical="center"/>
    </xf>
    <xf numFmtId="0" fontId="2" fillId="0" borderId="0" xfId="3" applyNumberFormat="1" applyFont="1" applyFill="1" applyBorder="1" applyAlignment="1"/>
    <xf numFmtId="0" fontId="2" fillId="0" borderId="0" xfId="3" applyNumberFormat="1" applyFont="1" applyFill="1" applyAlignment="1"/>
    <xf numFmtId="38" fontId="23" fillId="0" borderId="27" xfId="1" applyFont="1" applyFill="1" applyBorder="1" applyAlignment="1">
      <alignment horizontal="center" vertical="center" textRotation="255" wrapText="1"/>
    </xf>
    <xf numFmtId="38" fontId="23" fillId="0" borderId="1" xfId="1" applyFont="1" applyFill="1" applyBorder="1" applyAlignment="1">
      <alignment horizontal="center" vertical="center" wrapText="1"/>
    </xf>
    <xf numFmtId="38" fontId="24" fillId="0" borderId="1" xfId="1" applyFont="1" applyFill="1" applyBorder="1" applyAlignment="1">
      <alignment horizontal="center" vertical="center" shrinkToFit="1"/>
    </xf>
    <xf numFmtId="0" fontId="5" fillId="0" borderId="5" xfId="3" applyFont="1" applyFill="1" applyBorder="1" applyAlignment="1">
      <alignment horizontal="center" vertical="top" textRotation="255" wrapText="1"/>
    </xf>
    <xf numFmtId="38" fontId="7" fillId="0" borderId="5" xfId="1" applyFont="1" applyFill="1" applyBorder="1" applyAlignment="1">
      <alignment horizontal="center" vertical="top" textRotation="255" wrapText="1"/>
    </xf>
    <xf numFmtId="38" fontId="7" fillId="0" borderId="22" xfId="1" applyFont="1" applyFill="1" applyBorder="1" applyAlignment="1">
      <alignment horizontal="center" vertical="top" textRotation="255" wrapText="1"/>
    </xf>
    <xf numFmtId="38" fontId="24" fillId="0" borderId="11" xfId="1" applyFont="1" applyFill="1" applyBorder="1" applyAlignment="1">
      <alignment horizontal="center" vertical="center" wrapText="1"/>
    </xf>
    <xf numFmtId="0" fontId="1" fillId="0" borderId="32" xfId="0" applyFont="1" applyBorder="1" applyAlignment="1">
      <alignment horizontal="left"/>
    </xf>
    <xf numFmtId="0" fontId="5" fillId="0" borderId="5" xfId="3" applyFont="1" applyFill="1" applyBorder="1" applyAlignment="1">
      <alignment horizontal="center" vertical="top" textRotation="255" wrapText="1"/>
    </xf>
    <xf numFmtId="38" fontId="7" fillId="0" borderId="22" xfId="1" applyFont="1" applyFill="1" applyBorder="1" applyAlignment="1">
      <alignment horizontal="center" vertical="top" textRotation="255" wrapText="1"/>
    </xf>
    <xf numFmtId="38" fontId="24" fillId="0" borderId="12" xfId="1" applyFont="1" applyFill="1" applyBorder="1" applyAlignment="1">
      <alignment horizontal="center" vertical="center" wrapText="1"/>
    </xf>
    <xf numFmtId="38" fontId="24" fillId="0" borderId="2" xfId="1" applyFont="1" applyFill="1" applyBorder="1" applyAlignment="1">
      <alignment horizontal="center" vertical="center" wrapText="1"/>
    </xf>
    <xf numFmtId="38" fontId="23" fillId="0" borderId="5" xfId="1" applyFont="1" applyFill="1" applyBorder="1" applyAlignment="1">
      <alignment horizontal="center" vertical="center" textRotation="255" wrapText="1"/>
    </xf>
    <xf numFmtId="0" fontId="1" fillId="0" borderId="24" xfId="0" applyFont="1" applyBorder="1" applyAlignment="1">
      <alignment horizontal="left"/>
    </xf>
    <xf numFmtId="38" fontId="7" fillId="0" borderId="33" xfId="1" applyFont="1" applyFill="1" applyBorder="1" applyAlignment="1">
      <alignment horizontal="center" vertical="center" textRotation="255" wrapText="1"/>
    </xf>
    <xf numFmtId="38" fontId="7" fillId="0" borderId="8" xfId="1" applyFont="1" applyFill="1" applyBorder="1" applyAlignment="1">
      <alignment horizontal="center" vertical="center" textRotation="255" wrapText="1"/>
    </xf>
    <xf numFmtId="38" fontId="7" fillId="0" borderId="6" xfId="1" applyFont="1" applyFill="1" applyBorder="1" applyAlignment="1">
      <alignment horizontal="center" vertical="center" textRotation="255" wrapText="1"/>
    </xf>
    <xf numFmtId="38" fontId="7" fillId="0" borderId="25" xfId="1" applyFont="1" applyFill="1" applyBorder="1" applyAlignment="1">
      <alignment horizontal="center" vertical="top" textRotation="255" wrapText="1"/>
    </xf>
    <xf numFmtId="38" fontId="7" fillId="0" borderId="37" xfId="1" applyFont="1" applyFill="1" applyBorder="1" applyAlignment="1">
      <alignment horizontal="center" vertical="center"/>
    </xf>
    <xf numFmtId="38" fontId="7" fillId="0" borderId="38" xfId="1" applyFont="1" applyFill="1" applyBorder="1" applyAlignment="1">
      <alignment horizontal="center" vertical="center"/>
    </xf>
    <xf numFmtId="38" fontId="7" fillId="0" borderId="44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right"/>
    </xf>
    <xf numFmtId="38" fontId="7" fillId="0" borderId="19" xfId="1" applyFont="1" applyFill="1" applyBorder="1" applyAlignment="1">
      <alignment horizontal="right"/>
    </xf>
    <xf numFmtId="38" fontId="7" fillId="0" borderId="23" xfId="1" applyFont="1" applyFill="1" applyBorder="1" applyAlignment="1">
      <alignment horizontal="right"/>
    </xf>
    <xf numFmtId="38" fontId="21" fillId="2" borderId="45" xfId="1" applyFont="1" applyFill="1" applyBorder="1" applyAlignment="1">
      <alignment horizontal="left" vertical="center"/>
    </xf>
    <xf numFmtId="38" fontId="21" fillId="4" borderId="1" xfId="1" applyFont="1" applyFill="1" applyBorder="1" applyAlignment="1">
      <alignment horizontal="right" vertical="center"/>
    </xf>
    <xf numFmtId="38" fontId="21" fillId="4" borderId="28" xfId="1" applyFont="1" applyFill="1" applyBorder="1" applyAlignment="1">
      <alignment horizontal="right" vertical="center"/>
    </xf>
    <xf numFmtId="38" fontId="21" fillId="4" borderId="6" xfId="1" applyFont="1" applyFill="1" applyBorder="1" applyAlignment="1">
      <alignment horizontal="right" vertical="center"/>
    </xf>
    <xf numFmtId="38" fontId="21" fillId="2" borderId="26" xfId="1" applyFont="1" applyFill="1" applyBorder="1" applyAlignment="1">
      <alignment horizontal="left" vertical="center" wrapText="1"/>
    </xf>
    <xf numFmtId="38" fontId="7" fillId="0" borderId="29" xfId="1" applyFont="1" applyFill="1" applyBorder="1" applyAlignment="1">
      <alignment horizontal="right"/>
    </xf>
    <xf numFmtId="38" fontId="7" fillId="3" borderId="32" xfId="1" applyFont="1" applyFill="1" applyBorder="1" applyAlignment="1">
      <alignment horizontal="left" vertical="center"/>
    </xf>
    <xf numFmtId="38" fontId="7" fillId="2" borderId="46" xfId="2" applyFont="1" applyFill="1" applyBorder="1" applyAlignment="1">
      <alignment horizontal="right"/>
    </xf>
    <xf numFmtId="38" fontId="7" fillId="2" borderId="13" xfId="2" applyFont="1" applyFill="1" applyBorder="1" applyAlignment="1">
      <alignment horizontal="right"/>
    </xf>
    <xf numFmtId="38" fontId="7" fillId="2" borderId="25" xfId="2" applyFont="1" applyFill="1" applyBorder="1" applyAlignment="1">
      <alignment horizontal="right"/>
    </xf>
    <xf numFmtId="38" fontId="7" fillId="2" borderId="31" xfId="2" applyFont="1" applyFill="1" applyBorder="1" applyAlignment="1">
      <alignment horizontal="right"/>
    </xf>
    <xf numFmtId="38" fontId="7" fillId="2" borderId="3" xfId="2" applyFont="1" applyFill="1" applyBorder="1" applyAlignment="1">
      <alignment horizontal="right"/>
    </xf>
    <xf numFmtId="38" fontId="7" fillId="2" borderId="47" xfId="2" applyFont="1" applyFill="1" applyBorder="1" applyAlignment="1">
      <alignment horizontal="right"/>
    </xf>
    <xf numFmtId="38" fontId="7" fillId="7" borderId="26" xfId="1" applyFont="1" applyFill="1" applyBorder="1" applyAlignment="1">
      <alignment horizontal="left" vertical="center"/>
    </xf>
    <xf numFmtId="38" fontId="21" fillId="2" borderId="26" xfId="2" applyFont="1" applyFill="1" applyBorder="1" applyAlignment="1">
      <alignment horizontal="left" vertical="center" wrapText="1"/>
    </xf>
    <xf numFmtId="38" fontId="7" fillId="3" borderId="32" xfId="2" applyFont="1" applyFill="1" applyBorder="1" applyAlignment="1">
      <alignment horizontal="left" vertical="center"/>
    </xf>
    <xf numFmtId="38" fontId="7" fillId="3" borderId="24" xfId="2" applyFont="1" applyFill="1" applyBorder="1" applyAlignment="1">
      <alignment horizontal="left" vertical="center"/>
    </xf>
    <xf numFmtId="38" fontId="7" fillId="0" borderId="2" xfId="1" applyFont="1" applyFill="1" applyBorder="1" applyAlignment="1">
      <alignment horizontal="right"/>
    </xf>
    <xf numFmtId="38" fontId="21" fillId="2" borderId="45" xfId="2" applyFont="1" applyFill="1" applyBorder="1" applyAlignment="1">
      <alignment horizontal="left" vertical="center"/>
    </xf>
    <xf numFmtId="38" fontId="21" fillId="2" borderId="45" xfId="1" applyFont="1" applyFill="1" applyBorder="1" applyAlignment="1">
      <alignment horizontal="left" vertical="center" wrapText="1"/>
    </xf>
    <xf numFmtId="38" fontId="8" fillId="0" borderId="0" xfId="1" applyFont="1" applyFill="1" applyBorder="1" applyAlignment="1">
      <alignment vertical="center"/>
    </xf>
    <xf numFmtId="38" fontId="7" fillId="0" borderId="27" xfId="1" applyFont="1" applyFill="1" applyBorder="1" applyAlignment="1">
      <alignment horizontal="center" vertical="top" textRotation="255" wrapText="1"/>
    </xf>
    <xf numFmtId="38" fontId="7" fillId="0" borderId="1" xfId="1" applyFont="1" applyFill="1" applyBorder="1" applyAlignment="1">
      <alignment horizontal="center" vertical="top" textRotation="255" wrapText="1"/>
    </xf>
    <xf numFmtId="38" fontId="7" fillId="0" borderId="7" xfId="1" applyFont="1" applyFill="1" applyBorder="1" applyAlignment="1">
      <alignment horizontal="center" vertical="top" textRotation="255" wrapText="1"/>
    </xf>
    <xf numFmtId="0" fontId="5" fillId="0" borderId="48" xfId="3" applyFont="1" applyFill="1" applyBorder="1" applyAlignment="1">
      <alignment vertical="top" textRotation="255" wrapText="1"/>
    </xf>
    <xf numFmtId="0" fontId="5" fillId="0" borderId="49" xfId="3" applyFont="1" applyFill="1" applyBorder="1" applyAlignment="1">
      <alignment vertical="top" textRotation="255" wrapText="1"/>
    </xf>
    <xf numFmtId="0" fontId="5" fillId="0" borderId="50" xfId="3" applyFont="1" applyFill="1" applyBorder="1" applyAlignment="1">
      <alignment vertical="top" textRotation="255"/>
    </xf>
    <xf numFmtId="38" fontId="7" fillId="0" borderId="6" xfId="1" applyFont="1" applyFill="1" applyBorder="1" applyAlignment="1">
      <alignment horizontal="center" vertical="center" wrapText="1"/>
    </xf>
    <xf numFmtId="38" fontId="7" fillId="0" borderId="1" xfId="1" applyFont="1" applyFill="1" applyBorder="1" applyAlignment="1">
      <alignment horizontal="center" vertical="center" wrapText="1"/>
    </xf>
    <xf numFmtId="38" fontId="7" fillId="0" borderId="7" xfId="1" applyFont="1" applyFill="1" applyBorder="1" applyAlignment="1">
      <alignment horizontal="center" vertical="center" wrapText="1"/>
    </xf>
    <xf numFmtId="38" fontId="7" fillId="0" borderId="32" xfId="1" applyFont="1" applyFill="1" applyBorder="1" applyAlignment="1">
      <alignment horizontal="left" wrapText="1"/>
    </xf>
    <xf numFmtId="38" fontId="20" fillId="0" borderId="51" xfId="1" applyFont="1" applyFill="1" applyBorder="1" applyAlignment="1">
      <alignment vertical="top" textRotation="255" wrapText="1"/>
    </xf>
    <xf numFmtId="38" fontId="20" fillId="0" borderId="52" xfId="1" applyFont="1" applyFill="1" applyBorder="1" applyAlignment="1">
      <alignment vertical="top" textRotation="255" wrapText="1"/>
    </xf>
    <xf numFmtId="38" fontId="20" fillId="0" borderId="53" xfId="1" applyFont="1" applyFill="1" applyBorder="1" applyAlignment="1">
      <alignment vertical="top" textRotation="255"/>
    </xf>
    <xf numFmtId="0" fontId="7" fillId="0" borderId="9" xfId="3" applyFont="1" applyFill="1" applyBorder="1" applyAlignment="1">
      <alignment horizontal="left" vertical="center" wrapText="1"/>
    </xf>
    <xf numFmtId="0" fontId="7" fillId="0" borderId="11" xfId="3" applyFont="1" applyFill="1" applyBorder="1" applyAlignment="1">
      <alignment horizontal="left" vertical="center" wrapText="1"/>
    </xf>
    <xf numFmtId="0" fontId="7" fillId="0" borderId="7" xfId="3" applyFont="1" applyFill="1" applyBorder="1" applyAlignment="1">
      <alignment horizontal="left" vertical="center" wrapText="1"/>
    </xf>
    <xf numFmtId="0" fontId="7" fillId="0" borderId="6" xfId="3" applyFont="1" applyFill="1" applyBorder="1" applyAlignment="1">
      <alignment horizontal="left" vertical="center" wrapText="1"/>
    </xf>
    <xf numFmtId="0" fontId="7" fillId="0" borderId="9" xfId="3" applyFont="1" applyFill="1" applyBorder="1" applyAlignment="1">
      <alignment horizontal="left" vertical="center" wrapText="1"/>
    </xf>
    <xf numFmtId="0" fontId="7" fillId="0" borderId="54" xfId="3" applyFont="1" applyFill="1" applyBorder="1" applyAlignment="1">
      <alignment horizontal="left" vertical="center" wrapText="1"/>
    </xf>
    <xf numFmtId="38" fontId="7" fillId="0" borderId="51" xfId="1" applyFont="1" applyFill="1" applyBorder="1" applyAlignment="1">
      <alignment horizontal="center" vertical="top" textRotation="255" wrapText="1"/>
    </xf>
    <xf numFmtId="38" fontId="7" fillId="0" borderId="52" xfId="1" applyFont="1" applyFill="1" applyBorder="1" applyAlignment="1">
      <alignment horizontal="center" vertical="top" textRotation="255" wrapText="1"/>
    </xf>
    <xf numFmtId="38" fontId="7" fillId="0" borderId="53" xfId="1" applyFont="1" applyFill="1" applyBorder="1" applyAlignment="1">
      <alignment horizontal="center" vertical="top" textRotation="255"/>
    </xf>
    <xf numFmtId="0" fontId="7" fillId="0" borderId="0" xfId="3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7" fillId="0" borderId="12" xfId="3" applyFont="1" applyFill="1" applyBorder="1" applyAlignment="1">
      <alignment horizontal="left" vertical="center" wrapText="1"/>
    </xf>
    <xf numFmtId="0" fontId="7" fillId="0" borderId="43" xfId="3" applyFont="1" applyFill="1" applyBorder="1" applyAlignment="1">
      <alignment horizontal="left" vertical="center" wrapText="1"/>
    </xf>
    <xf numFmtId="38" fontId="20" fillId="0" borderId="31" xfId="1" applyFont="1" applyFill="1" applyBorder="1" applyAlignment="1">
      <alignment vertical="center"/>
    </xf>
    <xf numFmtId="38" fontId="20" fillId="0" borderId="3" xfId="1" applyFont="1" applyFill="1" applyBorder="1" applyAlignment="1">
      <alignment vertical="center"/>
    </xf>
    <xf numFmtId="38" fontId="7" fillId="0" borderId="3" xfId="1" applyFont="1" applyFill="1" applyBorder="1" applyAlignment="1">
      <alignment horizontal="center" vertical="center"/>
    </xf>
    <xf numFmtId="38" fontId="20" fillId="0" borderId="55" xfId="1" applyFont="1" applyFill="1" applyBorder="1" applyAlignment="1">
      <alignment vertical="center"/>
    </xf>
    <xf numFmtId="38" fontId="7" fillId="0" borderId="55" xfId="1" applyFont="1" applyFill="1" applyBorder="1" applyAlignment="1">
      <alignment horizontal="center" vertical="center"/>
    </xf>
    <xf numFmtId="38" fontId="7" fillId="0" borderId="56" xfId="1" applyFont="1" applyFill="1" applyBorder="1" applyAlignment="1">
      <alignment horizontal="center" vertical="top" textRotation="255" wrapText="1"/>
    </xf>
    <xf numFmtId="38" fontId="7" fillId="0" borderId="57" xfId="1" applyFont="1" applyFill="1" applyBorder="1" applyAlignment="1">
      <alignment horizontal="center" vertical="top" textRotation="255" wrapText="1"/>
    </xf>
    <xf numFmtId="38" fontId="7" fillId="0" borderId="58" xfId="1" applyFont="1" applyFill="1" applyBorder="1" applyAlignment="1">
      <alignment horizontal="center" vertical="top" textRotation="255"/>
    </xf>
    <xf numFmtId="0" fontId="7" fillId="0" borderId="34" xfId="3" applyFont="1" applyFill="1" applyBorder="1" applyAlignment="1">
      <alignment horizontal="left" vertical="center" wrapText="1"/>
    </xf>
    <xf numFmtId="0" fontId="7" fillId="0" borderId="14" xfId="3" applyFont="1" applyFill="1" applyBorder="1" applyAlignment="1">
      <alignment horizontal="left" vertical="center" wrapText="1"/>
    </xf>
    <xf numFmtId="0" fontId="7" fillId="0" borderId="13" xfId="3" applyFont="1" applyFill="1" applyBorder="1" applyAlignment="1">
      <alignment horizontal="left" vertical="center" wrapText="1"/>
    </xf>
    <xf numFmtId="0" fontId="7" fillId="0" borderId="47" xfId="3" applyFont="1" applyFill="1" applyBorder="1" applyAlignment="1">
      <alignment horizontal="left" vertical="center" wrapText="1"/>
    </xf>
    <xf numFmtId="38" fontId="7" fillId="0" borderId="59" xfId="1" applyFont="1" applyFill="1" applyBorder="1" applyAlignment="1">
      <alignment horizontal="center" vertical="center"/>
    </xf>
    <xf numFmtId="38" fontId="7" fillId="0" borderId="60" xfId="1" applyFont="1" applyFill="1" applyBorder="1" applyAlignment="1">
      <alignment horizontal="center" vertical="center"/>
    </xf>
    <xf numFmtId="38" fontId="7" fillId="0" borderId="61" xfId="1" applyFont="1" applyFill="1" applyBorder="1" applyAlignment="1">
      <alignment horizontal="center" vertical="center"/>
    </xf>
    <xf numFmtId="38" fontId="7" fillId="0" borderId="62" xfId="1" applyFont="1" applyFill="1" applyBorder="1" applyAlignment="1">
      <alignment horizontal="center" vertical="center"/>
    </xf>
    <xf numFmtId="0" fontId="7" fillId="0" borderId="38" xfId="3" applyFont="1" applyFill="1" applyBorder="1" applyAlignment="1">
      <alignment horizontal="center" vertical="center" wrapText="1"/>
    </xf>
    <xf numFmtId="38" fontId="7" fillId="0" borderId="0" xfId="1" applyFont="1" applyFill="1" applyAlignment="1">
      <alignment wrapText="1"/>
    </xf>
    <xf numFmtId="38" fontId="20" fillId="0" borderId="0" xfId="1" applyFont="1" applyFill="1" applyBorder="1" applyAlignment="1"/>
    <xf numFmtId="38" fontId="7" fillId="0" borderId="63" xfId="1" applyFont="1" applyFill="1" applyBorder="1" applyAlignment="1">
      <alignment horizontal="right"/>
    </xf>
  </cellXfs>
  <cellStyles count="5">
    <cellStyle name="桁区切り" xfId="1" builtinId="6"/>
    <cellStyle name="桁区切り 2" xfId="2"/>
    <cellStyle name="標準" xfId="0" builtinId="0"/>
    <cellStyle name="標準 2" xfId="4"/>
    <cellStyle name="標準_改正案（精神保健57～61)後志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styles" Target="styles.xml" />
  <Relationship Id="rId5" Type="http://schemas.openxmlformats.org/officeDocument/2006/relationships/worksheet" Target="worksheets/sheet5.xml" />
  <Relationship Id="rId10" Type="http://schemas.openxmlformats.org/officeDocument/2006/relationships/theme" Target="theme/theme1.xml" />
  <Relationship Id="rId4" Type="http://schemas.openxmlformats.org/officeDocument/2006/relationships/worksheet" Target="worksheets/sheet4.xml" />
  <Relationship Id="rId9" Type="http://schemas.openxmlformats.org/officeDocument/2006/relationships/externalLink" Target="externalLinks/externalLink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N:\000_&#28193;&#23798;&#20445;&#20581;&#31119;&#31049;&#23460;&#20849;&#36890;\&#24180;&#22577;&#65288;&#24179;&#25104;21&#24180;&#24230;&#23455;&#32318;&#65289;\22&#24180;&#29256;&#12456;&#12463;&#12475;&#12523;&#20837;&#21147;&#27096;&#24335;&#65288;&#28193;&#23798;&#20445;&#20581;&#25152;&#21508;&#20418;&#29992;&#65289;\&#23376;&#12393;&#12418;&#12539;&#20445;&#20581;&#25512;&#36914;&#35506;\&#23376;&#12393;&#12418;&#26410;&#26469;&#20418;\21%20&#24180;&#22577;&#21407;&#31295;&#65288;&#23376;&#12393;&#12418;&#26410;&#26469;&#65289;.xls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19 "/>
      <sheetName val="20 (2)"/>
      <sheetName val="40"/>
      <sheetName val="41"/>
      <sheetName val="Sheet2"/>
      <sheetName val="Sheet3"/>
      <sheetName val="20 "/>
      <sheetName val="40 "/>
      <sheetName val="41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_rels/sheet8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6"/>
  <sheetViews>
    <sheetView showGridLines="0" tabSelected="1" view="pageBreakPreview" topLeftCell="A8" zoomScaleNormal="25" workbookViewId="0"/>
  </sheetViews>
  <sheetFormatPr defaultColWidth="12.75" defaultRowHeight="11.25"/>
  <cols>
    <col min="1" max="1" width="12.125" style="4" customWidth="1"/>
    <col min="2" max="2" width="7.375" style="2" customWidth="1"/>
    <col min="3" max="3" width="7.625" style="3" customWidth="1"/>
    <col min="4" max="4" width="6.5" style="2" customWidth="1"/>
    <col min="5" max="5" width="6.25" style="2" customWidth="1"/>
    <col min="6" max="9" width="6" style="2" customWidth="1"/>
    <col min="10" max="11" width="6.25" style="2" customWidth="1"/>
    <col min="12" max="14" width="6" style="2" customWidth="1"/>
    <col min="15" max="17" width="6.25" style="2" customWidth="1"/>
    <col min="18" max="18" width="5.625" style="2" customWidth="1"/>
    <col min="19" max="20" width="6.5" style="2" customWidth="1"/>
    <col min="21" max="21" width="5.625" style="2" customWidth="1"/>
    <col min="22" max="22" width="16.75" style="1" customWidth="1"/>
    <col min="23" max="16384" width="12.75" style="1"/>
  </cols>
  <sheetData>
    <row r="1" spans="1:22" s="75" customFormat="1" ht="18" customHeight="1">
      <c r="A1" s="80" t="s">
        <v>53</v>
      </c>
      <c r="B1" s="78"/>
      <c r="C1" s="79"/>
      <c r="D1" s="78"/>
      <c r="E1" s="78"/>
      <c r="F1" s="78"/>
      <c r="G1" s="78"/>
      <c r="H1" s="78"/>
      <c r="I1" s="77"/>
      <c r="J1" s="77"/>
      <c r="K1" s="77"/>
      <c r="L1" s="77"/>
      <c r="M1" s="77"/>
      <c r="N1" s="77"/>
      <c r="O1" s="77"/>
      <c r="P1" s="77"/>
      <c r="Q1" s="77"/>
      <c r="R1" s="76" t="s">
        <v>52</v>
      </c>
      <c r="S1" s="76"/>
      <c r="T1" s="76"/>
      <c r="U1" s="76"/>
    </row>
    <row r="2" spans="1:22" ht="15" customHeight="1">
      <c r="A2" s="74"/>
      <c r="B2" s="73" t="s">
        <v>51</v>
      </c>
      <c r="C2" s="70"/>
      <c r="D2" s="72" t="s">
        <v>50</v>
      </c>
      <c r="E2" s="62"/>
      <c r="F2" s="62"/>
      <c r="G2" s="61"/>
      <c r="H2" s="63" t="s">
        <v>49</v>
      </c>
      <c r="I2" s="71"/>
      <c r="J2" s="71"/>
      <c r="K2" s="70"/>
      <c r="L2" s="50" t="s">
        <v>48</v>
      </c>
      <c r="M2" s="50" t="s">
        <v>47</v>
      </c>
      <c r="N2" s="50" t="s">
        <v>46</v>
      </c>
      <c r="O2" s="69" t="s">
        <v>45</v>
      </c>
      <c r="P2" s="68" t="s">
        <v>44</v>
      </c>
      <c r="Q2" s="68" t="s">
        <v>43</v>
      </c>
      <c r="R2" s="68" t="s">
        <v>42</v>
      </c>
      <c r="S2" s="68" t="s">
        <v>41</v>
      </c>
      <c r="T2" s="67" t="s">
        <v>40</v>
      </c>
      <c r="U2" s="66"/>
    </row>
    <row r="3" spans="1:22" ht="15" customHeight="1">
      <c r="A3" s="42"/>
      <c r="B3" s="65" t="s">
        <v>39</v>
      </c>
      <c r="C3" s="64" t="s">
        <v>38</v>
      </c>
      <c r="D3" s="63" t="s">
        <v>37</v>
      </c>
      <c r="E3" s="62"/>
      <c r="F3" s="62"/>
      <c r="G3" s="61"/>
      <c r="H3" s="60" t="s">
        <v>36</v>
      </c>
      <c r="I3" s="59"/>
      <c r="J3" s="59"/>
      <c r="K3" s="58"/>
      <c r="L3" s="56" t="s">
        <v>35</v>
      </c>
      <c r="M3" s="56" t="s">
        <v>34</v>
      </c>
      <c r="N3" s="56" t="s">
        <v>33</v>
      </c>
      <c r="O3" s="57" t="s">
        <v>32</v>
      </c>
      <c r="P3" s="56" t="s">
        <v>31</v>
      </c>
      <c r="Q3" s="56" t="s">
        <v>30</v>
      </c>
      <c r="R3" s="56" t="s">
        <v>29</v>
      </c>
      <c r="S3" s="57" t="s">
        <v>28</v>
      </c>
      <c r="T3" s="56" t="s">
        <v>27</v>
      </c>
      <c r="U3" s="56" t="s">
        <v>18</v>
      </c>
      <c r="V3" s="55"/>
    </row>
    <row r="4" spans="1:22" s="43" customFormat="1" ht="15" customHeight="1">
      <c r="A4" s="54"/>
      <c r="B4" s="53"/>
      <c r="C4" s="52"/>
      <c r="D4" s="51" t="s">
        <v>26</v>
      </c>
      <c r="E4" s="50" t="s">
        <v>25</v>
      </c>
      <c r="F4" s="50"/>
      <c r="G4" s="48"/>
      <c r="H4" s="50" t="s">
        <v>24</v>
      </c>
      <c r="I4" s="50" t="s">
        <v>23</v>
      </c>
      <c r="J4" s="49"/>
      <c r="K4" s="48"/>
      <c r="L4" s="47"/>
      <c r="M4" s="47"/>
      <c r="N4" s="45"/>
      <c r="O4" s="46"/>
      <c r="P4" s="45"/>
      <c r="Q4" s="45"/>
      <c r="R4" s="45"/>
      <c r="S4" s="46"/>
      <c r="T4" s="45"/>
      <c r="U4" s="45"/>
      <c r="V4" s="44"/>
    </row>
    <row r="5" spans="1:22" ht="138" customHeight="1">
      <c r="A5" s="42"/>
      <c r="B5" s="41"/>
      <c r="C5" s="40"/>
      <c r="D5" s="39" t="s">
        <v>22</v>
      </c>
      <c r="E5" s="38" t="s">
        <v>21</v>
      </c>
      <c r="F5" s="38" t="s">
        <v>18</v>
      </c>
      <c r="G5" s="35" t="s">
        <v>17</v>
      </c>
      <c r="H5" s="37" t="s">
        <v>20</v>
      </c>
      <c r="I5" s="37" t="s">
        <v>19</v>
      </c>
      <c r="J5" s="36" t="s">
        <v>18</v>
      </c>
      <c r="K5" s="35" t="s">
        <v>17</v>
      </c>
      <c r="L5" s="34"/>
      <c r="M5" s="34"/>
      <c r="N5" s="32"/>
      <c r="O5" s="33"/>
      <c r="P5" s="32"/>
      <c r="Q5" s="32"/>
      <c r="R5" s="32"/>
      <c r="S5" s="33"/>
      <c r="T5" s="32"/>
      <c r="U5" s="32"/>
      <c r="V5" s="31" t="s">
        <v>16</v>
      </c>
    </row>
    <row r="6" spans="1:22" ht="14.1" customHeight="1">
      <c r="A6" s="30" t="s">
        <v>15</v>
      </c>
      <c r="B6" s="25">
        <f>IF(SUM(G6,K6,L6:U6)=0,"-",SUM(G6,K6,L6:U6))</f>
        <v>13170</v>
      </c>
      <c r="C6" s="26">
        <f>IF(SUM(B6)=0,"-",B6/V6*1000)</f>
        <v>2.3956753421522805</v>
      </c>
      <c r="D6" s="28">
        <v>1984</v>
      </c>
      <c r="E6" s="28">
        <v>746</v>
      </c>
      <c r="F6" s="28">
        <v>1471</v>
      </c>
      <c r="G6" s="29">
        <f>IF(SUM(D6:F6)=0,"-",SUM(D6:F6))</f>
        <v>4201</v>
      </c>
      <c r="H6" s="28">
        <v>719</v>
      </c>
      <c r="I6" s="28">
        <v>28</v>
      </c>
      <c r="J6" s="28">
        <v>77</v>
      </c>
      <c r="K6" s="29">
        <f>IF(SUM(H6:J6)=0,"-",SUM(H6:J6))</f>
        <v>824</v>
      </c>
      <c r="L6" s="28">
        <v>5755</v>
      </c>
      <c r="M6" s="28">
        <v>1403</v>
      </c>
      <c r="N6" s="28">
        <v>284</v>
      </c>
      <c r="O6" s="28">
        <v>21</v>
      </c>
      <c r="P6" s="28">
        <v>82</v>
      </c>
      <c r="Q6" s="28">
        <v>325</v>
      </c>
      <c r="R6" s="28">
        <v>73</v>
      </c>
      <c r="S6" s="28">
        <v>38</v>
      </c>
      <c r="T6" s="28">
        <v>135</v>
      </c>
      <c r="U6" s="28">
        <v>29</v>
      </c>
      <c r="V6" s="19">
        <v>5497406</v>
      </c>
    </row>
    <row r="7" spans="1:22" s="23" customFormat="1" ht="22.5">
      <c r="A7" s="27" t="s">
        <v>14</v>
      </c>
      <c r="B7" s="25">
        <f>IF(SUM(G7,K7,L7:U7)=0,"-",SUM(G7,K7,L7:U7))</f>
        <v>766</v>
      </c>
      <c r="C7" s="26">
        <f>IF(SUM(B7)=0,"-",B7/V7*1000)</f>
        <v>1.8983326394258411</v>
      </c>
      <c r="D7" s="25">
        <f>IF(SUM(D8,D9)=0,"-",SUM(D8,D9))</f>
        <v>116</v>
      </c>
      <c r="E7" s="25">
        <f>IF(SUM(E8,E9)=0,"-",SUM(E8,E9))</f>
        <v>39</v>
      </c>
      <c r="F7" s="25">
        <f>IF(SUM(F8,F9)=0,"-",SUM(F8,F9))</f>
        <v>70</v>
      </c>
      <c r="G7" s="25">
        <f>IF(SUM(D7:F7)=0,"-",SUM(D7:F7))</f>
        <v>225</v>
      </c>
      <c r="H7" s="25">
        <f>IF(SUM(H8,H9)=0,"-",SUM(H8,H9))</f>
        <v>30</v>
      </c>
      <c r="I7" s="25" t="str">
        <f>IF(SUM(I8,I9)=0,"-",SUM(I8,I9))</f>
        <v>-</v>
      </c>
      <c r="J7" s="25">
        <f>IF(SUM(J8,J9)=0,"-",SUM(J8,J9))</f>
        <v>1</v>
      </c>
      <c r="K7" s="25">
        <f>IF(SUM(H7:J7)=0,"-",SUM(H7:J7))</f>
        <v>31</v>
      </c>
      <c r="L7" s="25">
        <f>IF(SUM(L8,L9)=0,"-",SUM(L8,L9))</f>
        <v>374</v>
      </c>
      <c r="M7" s="25">
        <f>IF(SUM(M8,M9)=0,"-",SUM(M8,M9))</f>
        <v>77</v>
      </c>
      <c r="N7" s="25">
        <f>IF(SUM(N8,N9)=0,"-",SUM(N8,N9))</f>
        <v>14</v>
      </c>
      <c r="O7" s="25">
        <f>IF(SUM(O8,O9)=0,"-",SUM(O8,O9))</f>
        <v>2</v>
      </c>
      <c r="P7" s="25">
        <f>IF(SUM(P8,P9)=0,"-",SUM(P8,P9))</f>
        <v>2</v>
      </c>
      <c r="Q7" s="25">
        <f>IF(SUM(Q8,Q9)=0,"-",SUM(Q8,Q9))</f>
        <v>24</v>
      </c>
      <c r="R7" s="25">
        <f>IF(SUM(R8,R9)=0,"-",SUM(R8,R9))</f>
        <v>2</v>
      </c>
      <c r="S7" s="25">
        <f>IF(SUM(S8,S9)=0,"-",SUM(S8,S9))</f>
        <v>1</v>
      </c>
      <c r="T7" s="25">
        <f>IF(SUM(T8,T9)=0,"-",SUM(T8,T9))</f>
        <v>12</v>
      </c>
      <c r="U7" s="25">
        <f>IF(SUM(U8,U9)=0,"-",SUM(U8,U9))</f>
        <v>2</v>
      </c>
      <c r="V7" s="24">
        <f>IF(SUM(V8,V9)=0,"-",SUM(V8,V9))</f>
        <v>403512</v>
      </c>
    </row>
    <row r="8" spans="1:22" ht="14.1" customHeight="1">
      <c r="A8" s="14" t="s">
        <v>13</v>
      </c>
      <c r="B8" s="12">
        <f>IF(SUM(G8,K8,L8:U8)=0,"-",SUM(G8,K8,L8:U8))</f>
        <v>486</v>
      </c>
      <c r="C8" s="13">
        <f>IF(SUM(B8)=0,"-",B8/V8*1000)</f>
        <v>3.9049945362216367</v>
      </c>
      <c r="D8" s="21">
        <v>56</v>
      </c>
      <c r="E8" s="21">
        <v>29</v>
      </c>
      <c r="F8" s="21">
        <v>44</v>
      </c>
      <c r="G8" s="12">
        <f>IF(SUM(D8:F8)=0,"-",SUM(D8:F8))</f>
        <v>129</v>
      </c>
      <c r="H8" s="21">
        <v>24</v>
      </c>
      <c r="I8" s="21" t="s">
        <v>11</v>
      </c>
      <c r="J8" s="22">
        <v>1</v>
      </c>
      <c r="K8" s="12">
        <f>IF(SUM(H8:J8)=0,"-",SUM(H8:J8))</f>
        <v>25</v>
      </c>
      <c r="L8" s="21">
        <v>228</v>
      </c>
      <c r="M8" s="21">
        <v>63</v>
      </c>
      <c r="N8" s="21">
        <v>12</v>
      </c>
      <c r="O8" s="22">
        <v>1</v>
      </c>
      <c r="P8" s="21">
        <v>1</v>
      </c>
      <c r="Q8" s="21">
        <v>16</v>
      </c>
      <c r="R8" s="21" t="s">
        <v>11</v>
      </c>
      <c r="S8" s="21" t="s">
        <v>11</v>
      </c>
      <c r="T8" s="21">
        <v>10</v>
      </c>
      <c r="U8" s="21">
        <v>1</v>
      </c>
      <c r="V8" s="19">
        <v>124456</v>
      </c>
    </row>
    <row r="9" spans="1:22" ht="14.1" customHeight="1">
      <c r="A9" s="14" t="s">
        <v>12</v>
      </c>
      <c r="B9" s="12">
        <f>IF(SUM(G9,K9,L9:U9)=0,"-",SUM(G9,K9,L9:U9))</f>
        <v>280</v>
      </c>
      <c r="C9" s="13">
        <f>IF(SUM(B9)=0,"-",B9/V9*1000)</f>
        <v>1.0033828335531219</v>
      </c>
      <c r="D9" s="11">
        <v>60</v>
      </c>
      <c r="E9" s="11">
        <v>10</v>
      </c>
      <c r="F9" s="11">
        <v>26</v>
      </c>
      <c r="G9" s="12">
        <f>IF(SUM(D9:F9)=0,"-",SUM(D9:F9))</f>
        <v>96</v>
      </c>
      <c r="H9" s="21">
        <v>6</v>
      </c>
      <c r="I9" s="21" t="s">
        <v>11</v>
      </c>
      <c r="J9" s="21" t="s">
        <v>11</v>
      </c>
      <c r="K9" s="12">
        <f>IF(SUM(H9:J9)=0,"-",SUM(H9:J9))</f>
        <v>6</v>
      </c>
      <c r="L9" s="11">
        <v>146</v>
      </c>
      <c r="M9" s="11">
        <v>14</v>
      </c>
      <c r="N9" s="11">
        <v>2</v>
      </c>
      <c r="O9" s="11">
        <v>1</v>
      </c>
      <c r="P9" s="11">
        <v>1</v>
      </c>
      <c r="Q9" s="11">
        <v>8</v>
      </c>
      <c r="R9" s="11">
        <v>2</v>
      </c>
      <c r="S9" s="11">
        <v>1</v>
      </c>
      <c r="T9" s="11">
        <v>2</v>
      </c>
      <c r="U9" s="11">
        <v>1</v>
      </c>
      <c r="V9" s="19">
        <v>279056</v>
      </c>
    </row>
    <row r="10" spans="1:22" ht="22.5">
      <c r="A10" s="20" t="s">
        <v>10</v>
      </c>
      <c r="B10" s="16">
        <f>B11</f>
        <v>214</v>
      </c>
      <c r="C10" s="17">
        <f>C11</f>
        <v>8.0321285140562235</v>
      </c>
      <c r="D10" s="16">
        <f>D11</f>
        <v>33</v>
      </c>
      <c r="E10" s="16">
        <f>E11</f>
        <v>22</v>
      </c>
      <c r="F10" s="16">
        <f>F11</f>
        <v>56</v>
      </c>
      <c r="G10" s="16">
        <f>G11</f>
        <v>111</v>
      </c>
      <c r="H10" s="16">
        <f>H11</f>
        <v>15</v>
      </c>
      <c r="I10" s="16" t="str">
        <f>I11</f>
        <v>-</v>
      </c>
      <c r="J10" s="16">
        <f>J11</f>
        <v>1</v>
      </c>
      <c r="K10" s="16">
        <f>K11</f>
        <v>16</v>
      </c>
      <c r="L10" s="16">
        <f>L11</f>
        <v>48</v>
      </c>
      <c r="M10" s="16">
        <f>M11</f>
        <v>18</v>
      </c>
      <c r="N10" s="16">
        <f>N11</f>
        <v>8</v>
      </c>
      <c r="O10" s="16" t="str">
        <f>O11</f>
        <v>-</v>
      </c>
      <c r="P10" s="16">
        <f>P11</f>
        <v>1</v>
      </c>
      <c r="Q10" s="16">
        <f>Q11</f>
        <v>4</v>
      </c>
      <c r="R10" s="16" t="str">
        <f>R11</f>
        <v>-</v>
      </c>
      <c r="S10" s="16">
        <f>S11</f>
        <v>1</v>
      </c>
      <c r="T10" s="16">
        <f>T11</f>
        <v>7</v>
      </c>
      <c r="U10" s="16" t="str">
        <f>U11</f>
        <v>-</v>
      </c>
      <c r="V10" s="19">
        <v>26643</v>
      </c>
    </row>
    <row r="11" spans="1:22" ht="14.1" customHeight="1">
      <c r="A11" s="14" t="s">
        <v>9</v>
      </c>
      <c r="B11" s="12">
        <f>IF(SUM(G11,K11,L11:U11)=0,"-",SUM(G11,K11,L11:U11))</f>
        <v>214</v>
      </c>
      <c r="C11" s="13">
        <f>IF(SUM(B11)=0,"-",B11/V11*1000)</f>
        <v>8.0321285140562235</v>
      </c>
      <c r="D11" s="11">
        <v>33</v>
      </c>
      <c r="E11" s="11">
        <v>22</v>
      </c>
      <c r="F11" s="11">
        <v>56</v>
      </c>
      <c r="G11" s="12">
        <f>IF(SUM(D11:F11)=0,"-",SUM(D11:F11))</f>
        <v>111</v>
      </c>
      <c r="H11" s="11">
        <v>15</v>
      </c>
      <c r="I11" s="11" t="s">
        <v>8</v>
      </c>
      <c r="J11" s="11">
        <v>1</v>
      </c>
      <c r="K11" s="12">
        <f>IF(SUM(H11:J11)=0,"-",SUM(H11:J11))</f>
        <v>16</v>
      </c>
      <c r="L11" s="11">
        <v>48</v>
      </c>
      <c r="M11" s="11">
        <v>18</v>
      </c>
      <c r="N11" s="11">
        <v>8</v>
      </c>
      <c r="O11" s="11" t="s">
        <v>8</v>
      </c>
      <c r="P11" s="11">
        <v>1</v>
      </c>
      <c r="Q11" s="11">
        <v>4</v>
      </c>
      <c r="R11" s="11" t="s">
        <v>8</v>
      </c>
      <c r="S11" s="11">
        <v>1</v>
      </c>
      <c r="T11" s="11">
        <v>7</v>
      </c>
      <c r="U11" s="11" t="s">
        <v>8</v>
      </c>
      <c r="V11" s="19">
        <v>26643</v>
      </c>
    </row>
    <row r="12" spans="1:22" ht="33.75">
      <c r="A12" s="18" t="s">
        <v>7</v>
      </c>
      <c r="B12" s="16">
        <f>B13</f>
        <v>180</v>
      </c>
      <c r="C12" s="17">
        <f>C13</f>
        <v>4.4376510034021992</v>
      </c>
      <c r="D12" s="16">
        <f>D13</f>
        <v>13</v>
      </c>
      <c r="E12" s="16">
        <f>E13</f>
        <v>4</v>
      </c>
      <c r="F12" s="16">
        <f>F13</f>
        <v>15</v>
      </c>
      <c r="G12" s="16">
        <f>G13</f>
        <v>32</v>
      </c>
      <c r="H12" s="16">
        <f>H13</f>
        <v>10</v>
      </c>
      <c r="I12" s="16" t="str">
        <f>I13</f>
        <v>-</v>
      </c>
      <c r="J12" s="16" t="str">
        <f>J13</f>
        <v>-</v>
      </c>
      <c r="K12" s="16">
        <f>K13</f>
        <v>10</v>
      </c>
      <c r="L12" s="16">
        <f>L13</f>
        <v>102</v>
      </c>
      <c r="M12" s="16">
        <f>M13</f>
        <v>16</v>
      </c>
      <c r="N12" s="16">
        <f>N13</f>
        <v>3</v>
      </c>
      <c r="O12" s="16" t="str">
        <f>O13</f>
        <v>-</v>
      </c>
      <c r="P12" s="16">
        <f>P13</f>
        <v>1</v>
      </c>
      <c r="Q12" s="16">
        <f>Q13</f>
        <v>10</v>
      </c>
      <c r="R12" s="16" t="str">
        <f>R13</f>
        <v>-</v>
      </c>
      <c r="S12" s="16">
        <f>S13</f>
        <v>1</v>
      </c>
      <c r="T12" s="16">
        <f>T13</f>
        <v>5</v>
      </c>
      <c r="U12" s="16" t="str">
        <f>U13</f>
        <v>-</v>
      </c>
      <c r="V12" s="15">
        <f>V13</f>
        <v>40562</v>
      </c>
    </row>
    <row r="13" spans="1:22" ht="14.1" customHeight="1">
      <c r="A13" s="14" t="s">
        <v>6</v>
      </c>
      <c r="B13" s="12">
        <f>IF(SUM(G13,K13,L13:U13)=0,"-",SUM(G13,K13,L13:U13))</f>
        <v>180</v>
      </c>
      <c r="C13" s="13">
        <f>IF(SUM(B13)=0,"-",B13/V13*1000)</f>
        <v>4.4376510034021992</v>
      </c>
      <c r="D13" s="11">
        <v>13</v>
      </c>
      <c r="E13" s="11">
        <v>4</v>
      </c>
      <c r="F13" s="11">
        <v>15</v>
      </c>
      <c r="G13" s="12">
        <f>IF(SUM(D13:F13)=0,"-",SUM(D13:F13))</f>
        <v>32</v>
      </c>
      <c r="H13" s="11">
        <v>10</v>
      </c>
      <c r="I13" s="10" t="s">
        <v>5</v>
      </c>
      <c r="J13" s="10" t="s">
        <v>5</v>
      </c>
      <c r="K13" s="12">
        <f>IF(SUM(H13:J13)=0,"-",SUM(H13:J13))</f>
        <v>10</v>
      </c>
      <c r="L13" s="11">
        <v>102</v>
      </c>
      <c r="M13" s="11">
        <v>16</v>
      </c>
      <c r="N13" s="11">
        <v>3</v>
      </c>
      <c r="O13" s="11" t="s">
        <v>4</v>
      </c>
      <c r="P13" s="11">
        <v>1</v>
      </c>
      <c r="Q13" s="11">
        <v>10</v>
      </c>
      <c r="R13" s="11" t="s">
        <v>4</v>
      </c>
      <c r="S13" s="11">
        <v>1</v>
      </c>
      <c r="T13" s="11">
        <v>5</v>
      </c>
      <c r="U13" s="10" t="s">
        <v>4</v>
      </c>
      <c r="V13" s="9">
        <v>40562</v>
      </c>
    </row>
    <row r="14" spans="1:22" ht="13.5" customHeight="1">
      <c r="A14" s="4" t="s">
        <v>3</v>
      </c>
    </row>
    <row r="15" spans="1:22" ht="13.5" customHeight="1">
      <c r="A15" s="4" t="s">
        <v>2</v>
      </c>
    </row>
    <row r="17" spans="1:1">
      <c r="A17" s="4" t="s">
        <v>1</v>
      </c>
    </row>
    <row r="18" spans="1:1">
      <c r="A18" s="4" t="s">
        <v>0</v>
      </c>
    </row>
    <row r="23" spans="1:1" s="7" customFormat="1" ht="15" customHeight="1">
      <c r="A23" s="8"/>
    </row>
    <row r="24" spans="1:1" s="7" customFormat="1" ht="15" customHeight="1">
      <c r="A24" s="8"/>
    </row>
    <row r="25" spans="1:1" s="7" customFormat="1" ht="15" customHeight="1">
      <c r="A25" s="8"/>
    </row>
    <row r="26" spans="1:1" s="5" customFormat="1" ht="15" customHeight="1">
      <c r="A26" s="6"/>
    </row>
  </sheetData>
  <mergeCells count="18">
    <mergeCell ref="T3:T5"/>
    <mergeCell ref="U3:U5"/>
    <mergeCell ref="N3:N5"/>
    <mergeCell ref="O3:O5"/>
    <mergeCell ref="P3:P5"/>
    <mergeCell ref="Q3:Q5"/>
    <mergeCell ref="R3:R5"/>
    <mergeCell ref="S3:S5"/>
    <mergeCell ref="R1:U1"/>
    <mergeCell ref="B2:C2"/>
    <mergeCell ref="D2:G2"/>
    <mergeCell ref="H2:K2"/>
    <mergeCell ref="B3:B5"/>
    <mergeCell ref="C3:C5"/>
    <mergeCell ref="D3:G3"/>
    <mergeCell ref="H3:K3"/>
    <mergeCell ref="L3:L5"/>
    <mergeCell ref="M3:M5"/>
  </mergeCells>
  <phoneticPr fontId="3"/>
  <pageMargins left="0.78740157480314965" right="0.38" top="0.78740157480314965" bottom="0.78740157480314965" header="0" footer="0"/>
  <headerFooter alignWithMargins="0"/>
  <rowBreaks count="8" manualBreakCount="8">
    <brk id="63" min="137" max="167" man="1"/>
    <brk id="147" min="217" max="239" man="1"/>
    <brk id="286" min="59638" max="287" man="1"/>
    <brk id="290" min="60246" max="291" man="1"/>
    <brk id="294" min="53638" max="295" man="1"/>
    <brk id="15330" min="285" max="37458" man="1"/>
    <brk id="16342" min="289" max="38334" man="1"/>
    <brk id="16826" min="293" max="3654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30"/>
  <sheetViews>
    <sheetView showGridLines="0" view="pageBreakPreview" zoomScaleNormal="25" workbookViewId="0"/>
  </sheetViews>
  <sheetFormatPr defaultColWidth="12.75" defaultRowHeight="11.25"/>
  <cols>
    <col min="1" max="1" width="12.125" style="4" customWidth="1"/>
    <col min="2" max="2" width="7.375" style="2" customWidth="1"/>
    <col min="3" max="3" width="5.5" style="3" customWidth="1"/>
    <col min="4" max="4" width="6.5" style="2" customWidth="1"/>
    <col min="5" max="5" width="6.25" style="2" customWidth="1"/>
    <col min="6" max="9" width="6" style="2" customWidth="1"/>
    <col min="10" max="11" width="6.25" style="2" customWidth="1"/>
    <col min="12" max="14" width="6" style="2" customWidth="1"/>
    <col min="15" max="17" width="6.25" style="2" customWidth="1"/>
    <col min="18" max="18" width="5.625" style="2" customWidth="1"/>
    <col min="19" max="20" width="6.5" style="2" customWidth="1"/>
    <col min="21" max="21" width="5.625" style="2" customWidth="1"/>
    <col min="22" max="22" width="18.25" style="1" customWidth="1"/>
    <col min="23" max="16384" width="12.75" style="1"/>
  </cols>
  <sheetData>
    <row r="1" spans="1:66" s="75" customFormat="1" ht="18" customHeight="1">
      <c r="A1" s="80" t="s">
        <v>58</v>
      </c>
      <c r="B1" s="78"/>
      <c r="C1" s="79"/>
      <c r="D1" s="78"/>
      <c r="E1" s="78"/>
      <c r="F1" s="78"/>
      <c r="G1" s="78"/>
      <c r="H1" s="78"/>
      <c r="I1" s="77"/>
      <c r="J1" s="77"/>
      <c r="K1" s="77"/>
      <c r="L1" s="77"/>
      <c r="M1" s="77"/>
      <c r="N1" s="77"/>
      <c r="O1" s="77"/>
      <c r="P1" s="77"/>
      <c r="Q1" s="77"/>
      <c r="R1" s="76" t="s">
        <v>52</v>
      </c>
      <c r="S1" s="76"/>
      <c r="T1" s="76"/>
      <c r="U1" s="76"/>
    </row>
    <row r="2" spans="1:66" ht="15" customHeight="1">
      <c r="A2" s="74"/>
      <c r="B2" s="73" t="s">
        <v>51</v>
      </c>
      <c r="C2" s="70"/>
      <c r="D2" s="72" t="s">
        <v>50</v>
      </c>
      <c r="E2" s="62"/>
      <c r="F2" s="62"/>
      <c r="G2" s="61"/>
      <c r="H2" s="63" t="s">
        <v>49</v>
      </c>
      <c r="I2" s="71"/>
      <c r="J2" s="71"/>
      <c r="K2" s="70"/>
      <c r="L2" s="50" t="s">
        <v>48</v>
      </c>
      <c r="M2" s="50" t="s">
        <v>47</v>
      </c>
      <c r="N2" s="50" t="s">
        <v>46</v>
      </c>
      <c r="O2" s="69" t="s">
        <v>45</v>
      </c>
      <c r="P2" s="68" t="s">
        <v>44</v>
      </c>
      <c r="Q2" s="68" t="s">
        <v>43</v>
      </c>
      <c r="R2" s="68" t="s">
        <v>42</v>
      </c>
      <c r="S2" s="68" t="s">
        <v>41</v>
      </c>
      <c r="T2" s="67" t="s">
        <v>40</v>
      </c>
      <c r="U2" s="66"/>
    </row>
    <row r="3" spans="1:66" ht="15" customHeight="1">
      <c r="A3" s="42"/>
      <c r="B3" s="65" t="s">
        <v>39</v>
      </c>
      <c r="C3" s="64" t="s">
        <v>38</v>
      </c>
      <c r="D3" s="63" t="s">
        <v>37</v>
      </c>
      <c r="E3" s="62"/>
      <c r="F3" s="62"/>
      <c r="G3" s="61"/>
      <c r="H3" s="60" t="s">
        <v>36</v>
      </c>
      <c r="I3" s="59"/>
      <c r="J3" s="59"/>
      <c r="K3" s="58"/>
      <c r="L3" s="56" t="s">
        <v>35</v>
      </c>
      <c r="M3" s="56" t="s">
        <v>34</v>
      </c>
      <c r="N3" s="56" t="s">
        <v>33</v>
      </c>
      <c r="O3" s="57" t="s">
        <v>32</v>
      </c>
      <c r="P3" s="56" t="s">
        <v>31</v>
      </c>
      <c r="Q3" s="56" t="s">
        <v>30</v>
      </c>
      <c r="R3" s="56" t="s">
        <v>29</v>
      </c>
      <c r="S3" s="57" t="s">
        <v>28</v>
      </c>
      <c r="T3" s="56" t="s">
        <v>27</v>
      </c>
      <c r="U3" s="56" t="s">
        <v>18</v>
      </c>
      <c r="V3" s="55"/>
    </row>
    <row r="4" spans="1:66" s="43" customFormat="1" ht="15" customHeight="1">
      <c r="A4" s="54"/>
      <c r="B4" s="53"/>
      <c r="C4" s="52"/>
      <c r="D4" s="51" t="s">
        <v>26</v>
      </c>
      <c r="E4" s="50" t="s">
        <v>25</v>
      </c>
      <c r="F4" s="50"/>
      <c r="G4" s="48"/>
      <c r="H4" s="50" t="s">
        <v>24</v>
      </c>
      <c r="I4" s="50" t="s">
        <v>23</v>
      </c>
      <c r="J4" s="49"/>
      <c r="K4" s="48"/>
      <c r="L4" s="47"/>
      <c r="M4" s="47"/>
      <c r="N4" s="45"/>
      <c r="O4" s="46"/>
      <c r="P4" s="45"/>
      <c r="Q4" s="45"/>
      <c r="R4" s="45"/>
      <c r="S4" s="46"/>
      <c r="T4" s="45"/>
      <c r="U4" s="45"/>
      <c r="V4" s="44"/>
    </row>
    <row r="5" spans="1:66" ht="138" customHeight="1">
      <c r="A5" s="42"/>
      <c r="B5" s="41"/>
      <c r="C5" s="40"/>
      <c r="D5" s="39" t="s">
        <v>22</v>
      </c>
      <c r="E5" s="38" t="s">
        <v>21</v>
      </c>
      <c r="F5" s="38" t="s">
        <v>18</v>
      </c>
      <c r="G5" s="35" t="s">
        <v>17</v>
      </c>
      <c r="H5" s="37" t="s">
        <v>20</v>
      </c>
      <c r="I5" s="37" t="s">
        <v>19</v>
      </c>
      <c r="J5" s="36" t="s">
        <v>18</v>
      </c>
      <c r="K5" s="35" t="s">
        <v>17</v>
      </c>
      <c r="L5" s="34"/>
      <c r="M5" s="34"/>
      <c r="N5" s="32"/>
      <c r="O5" s="33"/>
      <c r="P5" s="32"/>
      <c r="Q5" s="32"/>
      <c r="R5" s="32"/>
      <c r="S5" s="33"/>
      <c r="T5" s="32"/>
      <c r="U5" s="32"/>
      <c r="V5" s="31" t="s">
        <v>57</v>
      </c>
    </row>
    <row r="6" spans="1:66" ht="14.1" customHeight="1">
      <c r="A6" s="30" t="s">
        <v>15</v>
      </c>
      <c r="B6" s="25">
        <f>IF(SUM(G6,K6,L6:U6)=0,"-",SUM(G6,K6,L6:U6))</f>
        <v>100730</v>
      </c>
      <c r="C6" s="26">
        <f>IF(SUM(B6)=0,"-",B6/V6*1000)</f>
        <v>18.323187335990831</v>
      </c>
      <c r="D6" s="29">
        <v>2375</v>
      </c>
      <c r="E6" s="29">
        <v>701</v>
      </c>
      <c r="F6" s="29">
        <v>2036</v>
      </c>
      <c r="G6" s="29">
        <f>IF(SUM(D6:F6)=0,"-",SUM(D6:F6))</f>
        <v>5112</v>
      </c>
      <c r="H6" s="29">
        <v>2396</v>
      </c>
      <c r="I6" s="29">
        <v>354</v>
      </c>
      <c r="J6" s="29">
        <v>307</v>
      </c>
      <c r="K6" s="29">
        <f>IF(SUM(H6:J6)=0,"-",SUM(H6:J6))</f>
        <v>3057</v>
      </c>
      <c r="L6" s="29">
        <v>30501</v>
      </c>
      <c r="M6" s="29">
        <v>41622</v>
      </c>
      <c r="N6" s="29">
        <v>6134</v>
      </c>
      <c r="O6" s="29">
        <v>284</v>
      </c>
      <c r="P6" s="29">
        <v>498</v>
      </c>
      <c r="Q6" s="29">
        <v>933</v>
      </c>
      <c r="R6" s="29">
        <v>1771</v>
      </c>
      <c r="S6" s="29">
        <v>729</v>
      </c>
      <c r="T6" s="29">
        <v>9299</v>
      </c>
      <c r="U6" s="29">
        <v>790</v>
      </c>
      <c r="V6" s="19">
        <v>5497406</v>
      </c>
    </row>
    <row r="7" spans="1:66" s="23" customFormat="1" ht="22.5">
      <c r="A7" s="27" t="s">
        <v>14</v>
      </c>
      <c r="B7" s="25">
        <f>IF(SUM(G7,K7,L7:U7)=0,"-",SUM(G7,K7,L7:U7))</f>
        <v>6693</v>
      </c>
      <c r="C7" s="26">
        <f>IF(SUM(B7)=0,"-",B7/V7*1000)</f>
        <v>16.58686730506156</v>
      </c>
      <c r="D7" s="25">
        <f>IF(SUM(D8,D9)=0,"-",SUM(D8,D9))</f>
        <v>119</v>
      </c>
      <c r="E7" s="25">
        <f>IF(SUM(E8,E9)=0,"-",SUM(E8,E9))</f>
        <v>46</v>
      </c>
      <c r="F7" s="25">
        <f>IF(SUM(F8,F9)=0,"-",SUM(F8,F9))</f>
        <v>104</v>
      </c>
      <c r="G7" s="25">
        <f>IF(SUM(D7:F7)=0,"-",SUM(D7:F7))</f>
        <v>269</v>
      </c>
      <c r="H7" s="25">
        <f>IF(SUM(H8,H9)=0,"-",SUM(H8,H9))</f>
        <v>138</v>
      </c>
      <c r="I7" s="25">
        <f>IF(SUM(I8,I9)=0,"-",SUM(I8,I9))</f>
        <v>12</v>
      </c>
      <c r="J7" s="25">
        <f>IF(SUM(J8,J9)=0,"-",SUM(J8,J9))</f>
        <v>11</v>
      </c>
      <c r="K7" s="25">
        <f>IF(SUM(H7:J7)=0,"-",SUM(H7:J7))</f>
        <v>161</v>
      </c>
      <c r="L7" s="25">
        <f>IF(SUM(L8,L9)=0,"-",SUM(L8,L9))</f>
        <v>2258</v>
      </c>
      <c r="M7" s="25">
        <f>IF(SUM(M8,M9)=0,"-",SUM(M8,M9))</f>
        <v>2981</v>
      </c>
      <c r="N7" s="25">
        <f>IF(SUM(N8,N9)=0,"-",SUM(N8,N9))</f>
        <v>320</v>
      </c>
      <c r="O7" s="25">
        <f>IF(SUM(O8,O9)=0,"-",SUM(O8,O9))</f>
        <v>11</v>
      </c>
      <c r="P7" s="25">
        <f>IF(SUM(P8,P9)=0,"-",SUM(P8,P9))</f>
        <v>33</v>
      </c>
      <c r="Q7" s="25">
        <f>IF(SUM(Q8,Q9)=0,"-",SUM(Q8,Q9))</f>
        <v>57</v>
      </c>
      <c r="R7" s="25">
        <f>IF(SUM(R8,R9)=0,"-",SUM(R8,R9))</f>
        <v>50</v>
      </c>
      <c r="S7" s="25">
        <f>IF(SUM(S8,S9)=0,"-",SUM(S8,S9))</f>
        <v>24</v>
      </c>
      <c r="T7" s="25">
        <f>IF(SUM(T8,T9)=0,"-",SUM(T8,T9))</f>
        <v>467</v>
      </c>
      <c r="U7" s="25">
        <f>IF(SUM(U8,U9)=0,"-",SUM(U8,U9))</f>
        <v>62</v>
      </c>
      <c r="V7" s="24">
        <f>IF(SUM(V8,V9)=0,"-",SUM(V8,V9))</f>
        <v>403512</v>
      </c>
    </row>
    <row r="8" spans="1:66" ht="14.1" customHeight="1">
      <c r="A8" s="14" t="s">
        <v>13</v>
      </c>
      <c r="B8" s="12">
        <f>IF(SUM(G8,K8,L8:U8)=0,"-",SUM(G8,K8,L8:U8))</f>
        <v>1780</v>
      </c>
      <c r="C8" s="13">
        <f>IF(SUM(B8)=0,"-",B8/V8*1000)</f>
        <v>14.302243363116283</v>
      </c>
      <c r="D8" s="21">
        <v>41</v>
      </c>
      <c r="E8" s="21">
        <v>24</v>
      </c>
      <c r="F8" s="21">
        <v>31</v>
      </c>
      <c r="G8" s="25">
        <f>IF(SUM(D8:F8)=0,"-",SUM(D8:F8))</f>
        <v>96</v>
      </c>
      <c r="H8" s="21">
        <v>53</v>
      </c>
      <c r="I8" s="21">
        <v>2</v>
      </c>
      <c r="J8" s="22" t="s">
        <v>11</v>
      </c>
      <c r="K8" s="12">
        <f>IF(SUM(H8:J8)=0,"-",SUM(H8:J8))</f>
        <v>55</v>
      </c>
      <c r="L8" s="21">
        <v>595</v>
      </c>
      <c r="M8" s="21">
        <v>721</v>
      </c>
      <c r="N8" s="21">
        <v>87</v>
      </c>
      <c r="O8" s="22">
        <v>2</v>
      </c>
      <c r="P8" s="21">
        <v>9</v>
      </c>
      <c r="Q8" s="21">
        <v>19</v>
      </c>
      <c r="R8" s="21">
        <v>6</v>
      </c>
      <c r="S8" s="21">
        <v>9</v>
      </c>
      <c r="T8" s="21">
        <v>181</v>
      </c>
      <c r="U8" s="21" t="s">
        <v>11</v>
      </c>
      <c r="V8" s="19">
        <v>124456</v>
      </c>
    </row>
    <row r="9" spans="1:66" ht="14.1" customHeight="1">
      <c r="A9" s="14" t="s">
        <v>12</v>
      </c>
      <c r="B9" s="12">
        <f>IF(SUM(G9,K9,L9:U9)=0,"-",SUM(G9,K9,L9:U9))</f>
        <v>4913</v>
      </c>
      <c r="C9" s="13">
        <f>IF(SUM(B9)=0,"-",B9/V9*1000)</f>
        <v>17.605785218737459</v>
      </c>
      <c r="D9" s="11">
        <v>78</v>
      </c>
      <c r="E9" s="11">
        <v>22</v>
      </c>
      <c r="F9" s="11">
        <v>73</v>
      </c>
      <c r="G9" s="82">
        <f>IF(SUM(D9:F9)=0,"-",SUM(D9:F9))</f>
        <v>173</v>
      </c>
      <c r="H9" s="11">
        <v>85</v>
      </c>
      <c r="I9" s="11">
        <v>10</v>
      </c>
      <c r="J9" s="11">
        <v>11</v>
      </c>
      <c r="K9" s="12">
        <f>IF(SUM(H9:J9)=0,"-",SUM(H9:J9))</f>
        <v>106</v>
      </c>
      <c r="L9" s="11">
        <v>1663</v>
      </c>
      <c r="M9" s="11">
        <v>2260</v>
      </c>
      <c r="N9" s="11">
        <v>233</v>
      </c>
      <c r="O9" s="11">
        <v>9</v>
      </c>
      <c r="P9" s="11">
        <v>24</v>
      </c>
      <c r="Q9" s="11">
        <v>38</v>
      </c>
      <c r="R9" s="11">
        <v>44</v>
      </c>
      <c r="S9" s="11">
        <v>15</v>
      </c>
      <c r="T9" s="11">
        <v>286</v>
      </c>
      <c r="U9" s="11">
        <v>62</v>
      </c>
      <c r="V9" s="19">
        <v>279056</v>
      </c>
    </row>
    <row r="10" spans="1:66" ht="22.5">
      <c r="A10" s="20" t="s">
        <v>10</v>
      </c>
      <c r="B10" s="16">
        <f>B11</f>
        <v>412</v>
      </c>
      <c r="C10" s="17">
        <f>C11</f>
        <v>15.463724055098901</v>
      </c>
      <c r="D10" s="16">
        <f>D11</f>
        <v>9</v>
      </c>
      <c r="E10" s="16">
        <f>E11</f>
        <v>5</v>
      </c>
      <c r="F10" s="16">
        <f>F11</f>
        <v>14</v>
      </c>
      <c r="G10" s="16">
        <f>G11</f>
        <v>28</v>
      </c>
      <c r="H10" s="16">
        <f>H11</f>
        <v>16</v>
      </c>
      <c r="I10" s="16" t="str">
        <f>I11</f>
        <v>-</v>
      </c>
      <c r="J10" s="16">
        <f>J11</f>
        <v>1</v>
      </c>
      <c r="K10" s="16">
        <f>K11</f>
        <v>17</v>
      </c>
      <c r="L10" s="16">
        <f>L11</f>
        <v>128</v>
      </c>
      <c r="M10" s="16">
        <f>M11</f>
        <v>144</v>
      </c>
      <c r="N10" s="16">
        <f>N11</f>
        <v>33</v>
      </c>
      <c r="O10" s="16" t="str">
        <f>O11</f>
        <v>-</v>
      </c>
      <c r="P10" s="16">
        <f>P11</f>
        <v>2</v>
      </c>
      <c r="Q10" s="16">
        <f>Q11</f>
        <v>13</v>
      </c>
      <c r="R10" s="16">
        <f>R11</f>
        <v>1</v>
      </c>
      <c r="S10" s="16">
        <f>S11</f>
        <v>2</v>
      </c>
      <c r="T10" s="16">
        <f>T11</f>
        <v>43</v>
      </c>
      <c r="U10" s="16">
        <f>U11</f>
        <v>1</v>
      </c>
      <c r="V10" s="19">
        <v>26643</v>
      </c>
    </row>
    <row r="11" spans="1:66" ht="14.1" customHeight="1">
      <c r="A11" s="14" t="s">
        <v>9</v>
      </c>
      <c r="B11" s="12">
        <f>IF(SUM(G11,K11,L11:U11)=0,"-",SUM(G11,K11,L11:U11))</f>
        <v>412</v>
      </c>
      <c r="C11" s="13">
        <f>IF(SUM(B11)=0,"-",B11/V11*1000)</f>
        <v>15.463724055098901</v>
      </c>
      <c r="D11" s="11">
        <v>9</v>
      </c>
      <c r="E11" s="11">
        <v>5</v>
      </c>
      <c r="F11" s="11">
        <v>14</v>
      </c>
      <c r="G11" s="12">
        <f>IF(SUM(D11:F11)=0,"-",SUM(D11:F11))</f>
        <v>28</v>
      </c>
      <c r="H11" s="11">
        <v>16</v>
      </c>
      <c r="I11" s="11" t="s">
        <v>56</v>
      </c>
      <c r="J11" s="11">
        <v>1</v>
      </c>
      <c r="K11" s="12">
        <f>IF(SUM(H11:J11)=0,"-",SUM(H11:J11))</f>
        <v>17</v>
      </c>
      <c r="L11" s="11">
        <v>128</v>
      </c>
      <c r="M11" s="11">
        <v>144</v>
      </c>
      <c r="N11" s="11">
        <v>33</v>
      </c>
      <c r="O11" s="11" t="s">
        <v>56</v>
      </c>
      <c r="P11" s="11">
        <v>2</v>
      </c>
      <c r="Q11" s="11">
        <v>13</v>
      </c>
      <c r="R11" s="11">
        <v>1</v>
      </c>
      <c r="S11" s="11">
        <v>2</v>
      </c>
      <c r="T11" s="11">
        <v>43</v>
      </c>
      <c r="U11" s="11">
        <v>1</v>
      </c>
      <c r="V11" s="19">
        <v>26643</v>
      </c>
    </row>
    <row r="12" spans="1:66" ht="33.75">
      <c r="A12" s="18" t="s">
        <v>7</v>
      </c>
      <c r="B12" s="16">
        <f>B13</f>
        <v>644</v>
      </c>
      <c r="C12" s="17">
        <f>C13</f>
        <v>15.876929145505647</v>
      </c>
      <c r="D12" s="16">
        <f>D13</f>
        <v>7</v>
      </c>
      <c r="E12" s="16">
        <f>E13</f>
        <v>11</v>
      </c>
      <c r="F12" s="16">
        <f>F13</f>
        <v>36</v>
      </c>
      <c r="G12" s="16">
        <f>G13</f>
        <v>54</v>
      </c>
      <c r="H12" s="16">
        <f>H13</f>
        <v>16</v>
      </c>
      <c r="I12" s="16" t="str">
        <f>I13</f>
        <v>-</v>
      </c>
      <c r="J12" s="16">
        <f>J13</f>
        <v>4</v>
      </c>
      <c r="K12" s="16">
        <f>K13</f>
        <v>20</v>
      </c>
      <c r="L12" s="16">
        <f>L13</f>
        <v>229</v>
      </c>
      <c r="M12" s="16">
        <f>M13</f>
        <v>208</v>
      </c>
      <c r="N12" s="16">
        <f>N13</f>
        <v>27</v>
      </c>
      <c r="O12" s="16">
        <f>O13</f>
        <v>4</v>
      </c>
      <c r="P12" s="16">
        <f>P13</f>
        <v>1</v>
      </c>
      <c r="Q12" s="16">
        <f>Q13</f>
        <v>9</v>
      </c>
      <c r="R12" s="16">
        <f>R13</f>
        <v>3</v>
      </c>
      <c r="S12" s="16">
        <f>S13</f>
        <v>3</v>
      </c>
      <c r="T12" s="16">
        <f>T13</f>
        <v>86</v>
      </c>
      <c r="U12" s="16" t="str">
        <f>U13</f>
        <v>-</v>
      </c>
      <c r="V12" s="15">
        <f>V13</f>
        <v>40562</v>
      </c>
    </row>
    <row r="13" spans="1:66" ht="14.1" customHeight="1">
      <c r="A13" s="81" t="s">
        <v>6</v>
      </c>
      <c r="B13" s="12">
        <f>IF(SUM(G13,K13,L13:U13)=0,"-",SUM(G13,K13,L13:U13))</f>
        <v>644</v>
      </c>
      <c r="C13" s="13">
        <f>IF(SUM(B13)=0,"-",B13/V13*1000)</f>
        <v>15.876929145505647</v>
      </c>
      <c r="D13" s="11">
        <v>7</v>
      </c>
      <c r="E13" s="11">
        <v>11</v>
      </c>
      <c r="F13" s="11">
        <v>36</v>
      </c>
      <c r="G13" s="12">
        <f>IF(SUM(D13:F13)=0,"-",SUM(D13:F13))</f>
        <v>54</v>
      </c>
      <c r="H13" s="11">
        <v>16</v>
      </c>
      <c r="I13" s="11" t="s">
        <v>55</v>
      </c>
      <c r="J13" s="11">
        <v>4</v>
      </c>
      <c r="K13" s="12">
        <f>IF(SUM(H13:J13)=0,"-",SUM(H13:J13))</f>
        <v>20</v>
      </c>
      <c r="L13" s="11">
        <v>229</v>
      </c>
      <c r="M13" s="11">
        <v>208</v>
      </c>
      <c r="N13" s="11">
        <v>27</v>
      </c>
      <c r="O13" s="11">
        <v>4</v>
      </c>
      <c r="P13" s="11">
        <v>1</v>
      </c>
      <c r="Q13" s="11">
        <v>9</v>
      </c>
      <c r="R13" s="11">
        <v>3</v>
      </c>
      <c r="S13" s="11">
        <v>3</v>
      </c>
      <c r="T13" s="11">
        <v>86</v>
      </c>
      <c r="U13" s="11" t="s">
        <v>55</v>
      </c>
      <c r="V13" s="9">
        <v>40562</v>
      </c>
    </row>
    <row r="14" spans="1:66" ht="13.5" customHeight="1">
      <c r="A14" s="4" t="s">
        <v>3</v>
      </c>
    </row>
    <row r="15" spans="1:66" ht="13.5" customHeight="1">
      <c r="A15" s="4" t="s">
        <v>2</v>
      </c>
    </row>
    <row r="16" spans="1:66">
      <c r="BN16" s="1">
        <f>SUM(BO16:BS16)</f>
        <v>0</v>
      </c>
    </row>
    <row r="17" spans="1:71">
      <c r="A17" s="4" t="s">
        <v>1</v>
      </c>
    </row>
    <row r="18" spans="1:71">
      <c r="A18" s="4" t="s">
        <v>0</v>
      </c>
      <c r="BN18" s="1">
        <f>SUM(BO18:BS18)</f>
        <v>0</v>
      </c>
    </row>
    <row r="20" spans="1:71">
      <c r="BN20" s="1">
        <f>SUM(BO20:BS20)</f>
        <v>0</v>
      </c>
    </row>
    <row r="22" spans="1:71">
      <c r="BN22" s="1">
        <f>SUM(BO22:BS22)</f>
        <v>0</v>
      </c>
    </row>
    <row r="23" spans="1:71" s="7" customFormat="1" ht="15" customHeight="1">
      <c r="A23" s="8"/>
    </row>
    <row r="24" spans="1:71" s="7" customFormat="1" ht="15" customHeight="1">
      <c r="A24" s="8"/>
    </row>
    <row r="25" spans="1:71" s="7" customFormat="1" ht="15" customHeight="1">
      <c r="A25" s="8"/>
    </row>
    <row r="26" spans="1:71" s="5" customFormat="1" ht="15" customHeight="1">
      <c r="A26" s="6"/>
    </row>
    <row r="28" spans="1:71">
      <c r="BN28" s="1">
        <f>SUM(BO28:BS28)</f>
        <v>0</v>
      </c>
    </row>
    <row r="30" spans="1:71">
      <c r="BM30" s="1" t="s">
        <v>54</v>
      </c>
      <c r="BN30" s="1">
        <f>SUM(BN1:BN28)</f>
        <v>0</v>
      </c>
      <c r="BO30" s="1">
        <f>SUM(BO1:BO28)</f>
        <v>0</v>
      </c>
      <c r="BP30" s="1">
        <f>SUM(BP1:BP28)</f>
        <v>0</v>
      </c>
      <c r="BQ30" s="1">
        <f>SUM(BQ1:BQ28)</f>
        <v>0</v>
      </c>
      <c r="BR30" s="1">
        <f>SUM(BR1:BR28)</f>
        <v>0</v>
      </c>
      <c r="BS30" s="1">
        <f>SUM(BS1:BS28)</f>
        <v>0</v>
      </c>
    </row>
  </sheetData>
  <mergeCells count="18">
    <mergeCell ref="T3:T5"/>
    <mergeCell ref="U3:U5"/>
    <mergeCell ref="N3:N5"/>
    <mergeCell ref="O3:O5"/>
    <mergeCell ref="P3:P5"/>
    <mergeCell ref="Q3:Q5"/>
    <mergeCell ref="R3:R5"/>
    <mergeCell ref="S3:S5"/>
    <mergeCell ref="R1:U1"/>
    <mergeCell ref="B2:C2"/>
    <mergeCell ref="D2:G2"/>
    <mergeCell ref="H2:K2"/>
    <mergeCell ref="B3:B5"/>
    <mergeCell ref="C3:C5"/>
    <mergeCell ref="D3:G3"/>
    <mergeCell ref="H3:K3"/>
    <mergeCell ref="L3:L5"/>
    <mergeCell ref="M3:M5"/>
  </mergeCells>
  <phoneticPr fontId="3"/>
  <pageMargins left="0.78740157480314965" right="0.37" top="0.78740157480314965" bottom="0.78740157480314965" header="0" footer="0"/>
  <headerFooter alignWithMargins="0"/>
  <rowBreaks count="8" manualBreakCount="8">
    <brk id="63" min="137" max="167" man="1"/>
    <brk id="147" min="217" max="239" man="1"/>
    <brk id="286" min="59638" max="287" man="1"/>
    <brk id="290" min="60246" max="291" man="1"/>
    <brk id="294" min="53638" max="295" man="1"/>
    <brk id="15330" min="285" max="37458" man="1"/>
    <brk id="16342" min="289" max="38334" man="1"/>
    <brk id="16826" min="293" max="3654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30"/>
  <sheetViews>
    <sheetView showGridLines="0" view="pageBreakPreview" zoomScaleNormal="25" workbookViewId="0"/>
  </sheetViews>
  <sheetFormatPr defaultColWidth="12.75" defaultRowHeight="11.25"/>
  <cols>
    <col min="1" max="1" width="12.375" style="4" customWidth="1"/>
    <col min="2" max="2" width="7.375" style="2" customWidth="1"/>
    <col min="3" max="3" width="5.5" style="3" customWidth="1"/>
    <col min="4" max="4" width="6.5" style="2" customWidth="1"/>
    <col min="5" max="5" width="6.25" style="2" customWidth="1"/>
    <col min="6" max="9" width="6" style="2" customWidth="1"/>
    <col min="10" max="11" width="6.25" style="2" customWidth="1"/>
    <col min="12" max="14" width="6" style="2" customWidth="1"/>
    <col min="15" max="17" width="6.25" style="2" customWidth="1"/>
    <col min="18" max="18" width="5.625" style="2" customWidth="1"/>
    <col min="19" max="20" width="6.5" style="2" customWidth="1"/>
    <col min="21" max="21" width="5.625" style="2" customWidth="1"/>
    <col min="22" max="22" width="20.375" style="1" customWidth="1"/>
    <col min="23" max="16384" width="12.75" style="1"/>
  </cols>
  <sheetData>
    <row r="1" spans="1:66" s="75" customFormat="1" ht="18" customHeight="1">
      <c r="A1" s="80" t="s">
        <v>76</v>
      </c>
      <c r="B1" s="78"/>
      <c r="C1" s="79"/>
      <c r="D1" s="78"/>
      <c r="E1" s="78"/>
      <c r="F1" s="78"/>
      <c r="G1" s="78"/>
      <c r="H1" s="78"/>
      <c r="I1" s="77"/>
      <c r="J1" s="77"/>
      <c r="K1" s="77"/>
      <c r="L1" s="77"/>
      <c r="M1" s="77"/>
      <c r="N1" s="77"/>
      <c r="O1" s="77"/>
      <c r="P1" s="77"/>
      <c r="Q1" s="77"/>
      <c r="R1" s="76" t="s">
        <v>52</v>
      </c>
      <c r="S1" s="76"/>
      <c r="T1" s="76"/>
      <c r="U1" s="76"/>
    </row>
    <row r="2" spans="1:66" ht="15" customHeight="1">
      <c r="A2" s="74"/>
      <c r="B2" s="73" t="s">
        <v>51</v>
      </c>
      <c r="C2" s="70"/>
      <c r="D2" s="72" t="s">
        <v>75</v>
      </c>
      <c r="E2" s="62"/>
      <c r="F2" s="62"/>
      <c r="G2" s="61"/>
      <c r="H2" s="63" t="s">
        <v>74</v>
      </c>
      <c r="I2" s="71"/>
      <c r="J2" s="71"/>
      <c r="K2" s="70"/>
      <c r="L2" s="50" t="s">
        <v>73</v>
      </c>
      <c r="M2" s="50" t="s">
        <v>72</v>
      </c>
      <c r="N2" s="50" t="s">
        <v>71</v>
      </c>
      <c r="O2" s="69" t="s">
        <v>70</v>
      </c>
      <c r="P2" s="68" t="s">
        <v>69</v>
      </c>
      <c r="Q2" s="68" t="s">
        <v>68</v>
      </c>
      <c r="R2" s="68" t="s">
        <v>67</v>
      </c>
      <c r="S2" s="68" t="s">
        <v>66</v>
      </c>
      <c r="T2" s="67" t="s">
        <v>65</v>
      </c>
      <c r="U2" s="66"/>
    </row>
    <row r="3" spans="1:66" ht="15" customHeight="1">
      <c r="A3" s="42"/>
      <c r="B3" s="65" t="s">
        <v>39</v>
      </c>
      <c r="C3" s="64" t="s">
        <v>38</v>
      </c>
      <c r="D3" s="63" t="s">
        <v>37</v>
      </c>
      <c r="E3" s="62"/>
      <c r="F3" s="62"/>
      <c r="G3" s="61"/>
      <c r="H3" s="60" t="s">
        <v>36</v>
      </c>
      <c r="I3" s="59"/>
      <c r="J3" s="59"/>
      <c r="K3" s="58"/>
      <c r="L3" s="56" t="s">
        <v>35</v>
      </c>
      <c r="M3" s="56" t="s">
        <v>34</v>
      </c>
      <c r="N3" s="56" t="s">
        <v>33</v>
      </c>
      <c r="O3" s="57" t="s">
        <v>32</v>
      </c>
      <c r="P3" s="56" t="s">
        <v>31</v>
      </c>
      <c r="Q3" s="56" t="s">
        <v>30</v>
      </c>
      <c r="R3" s="56" t="s">
        <v>29</v>
      </c>
      <c r="S3" s="57" t="s">
        <v>28</v>
      </c>
      <c r="T3" s="56" t="s">
        <v>64</v>
      </c>
      <c r="U3" s="56" t="s">
        <v>18</v>
      </c>
      <c r="V3" s="55"/>
    </row>
    <row r="4" spans="1:66" s="43" customFormat="1" ht="15" customHeight="1">
      <c r="A4" s="54"/>
      <c r="B4" s="53"/>
      <c r="C4" s="52"/>
      <c r="D4" s="51" t="s">
        <v>63</v>
      </c>
      <c r="E4" s="50" t="s">
        <v>62</v>
      </c>
      <c r="F4" s="50"/>
      <c r="G4" s="48"/>
      <c r="H4" s="50" t="s">
        <v>61</v>
      </c>
      <c r="I4" s="50" t="s">
        <v>60</v>
      </c>
      <c r="J4" s="49"/>
      <c r="K4" s="48"/>
      <c r="L4" s="47"/>
      <c r="M4" s="47"/>
      <c r="N4" s="45"/>
      <c r="O4" s="46"/>
      <c r="P4" s="45"/>
      <c r="Q4" s="45"/>
      <c r="R4" s="45"/>
      <c r="S4" s="46"/>
      <c r="T4" s="45"/>
      <c r="U4" s="45"/>
      <c r="V4" s="44"/>
    </row>
    <row r="5" spans="1:66" ht="138" customHeight="1">
      <c r="A5" s="42"/>
      <c r="B5" s="41"/>
      <c r="C5" s="40"/>
      <c r="D5" s="39" t="s">
        <v>22</v>
      </c>
      <c r="E5" s="38" t="s">
        <v>21</v>
      </c>
      <c r="F5" s="38" t="s">
        <v>18</v>
      </c>
      <c r="G5" s="35" t="s">
        <v>17</v>
      </c>
      <c r="H5" s="37" t="s">
        <v>20</v>
      </c>
      <c r="I5" s="37" t="s">
        <v>19</v>
      </c>
      <c r="J5" s="36" t="s">
        <v>18</v>
      </c>
      <c r="K5" s="35" t="s">
        <v>17</v>
      </c>
      <c r="L5" s="34"/>
      <c r="M5" s="34"/>
      <c r="N5" s="32"/>
      <c r="O5" s="33"/>
      <c r="P5" s="32"/>
      <c r="Q5" s="32"/>
      <c r="R5" s="32"/>
      <c r="S5" s="33"/>
      <c r="T5" s="32"/>
      <c r="U5" s="32"/>
      <c r="V5" s="31" t="s">
        <v>59</v>
      </c>
    </row>
    <row r="6" spans="1:66" ht="14.1" customHeight="1">
      <c r="A6" s="30" t="s">
        <v>15</v>
      </c>
      <c r="B6" s="25">
        <f>IF(SUM(G6,K6,L6:U6)=0,"-",SUM(G6,K6,L6:U6))</f>
        <v>13963</v>
      </c>
      <c r="C6" s="26">
        <f>IF(SUM(B6)=0,"-",B6/V6*1000)</f>
        <v>2.5399251938095895</v>
      </c>
      <c r="D6" s="28">
        <v>600</v>
      </c>
      <c r="E6" s="28">
        <v>265</v>
      </c>
      <c r="F6" s="28">
        <v>664</v>
      </c>
      <c r="G6" s="29">
        <f>IF(SUM(D6:F6)=0,"-",SUM(D6:F6))</f>
        <v>1529</v>
      </c>
      <c r="H6" s="28">
        <v>637</v>
      </c>
      <c r="I6" s="28">
        <v>35</v>
      </c>
      <c r="J6" s="28">
        <v>86</v>
      </c>
      <c r="K6" s="29">
        <f>IF(SUM(H6:J6)=0,"-",SUM(H6:J6))</f>
        <v>758</v>
      </c>
      <c r="L6" s="28">
        <v>3145</v>
      </c>
      <c r="M6" s="28">
        <v>4518</v>
      </c>
      <c r="N6" s="28">
        <v>1037</v>
      </c>
      <c r="O6" s="28">
        <v>52</v>
      </c>
      <c r="P6" s="28">
        <v>92</v>
      </c>
      <c r="Q6" s="28">
        <v>287</v>
      </c>
      <c r="R6" s="28">
        <v>269</v>
      </c>
      <c r="S6" s="28">
        <v>187</v>
      </c>
      <c r="T6" s="28">
        <v>1455</v>
      </c>
      <c r="U6" s="28">
        <v>634</v>
      </c>
      <c r="V6" s="19">
        <v>5497406</v>
      </c>
    </row>
    <row r="7" spans="1:66" s="23" customFormat="1" ht="22.5">
      <c r="A7" s="27" t="s">
        <v>14</v>
      </c>
      <c r="B7" s="25">
        <f>IF(SUM(G7,K7,L7:U7)=0,"-",SUM(G7,K7,L7:U7))</f>
        <v>777</v>
      </c>
      <c r="C7" s="26">
        <f>IF(SUM(B7)=0,"-",B7/V7*1000)</f>
        <v>1.9255932909058466</v>
      </c>
      <c r="D7" s="25">
        <f>IF(SUM(D8,D9)=0,"-",SUM(D8,D9))</f>
        <v>47</v>
      </c>
      <c r="E7" s="25">
        <f>IF(SUM(E8,E9)=0,"-",SUM(E8,E9))</f>
        <v>17</v>
      </c>
      <c r="F7" s="25">
        <f>IF(SUM(F8,F9)=0,"-",SUM(F8,F9))</f>
        <v>35</v>
      </c>
      <c r="G7" s="25">
        <f>IF(SUM(D7:F7)=0,"-",SUM(D7:F7))</f>
        <v>99</v>
      </c>
      <c r="H7" s="25">
        <f>IF(SUM(H8,H9)=0,"-",SUM(H8,H9))</f>
        <v>36</v>
      </c>
      <c r="I7" s="25" t="str">
        <f>IF(SUM(I8,I9)=0,"-",SUM(I8,I9))</f>
        <v>-</v>
      </c>
      <c r="J7" s="25">
        <f>IF(SUM(J8,J9)=0,"-",SUM(J8,J9))</f>
        <v>4</v>
      </c>
      <c r="K7" s="25">
        <f>IF(SUM(H7:J7)=0,"-",SUM(H7:J7))</f>
        <v>40</v>
      </c>
      <c r="L7" s="25">
        <f>IF(SUM(L8,L9)=0,"-",SUM(L8,L9))</f>
        <v>193</v>
      </c>
      <c r="M7" s="25">
        <f>IF(SUM(M8,M9)=0,"-",SUM(M8,M9))</f>
        <v>288</v>
      </c>
      <c r="N7" s="25">
        <f>IF(SUM(N8,N9)=0,"-",SUM(N8,N9))</f>
        <v>48</v>
      </c>
      <c r="O7" s="25">
        <f>IF(SUM(O8,O9)=0,"-",SUM(O8,O9))</f>
        <v>1</v>
      </c>
      <c r="P7" s="25">
        <f>IF(SUM(P8,P9)=0,"-",SUM(P8,P9))</f>
        <v>7</v>
      </c>
      <c r="Q7" s="25">
        <f>IF(SUM(Q8,Q9)=0,"-",SUM(Q8,Q9))</f>
        <v>10</v>
      </c>
      <c r="R7" s="25">
        <f>IF(SUM(R8,R9)=0,"-",SUM(R8,R9))</f>
        <v>11</v>
      </c>
      <c r="S7" s="25">
        <f>IF(SUM(S8,S9)=0,"-",SUM(S8,S9))</f>
        <v>6</v>
      </c>
      <c r="T7" s="25">
        <f>IF(SUM(T8,T9)=0,"-",SUM(T8,T9))</f>
        <v>60</v>
      </c>
      <c r="U7" s="25">
        <f>IF(SUM(U8,U9)=0,"-",SUM(U8,U9))</f>
        <v>14</v>
      </c>
      <c r="V7" s="24">
        <f>IF(SUM(V8,V9)=0,"-",SUM(V8,V9))</f>
        <v>403512</v>
      </c>
    </row>
    <row r="8" spans="1:66" ht="14.1" customHeight="1">
      <c r="A8" s="14" t="s">
        <v>13</v>
      </c>
      <c r="B8" s="12">
        <f>IF(SUM(G8,K8,L8:U8)=0,"-",SUM(G8,K8,L8:U8))</f>
        <v>690</v>
      </c>
      <c r="C8" s="13">
        <f>IF(SUM(B8)=0,"-",B8/V8*1000)</f>
        <v>5.5441280452529407</v>
      </c>
      <c r="D8" s="21">
        <v>25</v>
      </c>
      <c r="E8" s="21">
        <v>14</v>
      </c>
      <c r="F8" s="21">
        <v>23</v>
      </c>
      <c r="G8" s="12">
        <f>IF(SUM(D8:F8)=0,"-",SUM(D8:F8))</f>
        <v>62</v>
      </c>
      <c r="H8" s="21">
        <v>36</v>
      </c>
      <c r="I8" s="21" t="s">
        <v>55</v>
      </c>
      <c r="J8" s="22">
        <v>4</v>
      </c>
      <c r="K8" s="12">
        <f>IF(SUM(H8:J8)=0,"-",SUM(H8:J8))</f>
        <v>40</v>
      </c>
      <c r="L8" s="21">
        <v>163</v>
      </c>
      <c r="M8" s="21">
        <v>280</v>
      </c>
      <c r="N8" s="21">
        <v>42</v>
      </c>
      <c r="O8" s="22" t="s">
        <v>55</v>
      </c>
      <c r="P8" s="21">
        <v>5</v>
      </c>
      <c r="Q8" s="21">
        <v>9</v>
      </c>
      <c r="R8" s="21">
        <v>11</v>
      </c>
      <c r="S8" s="21">
        <v>5</v>
      </c>
      <c r="T8" s="21">
        <v>59</v>
      </c>
      <c r="U8" s="21">
        <v>14</v>
      </c>
      <c r="V8" s="19">
        <v>124456</v>
      </c>
    </row>
    <row r="9" spans="1:66" ht="14.1" customHeight="1">
      <c r="A9" s="14" t="s">
        <v>12</v>
      </c>
      <c r="B9" s="12">
        <f>IF(SUM(G9,K9,L9:U9)=0,"-",SUM(G9,K9,L9:U9))</f>
        <v>87</v>
      </c>
      <c r="C9" s="13">
        <f>IF(SUM(B9)=0,"-",B9/V9*1000)</f>
        <v>0.31176538042543428</v>
      </c>
      <c r="D9" s="11">
        <v>22</v>
      </c>
      <c r="E9" s="11">
        <v>3</v>
      </c>
      <c r="F9" s="11">
        <v>12</v>
      </c>
      <c r="G9" s="83">
        <f>IF(SUM(D9:F9)=0,"-",SUM(D9:F9))</f>
        <v>37</v>
      </c>
      <c r="H9" s="21" t="s">
        <v>55</v>
      </c>
      <c r="I9" s="21" t="s">
        <v>55</v>
      </c>
      <c r="J9" s="21" t="s">
        <v>55</v>
      </c>
      <c r="K9" s="12" t="str">
        <f>IF(SUM(H9:J9)=0,"-",SUM(H9:J9))</f>
        <v>-</v>
      </c>
      <c r="L9" s="11">
        <v>30</v>
      </c>
      <c r="M9" s="11">
        <v>8</v>
      </c>
      <c r="N9" s="11">
        <v>6</v>
      </c>
      <c r="O9" s="11">
        <v>1</v>
      </c>
      <c r="P9" s="11">
        <v>2</v>
      </c>
      <c r="Q9" s="11">
        <v>1</v>
      </c>
      <c r="R9" s="11" t="s">
        <v>55</v>
      </c>
      <c r="S9" s="11">
        <v>1</v>
      </c>
      <c r="T9" s="11">
        <v>1</v>
      </c>
      <c r="U9" s="11" t="s">
        <v>55</v>
      </c>
      <c r="V9" s="19">
        <v>279056</v>
      </c>
    </row>
    <row r="10" spans="1:66" ht="22.5">
      <c r="A10" s="20" t="s">
        <v>10</v>
      </c>
      <c r="B10" s="16">
        <f>B11</f>
        <v>147</v>
      </c>
      <c r="C10" s="17">
        <f>C11</f>
        <v>5.5173966895619868</v>
      </c>
      <c r="D10" s="16">
        <f>D11</f>
        <v>3</v>
      </c>
      <c r="E10" s="16">
        <f>E11</f>
        <v>3</v>
      </c>
      <c r="F10" s="16">
        <f>F11</f>
        <v>7</v>
      </c>
      <c r="G10" s="16">
        <f>G11</f>
        <v>13</v>
      </c>
      <c r="H10" s="16">
        <f>H11</f>
        <v>12</v>
      </c>
      <c r="I10" s="16" t="str">
        <f>I11</f>
        <v>-</v>
      </c>
      <c r="J10" s="16" t="str">
        <f>J11</f>
        <v>-</v>
      </c>
      <c r="K10" s="16">
        <f>K11</f>
        <v>12</v>
      </c>
      <c r="L10" s="16">
        <f>L11</f>
        <v>35</v>
      </c>
      <c r="M10" s="16">
        <f>M11</f>
        <v>51</v>
      </c>
      <c r="N10" s="16">
        <f>N11</f>
        <v>14</v>
      </c>
      <c r="O10" s="16" t="str">
        <f>O11</f>
        <v>-</v>
      </c>
      <c r="P10" s="16" t="str">
        <f>P11</f>
        <v>-</v>
      </c>
      <c r="Q10" s="16">
        <f>Q11</f>
        <v>3</v>
      </c>
      <c r="R10" s="16" t="str">
        <f>R11</f>
        <v>-</v>
      </c>
      <c r="S10" s="16">
        <f>S11</f>
        <v>1</v>
      </c>
      <c r="T10" s="16">
        <f>T11</f>
        <v>12</v>
      </c>
      <c r="U10" s="16">
        <f>U11</f>
        <v>6</v>
      </c>
      <c r="V10" s="19">
        <v>26643</v>
      </c>
    </row>
    <row r="11" spans="1:66" ht="14.1" customHeight="1">
      <c r="A11" s="14" t="s">
        <v>9</v>
      </c>
      <c r="B11" s="12">
        <f>IF(SUM(G11,K11,L11:U11)=0,"-",SUM(G11,K11,L11:U11))</f>
        <v>147</v>
      </c>
      <c r="C11" s="13">
        <f>IF(SUM(B11)=0,"-",B11/V11*1000)</f>
        <v>5.5173966895619868</v>
      </c>
      <c r="D11" s="11">
        <v>3</v>
      </c>
      <c r="E11" s="11">
        <v>3</v>
      </c>
      <c r="F11" s="11">
        <v>7</v>
      </c>
      <c r="G11" s="12">
        <f>IF(SUM(D11:F11)=0,"-",SUM(D11:F11))</f>
        <v>13</v>
      </c>
      <c r="H11" s="21">
        <v>12</v>
      </c>
      <c r="I11" s="21" t="s">
        <v>56</v>
      </c>
      <c r="J11" s="21" t="s">
        <v>56</v>
      </c>
      <c r="K11" s="12">
        <f>IF(SUM(H11:J11)=0,"-",SUM(H11:J11))</f>
        <v>12</v>
      </c>
      <c r="L11" s="11">
        <v>35</v>
      </c>
      <c r="M11" s="11">
        <v>51</v>
      </c>
      <c r="N11" s="11">
        <v>14</v>
      </c>
      <c r="O11" s="11" t="s">
        <v>56</v>
      </c>
      <c r="P11" s="11" t="s">
        <v>56</v>
      </c>
      <c r="Q11" s="11">
        <v>3</v>
      </c>
      <c r="R11" s="11" t="s">
        <v>56</v>
      </c>
      <c r="S11" s="11">
        <v>1</v>
      </c>
      <c r="T11" s="11">
        <v>12</v>
      </c>
      <c r="U11" s="11">
        <v>6</v>
      </c>
      <c r="V11" s="19">
        <v>26643</v>
      </c>
    </row>
    <row r="12" spans="1:66" ht="33.75">
      <c r="A12" s="18" t="s">
        <v>7</v>
      </c>
      <c r="B12" s="16">
        <f>B13</f>
        <v>194</v>
      </c>
      <c r="C12" s="17">
        <f>C13</f>
        <v>4.7828016370001478</v>
      </c>
      <c r="D12" s="16">
        <f>D13</f>
        <v>2</v>
      </c>
      <c r="E12" s="16">
        <f>E13</f>
        <v>4</v>
      </c>
      <c r="F12" s="16">
        <f>F13</f>
        <v>16</v>
      </c>
      <c r="G12" s="16">
        <f>G13</f>
        <v>22</v>
      </c>
      <c r="H12" s="16">
        <f>H13</f>
        <v>23</v>
      </c>
      <c r="I12" s="16" t="str">
        <f>I13</f>
        <v>-</v>
      </c>
      <c r="J12" s="16" t="str">
        <f>J13</f>
        <v>-</v>
      </c>
      <c r="K12" s="16">
        <f>K13</f>
        <v>23</v>
      </c>
      <c r="L12" s="16">
        <f>L13</f>
        <v>58</v>
      </c>
      <c r="M12" s="16">
        <f>M13</f>
        <v>46</v>
      </c>
      <c r="N12" s="16">
        <f>N13</f>
        <v>15</v>
      </c>
      <c r="O12" s="16">
        <f>O13</f>
        <v>2</v>
      </c>
      <c r="P12" s="16" t="str">
        <f>P13</f>
        <v>-</v>
      </c>
      <c r="Q12" s="16">
        <f>Q13</f>
        <v>4</v>
      </c>
      <c r="R12" s="16">
        <f>R13</f>
        <v>3</v>
      </c>
      <c r="S12" s="16">
        <f>S13</f>
        <v>8</v>
      </c>
      <c r="T12" s="16">
        <f>T13</f>
        <v>13</v>
      </c>
      <c r="U12" s="16" t="str">
        <f>U13</f>
        <v>-</v>
      </c>
      <c r="V12" s="15">
        <f>V13</f>
        <v>40562</v>
      </c>
    </row>
    <row r="13" spans="1:66" ht="14.1" customHeight="1">
      <c r="A13" s="14" t="s">
        <v>6</v>
      </c>
      <c r="B13" s="12">
        <f>IF(SUM(G13,K13,L13:U13)=0,"-",SUM(G13,K13,L13:U13))</f>
        <v>194</v>
      </c>
      <c r="C13" s="13">
        <f>IF(SUM(B13)=0,"-",B13/V13*1000)</f>
        <v>4.7828016370001478</v>
      </c>
      <c r="D13" s="11">
        <v>2</v>
      </c>
      <c r="E13" s="11">
        <v>4</v>
      </c>
      <c r="F13" s="11">
        <v>16</v>
      </c>
      <c r="G13" s="12">
        <f>IF(SUM(D13:F13)=0,"-",SUM(D13:F13))</f>
        <v>22</v>
      </c>
      <c r="H13" s="11">
        <v>23</v>
      </c>
      <c r="I13" s="11" t="s">
        <v>55</v>
      </c>
      <c r="J13" s="11" t="s">
        <v>55</v>
      </c>
      <c r="K13" s="12">
        <f>IF(SUM(H13:J13)=0,"-",SUM(H13:J13))</f>
        <v>23</v>
      </c>
      <c r="L13" s="11">
        <v>58</v>
      </c>
      <c r="M13" s="11">
        <v>46</v>
      </c>
      <c r="N13" s="11">
        <v>15</v>
      </c>
      <c r="O13" s="11">
        <v>2</v>
      </c>
      <c r="P13" s="11" t="s">
        <v>55</v>
      </c>
      <c r="Q13" s="11">
        <v>4</v>
      </c>
      <c r="R13" s="11">
        <v>3</v>
      </c>
      <c r="S13" s="11">
        <v>8</v>
      </c>
      <c r="T13" s="11">
        <v>13</v>
      </c>
      <c r="U13" s="11" t="s">
        <v>55</v>
      </c>
      <c r="V13" s="9">
        <v>40562</v>
      </c>
    </row>
    <row r="14" spans="1:66" ht="13.5" customHeight="1">
      <c r="A14" s="4" t="s">
        <v>3</v>
      </c>
    </row>
    <row r="15" spans="1:66" ht="13.5" customHeight="1">
      <c r="A15" s="4" t="s">
        <v>2</v>
      </c>
    </row>
    <row r="16" spans="1:66">
      <c r="BN16" s="1">
        <f>SUM(BO16:BS16)</f>
        <v>0</v>
      </c>
    </row>
    <row r="17" spans="1:71">
      <c r="A17" s="4" t="s">
        <v>1</v>
      </c>
    </row>
    <row r="18" spans="1:71">
      <c r="A18" s="4" t="s">
        <v>0</v>
      </c>
      <c r="BN18" s="1">
        <f>SUM(BO18:BS18)</f>
        <v>0</v>
      </c>
    </row>
    <row r="20" spans="1:71">
      <c r="BN20" s="1">
        <f>SUM(BO20:BS20)</f>
        <v>0</v>
      </c>
    </row>
    <row r="22" spans="1:71">
      <c r="BN22" s="1">
        <f>SUM(BO22:BS22)</f>
        <v>0</v>
      </c>
    </row>
    <row r="23" spans="1:71" s="7" customFormat="1" ht="15" customHeight="1">
      <c r="A23" s="8"/>
    </row>
    <row r="24" spans="1:71" s="7" customFormat="1" ht="15" customHeight="1">
      <c r="A24" s="8"/>
    </row>
    <row r="25" spans="1:71" s="7" customFormat="1" ht="15" customHeight="1">
      <c r="A25" s="8"/>
    </row>
    <row r="26" spans="1:71" s="5" customFormat="1" ht="15" customHeight="1">
      <c r="A26" s="6"/>
    </row>
    <row r="28" spans="1:71">
      <c r="BN28" s="1">
        <f>SUM(BO28:BS28)</f>
        <v>0</v>
      </c>
    </row>
    <row r="30" spans="1:71">
      <c r="BM30" s="1" t="s">
        <v>54</v>
      </c>
      <c r="BN30" s="1">
        <f>SUM(BN1:BN28)</f>
        <v>0</v>
      </c>
      <c r="BO30" s="1">
        <f>SUM(BO1:BO28)</f>
        <v>0</v>
      </c>
      <c r="BP30" s="1">
        <f>SUM(BP1:BP28)</f>
        <v>0</v>
      </c>
      <c r="BQ30" s="1">
        <f>SUM(BQ1:BQ28)</f>
        <v>0</v>
      </c>
      <c r="BR30" s="1">
        <f>SUM(BR1:BR28)</f>
        <v>0</v>
      </c>
      <c r="BS30" s="1">
        <f>SUM(BS1:BS28)</f>
        <v>0</v>
      </c>
    </row>
  </sheetData>
  <mergeCells count="18">
    <mergeCell ref="T3:T5"/>
    <mergeCell ref="U3:U5"/>
    <mergeCell ref="N3:N5"/>
    <mergeCell ref="O3:O5"/>
    <mergeCell ref="P3:P5"/>
    <mergeCell ref="Q3:Q5"/>
    <mergeCell ref="R3:R5"/>
    <mergeCell ref="S3:S5"/>
    <mergeCell ref="R1:U1"/>
    <mergeCell ref="B2:C2"/>
    <mergeCell ref="D2:G2"/>
    <mergeCell ref="H2:K2"/>
    <mergeCell ref="B3:B5"/>
    <mergeCell ref="C3:C5"/>
    <mergeCell ref="D3:G3"/>
    <mergeCell ref="H3:K3"/>
    <mergeCell ref="L3:L5"/>
    <mergeCell ref="M3:M5"/>
  </mergeCells>
  <phoneticPr fontId="3"/>
  <pageMargins left="0.78740157480314965" right="0.45" top="0.78740157480314965" bottom="0.78740157480314965" header="0" footer="0"/>
  <headerFooter alignWithMargins="0"/>
  <rowBreaks count="8" manualBreakCount="8">
    <brk id="63" min="137" max="167" man="1"/>
    <brk id="147" min="217" max="239" man="1"/>
    <brk id="286" min="59638" max="287" man="1"/>
    <brk id="290" min="60246" max="291" man="1"/>
    <brk id="294" min="53638" max="295" man="1"/>
    <brk id="15330" min="285" max="37458" man="1"/>
    <brk id="16342" min="289" max="38334" man="1"/>
    <brk id="16826" min="293" max="3654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30"/>
  <sheetViews>
    <sheetView showGridLines="0" view="pageBreakPreview" topLeftCell="A6" zoomScaleNormal="100" zoomScaleSheetLayoutView="100" workbookViewId="0"/>
  </sheetViews>
  <sheetFormatPr defaultColWidth="12.75" defaultRowHeight="11.25"/>
  <cols>
    <col min="1" max="1" width="12.25" style="85" customWidth="1"/>
    <col min="2" max="2" width="7.375" style="1" customWidth="1"/>
    <col min="3" max="3" width="5.5" style="84" customWidth="1"/>
    <col min="4" max="4" width="6.5" style="1" customWidth="1"/>
    <col min="5" max="5" width="6.25" style="1" customWidth="1"/>
    <col min="6" max="9" width="6" style="1" customWidth="1"/>
    <col min="10" max="11" width="6.25" style="1" customWidth="1"/>
    <col min="12" max="14" width="6" style="1" customWidth="1"/>
    <col min="15" max="17" width="6.25" style="1" customWidth="1"/>
    <col min="18" max="18" width="5.625" style="1" customWidth="1"/>
    <col min="19" max="20" width="6.5" style="1" customWidth="1"/>
    <col min="21" max="21" width="5.625" style="1" customWidth="1"/>
    <col min="22" max="22" width="16.125" style="1" customWidth="1"/>
    <col min="23" max="16384" width="12.75" style="1"/>
  </cols>
  <sheetData>
    <row r="1" spans="1:66" s="75" customFormat="1" ht="18" customHeight="1">
      <c r="A1" s="80" t="s">
        <v>80</v>
      </c>
      <c r="B1" s="78"/>
      <c r="C1" s="79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6" t="s">
        <v>52</v>
      </c>
      <c r="T1" s="76"/>
      <c r="U1" s="76"/>
    </row>
    <row r="2" spans="1:66" ht="18" customHeight="1">
      <c r="A2" s="121"/>
      <c r="B2" s="73" t="s">
        <v>51</v>
      </c>
      <c r="C2" s="120"/>
      <c r="D2" s="119" t="s">
        <v>75</v>
      </c>
      <c r="E2" s="111"/>
      <c r="F2" s="111"/>
      <c r="G2" s="110"/>
      <c r="H2" s="112" t="s">
        <v>74</v>
      </c>
      <c r="I2" s="118"/>
      <c r="J2" s="118"/>
      <c r="K2" s="117"/>
      <c r="L2" s="103" t="s">
        <v>73</v>
      </c>
      <c r="M2" s="103" t="s">
        <v>72</v>
      </c>
      <c r="N2" s="103" t="s">
        <v>71</v>
      </c>
      <c r="O2" s="116" t="s">
        <v>70</v>
      </c>
      <c r="P2" s="115" t="s">
        <v>69</v>
      </c>
      <c r="Q2" s="115" t="s">
        <v>68</v>
      </c>
      <c r="R2" s="115" t="s">
        <v>67</v>
      </c>
      <c r="S2" s="115" t="s">
        <v>66</v>
      </c>
      <c r="T2" s="114" t="s">
        <v>65</v>
      </c>
      <c r="U2" s="113"/>
    </row>
    <row r="3" spans="1:66" ht="18" customHeight="1">
      <c r="A3" s="99"/>
      <c r="B3" s="65" t="s">
        <v>39</v>
      </c>
      <c r="C3" s="64" t="s">
        <v>38</v>
      </c>
      <c r="D3" s="112" t="s">
        <v>37</v>
      </c>
      <c r="E3" s="111"/>
      <c r="F3" s="111"/>
      <c r="G3" s="110"/>
      <c r="H3" s="109" t="s">
        <v>36</v>
      </c>
      <c r="I3" s="108"/>
      <c r="J3" s="108"/>
      <c r="K3" s="107"/>
      <c r="L3" s="106" t="s">
        <v>35</v>
      </c>
      <c r="M3" s="106" t="s">
        <v>34</v>
      </c>
      <c r="N3" s="106" t="s">
        <v>33</v>
      </c>
      <c r="O3" s="106" t="s">
        <v>79</v>
      </c>
      <c r="P3" s="106" t="s">
        <v>31</v>
      </c>
      <c r="Q3" s="106" t="s">
        <v>30</v>
      </c>
      <c r="R3" s="106" t="s">
        <v>29</v>
      </c>
      <c r="S3" s="106" t="s">
        <v>28</v>
      </c>
      <c r="T3" s="106" t="s">
        <v>64</v>
      </c>
      <c r="U3" s="106" t="s">
        <v>18</v>
      </c>
      <c r="V3" s="55"/>
    </row>
    <row r="4" spans="1:66" s="43" customFormat="1" ht="18" customHeight="1">
      <c r="A4" s="105"/>
      <c r="B4" s="53"/>
      <c r="C4" s="52"/>
      <c r="D4" s="104" t="s">
        <v>63</v>
      </c>
      <c r="E4" s="103" t="s">
        <v>62</v>
      </c>
      <c r="F4" s="103"/>
      <c r="G4" s="48"/>
      <c r="H4" s="103" t="s">
        <v>61</v>
      </c>
      <c r="I4" s="103" t="s">
        <v>60</v>
      </c>
      <c r="J4" s="102"/>
      <c r="K4" s="48"/>
      <c r="L4" s="101"/>
      <c r="M4" s="101"/>
      <c r="N4" s="100"/>
      <c r="O4" s="100"/>
      <c r="P4" s="100"/>
      <c r="Q4" s="100"/>
      <c r="R4" s="100"/>
      <c r="S4" s="100"/>
      <c r="T4" s="100"/>
      <c r="U4" s="100"/>
      <c r="V4" s="44"/>
    </row>
    <row r="5" spans="1:66" ht="138" customHeight="1">
      <c r="A5" s="99"/>
      <c r="B5" s="41"/>
      <c r="C5" s="40"/>
      <c r="D5" s="98" t="s">
        <v>22</v>
      </c>
      <c r="E5" s="97" t="s">
        <v>21</v>
      </c>
      <c r="F5" s="97" t="s">
        <v>18</v>
      </c>
      <c r="G5" s="35" t="s">
        <v>17</v>
      </c>
      <c r="H5" s="96" t="s">
        <v>20</v>
      </c>
      <c r="I5" s="96" t="s">
        <v>19</v>
      </c>
      <c r="J5" s="95" t="s">
        <v>18</v>
      </c>
      <c r="K5" s="35" t="s">
        <v>17</v>
      </c>
      <c r="L5" s="94"/>
      <c r="M5" s="94"/>
      <c r="N5" s="93"/>
      <c r="O5" s="93"/>
      <c r="P5" s="93"/>
      <c r="Q5" s="93"/>
      <c r="R5" s="93"/>
      <c r="S5" s="93"/>
      <c r="T5" s="93"/>
      <c r="U5" s="93"/>
      <c r="V5" s="31" t="s">
        <v>78</v>
      </c>
    </row>
    <row r="6" spans="1:66" ht="14.1" customHeight="1">
      <c r="A6" s="30" t="s">
        <v>15</v>
      </c>
      <c r="B6" s="25">
        <f>IF(SUM(G6,K6,L6:U6)=0,"-",SUM(G6,K6,L6:U6))</f>
        <v>12514</v>
      </c>
      <c r="C6" s="26">
        <f>IF(SUM(B6)=0,"-",B6/V6*1000)</f>
        <v>2.2763463349805346</v>
      </c>
      <c r="D6" s="28">
        <v>1064</v>
      </c>
      <c r="E6" s="28">
        <v>241</v>
      </c>
      <c r="F6" s="28">
        <v>641</v>
      </c>
      <c r="G6" s="25">
        <f>IF(SUM(D6:F6)=0,"-",SUM(D6:F6))</f>
        <v>1946</v>
      </c>
      <c r="H6" s="28">
        <v>386</v>
      </c>
      <c r="I6" s="28">
        <v>57</v>
      </c>
      <c r="J6" s="28">
        <v>73</v>
      </c>
      <c r="K6" s="25">
        <f>IF(SUM(H6:J6)=0,"-",SUM(H6:J6))</f>
        <v>516</v>
      </c>
      <c r="L6" s="28">
        <v>2427</v>
      </c>
      <c r="M6" s="28">
        <v>4833</v>
      </c>
      <c r="N6" s="28">
        <v>996</v>
      </c>
      <c r="O6" s="28">
        <v>55</v>
      </c>
      <c r="P6" s="28">
        <v>72</v>
      </c>
      <c r="Q6" s="28">
        <v>154</v>
      </c>
      <c r="R6" s="28">
        <v>387</v>
      </c>
      <c r="S6" s="28">
        <v>189</v>
      </c>
      <c r="T6" s="28">
        <v>537</v>
      </c>
      <c r="U6" s="28">
        <v>402</v>
      </c>
      <c r="V6" s="19">
        <v>5497406</v>
      </c>
    </row>
    <row r="7" spans="1:66" ht="22.5">
      <c r="A7" s="27" t="s">
        <v>14</v>
      </c>
      <c r="B7" s="25">
        <f>IF(SUM(G7,K7,L7:U7)=0,"-",SUM(G7,K7,L7:U7))</f>
        <v>833</v>
      </c>
      <c r="C7" s="26">
        <f>IF(SUM(B7)=0,"-",B7/V7*1000)</f>
        <v>2.0643747893495115</v>
      </c>
      <c r="D7" s="25">
        <f>IF(SUM(D8,D9)=0,"-",SUM(D8,D9))</f>
        <v>102</v>
      </c>
      <c r="E7" s="25">
        <f>IF(SUM(E8,E9)=0,"-",SUM(E8,E9))</f>
        <v>18</v>
      </c>
      <c r="F7" s="25">
        <f>IF(SUM(F8,F9)=0,"-",SUM(F8,F9))</f>
        <v>51</v>
      </c>
      <c r="G7" s="25">
        <f>IF(SUM(D7:F7)=0,"-",SUM(D7:F7))</f>
        <v>171</v>
      </c>
      <c r="H7" s="25">
        <f>IF(SUM(H8,H9)=0,"-",SUM(H8,H9))</f>
        <v>27</v>
      </c>
      <c r="I7" s="25">
        <f>IF(SUM(I8,I9)=0,"-",SUM(I8,I9))</f>
        <v>3</v>
      </c>
      <c r="J7" s="25">
        <f>IF(SUM(J8,J9)=0,"-",SUM(J8,J9))</f>
        <v>2</v>
      </c>
      <c r="K7" s="25">
        <f>IF(SUM(H7:J7)=0,"-",SUM(H7:J7))</f>
        <v>32</v>
      </c>
      <c r="L7" s="25">
        <f>IF(SUM(L8,L9)=0,"-",SUM(L8,L9))</f>
        <v>180</v>
      </c>
      <c r="M7" s="25">
        <f>IF(SUM(M8,M9)=0,"-",SUM(M8,M9))</f>
        <v>311</v>
      </c>
      <c r="N7" s="25">
        <f>IF(SUM(N8,N9)=0,"-",SUM(N8,N9))</f>
        <v>40</v>
      </c>
      <c r="O7" s="25">
        <f>IF(SUM(O8,O9)=0,"-",SUM(O8,O9))</f>
        <v>3</v>
      </c>
      <c r="P7" s="25">
        <f>IF(SUM(P8,P9)=0,"-",SUM(P8,P9))</f>
        <v>5</v>
      </c>
      <c r="Q7" s="25">
        <f>IF(SUM(Q8,Q9)=0,"-",SUM(Q8,Q9))</f>
        <v>12</v>
      </c>
      <c r="R7" s="25">
        <f>IF(SUM(R8,R9)=0,"-",SUM(R8,R9))</f>
        <v>12</v>
      </c>
      <c r="S7" s="25">
        <f>IF(SUM(S8,S9)=0,"-",SUM(S8,S9))</f>
        <v>5</v>
      </c>
      <c r="T7" s="25">
        <f>IF(SUM(T8,T9)=0,"-",SUM(T8,T9))</f>
        <v>26</v>
      </c>
      <c r="U7" s="25">
        <f>IF(SUM(U8,U9)=0,"-",SUM(U8,U9))</f>
        <v>36</v>
      </c>
      <c r="V7" s="24">
        <f>IF(SUM(V8,V9)=0,"-",SUM(V8,V9))</f>
        <v>403512</v>
      </c>
    </row>
    <row r="8" spans="1:66" ht="14.1" customHeight="1">
      <c r="A8" s="14" t="s">
        <v>13</v>
      </c>
      <c r="B8" s="12">
        <f>IF(SUM(G8,K8,L8:U8)=0,"-",SUM(G8,K8,L8:U8))</f>
        <v>198</v>
      </c>
      <c r="C8" s="13">
        <f>IF(SUM(B8)=0,"-",B8/V8*1000)</f>
        <v>1.5909236999421483</v>
      </c>
      <c r="D8" s="11">
        <v>24</v>
      </c>
      <c r="E8" s="11">
        <v>5</v>
      </c>
      <c r="F8" s="11">
        <v>8</v>
      </c>
      <c r="G8" s="12">
        <f>IF(SUM(D8:F8)=0,"-",SUM(D8:F8))</f>
        <v>37</v>
      </c>
      <c r="H8" s="11">
        <v>8</v>
      </c>
      <c r="I8" s="11" t="s">
        <v>55</v>
      </c>
      <c r="J8" s="11" t="s">
        <v>55</v>
      </c>
      <c r="K8" s="12">
        <f>IF(SUM(H8:J8)=0,"-",SUM(H8:J8))</f>
        <v>8</v>
      </c>
      <c r="L8" s="11">
        <v>45</v>
      </c>
      <c r="M8" s="11">
        <v>77</v>
      </c>
      <c r="N8" s="11">
        <v>13</v>
      </c>
      <c r="O8" s="11">
        <v>1</v>
      </c>
      <c r="P8" s="11">
        <v>2</v>
      </c>
      <c r="Q8" s="11" t="s">
        <v>55</v>
      </c>
      <c r="R8" s="11">
        <v>4</v>
      </c>
      <c r="S8" s="11">
        <v>1</v>
      </c>
      <c r="T8" s="11">
        <v>7</v>
      </c>
      <c r="U8" s="11">
        <v>3</v>
      </c>
      <c r="V8" s="19">
        <v>124456</v>
      </c>
    </row>
    <row r="9" spans="1:66" ht="14.1" customHeight="1">
      <c r="A9" s="14" t="s">
        <v>12</v>
      </c>
      <c r="B9" s="12">
        <f>IF(SUM(G9,K9,L9:U9)=0,"-",SUM(G9,K9,L9:U9))</f>
        <v>635</v>
      </c>
      <c r="C9" s="13">
        <f>IF(SUM(B9)=0,"-",B9/V9*1000)</f>
        <v>2.2755289260936871</v>
      </c>
      <c r="D9" s="11">
        <v>78</v>
      </c>
      <c r="E9" s="11">
        <v>13</v>
      </c>
      <c r="F9" s="11">
        <v>43</v>
      </c>
      <c r="G9" s="83">
        <f>IF(SUM(D9:F9)=0,"-",SUM(D9:F9))</f>
        <v>134</v>
      </c>
      <c r="H9" s="11">
        <v>19</v>
      </c>
      <c r="I9" s="11">
        <v>3</v>
      </c>
      <c r="J9" s="11">
        <v>2</v>
      </c>
      <c r="K9" s="12">
        <f>IF(SUM(H9:J9)=0,"-",SUM(H9:J9))</f>
        <v>24</v>
      </c>
      <c r="L9" s="11">
        <v>135</v>
      </c>
      <c r="M9" s="11">
        <v>234</v>
      </c>
      <c r="N9" s="11">
        <v>27</v>
      </c>
      <c r="O9" s="11">
        <v>2</v>
      </c>
      <c r="P9" s="11">
        <v>3</v>
      </c>
      <c r="Q9" s="11">
        <v>12</v>
      </c>
      <c r="R9" s="11">
        <v>8</v>
      </c>
      <c r="S9" s="11">
        <v>4</v>
      </c>
      <c r="T9" s="11">
        <v>19</v>
      </c>
      <c r="U9" s="11">
        <v>33</v>
      </c>
      <c r="V9" s="19">
        <v>279056</v>
      </c>
    </row>
    <row r="10" spans="1:66" ht="22.5">
      <c r="A10" s="20" t="s">
        <v>10</v>
      </c>
      <c r="B10" s="16">
        <f>B11</f>
        <v>51</v>
      </c>
      <c r="C10" s="17">
        <f>C11</f>
        <v>1.9141988514806891</v>
      </c>
      <c r="D10" s="16">
        <f>D11</f>
        <v>11</v>
      </c>
      <c r="E10" s="16">
        <f>E11</f>
        <v>2</v>
      </c>
      <c r="F10" s="16">
        <f>F11</f>
        <v>5</v>
      </c>
      <c r="G10" s="16">
        <f>G11</f>
        <v>18</v>
      </c>
      <c r="H10" s="16">
        <f>H11</f>
        <v>2</v>
      </c>
      <c r="I10" s="16" t="str">
        <f>I11</f>
        <v>-</v>
      </c>
      <c r="J10" s="16">
        <f>J11</f>
        <v>1</v>
      </c>
      <c r="K10" s="16">
        <f>K11</f>
        <v>3</v>
      </c>
      <c r="L10" s="16">
        <f>L11</f>
        <v>8</v>
      </c>
      <c r="M10" s="16">
        <f>M11</f>
        <v>15</v>
      </c>
      <c r="N10" s="16">
        <f>N11</f>
        <v>4</v>
      </c>
      <c r="O10" s="16" t="str">
        <f>O11</f>
        <v>-</v>
      </c>
      <c r="P10" s="16" t="str">
        <f>P11</f>
        <v>-</v>
      </c>
      <c r="Q10" s="16">
        <f>Q11</f>
        <v>1</v>
      </c>
      <c r="R10" s="16" t="str">
        <f>R11</f>
        <v>-</v>
      </c>
      <c r="S10" s="16" t="str">
        <f>S11</f>
        <v>-</v>
      </c>
      <c r="T10" s="16">
        <f>T11</f>
        <v>2</v>
      </c>
      <c r="U10" s="16" t="str">
        <f>U11</f>
        <v>-</v>
      </c>
      <c r="V10" s="19">
        <v>26643</v>
      </c>
    </row>
    <row r="11" spans="1:66" ht="14.1" customHeight="1">
      <c r="A11" s="14" t="s">
        <v>9</v>
      </c>
      <c r="B11" s="12">
        <f>IF(SUM(G11,K11,L11:U11)=0,"-",SUM(G11,K11,L11:U11))</f>
        <v>51</v>
      </c>
      <c r="C11" s="13">
        <f>IF(SUM(B11)=0,"-",B11/V11*1000)</f>
        <v>1.9141988514806891</v>
      </c>
      <c r="D11" s="11">
        <v>11</v>
      </c>
      <c r="E11" s="11">
        <v>2</v>
      </c>
      <c r="F11" s="11">
        <v>5</v>
      </c>
      <c r="G11" s="12">
        <f>IF(SUM(D11:F11)=0,"-",SUM(D11:F11))</f>
        <v>18</v>
      </c>
      <c r="H11" s="11">
        <v>2</v>
      </c>
      <c r="I11" s="11" t="s">
        <v>56</v>
      </c>
      <c r="J11" s="11">
        <v>1</v>
      </c>
      <c r="K11" s="12">
        <f>IF(SUM(H11:J11)=0,"-",SUM(H11:J11))</f>
        <v>3</v>
      </c>
      <c r="L11" s="11">
        <v>8</v>
      </c>
      <c r="M11" s="11">
        <v>15</v>
      </c>
      <c r="N11" s="11">
        <v>4</v>
      </c>
      <c r="O11" s="11" t="s">
        <v>56</v>
      </c>
      <c r="P11" s="11" t="s">
        <v>56</v>
      </c>
      <c r="Q11" s="11">
        <v>1</v>
      </c>
      <c r="R11" s="11" t="s">
        <v>56</v>
      </c>
      <c r="S11" s="11" t="s">
        <v>56</v>
      </c>
      <c r="T11" s="11">
        <v>2</v>
      </c>
      <c r="U11" s="11" t="s">
        <v>56</v>
      </c>
      <c r="V11" s="19">
        <v>26643</v>
      </c>
    </row>
    <row r="12" spans="1:66" ht="33.75">
      <c r="A12" s="18" t="s">
        <v>7</v>
      </c>
      <c r="B12" s="16">
        <f>B13</f>
        <v>53</v>
      </c>
      <c r="C12" s="17">
        <f>C13</f>
        <v>1.3066416843350919</v>
      </c>
      <c r="D12" s="16">
        <f>D13</f>
        <v>6</v>
      </c>
      <c r="E12" s="16">
        <f>E13</f>
        <v>1</v>
      </c>
      <c r="F12" s="16" t="str">
        <f>F13</f>
        <v>-</v>
      </c>
      <c r="G12" s="16">
        <f>G13</f>
        <v>7</v>
      </c>
      <c r="H12" s="16">
        <f>H13</f>
        <v>5</v>
      </c>
      <c r="I12" s="16" t="str">
        <f>I13</f>
        <v>-</v>
      </c>
      <c r="J12" s="16" t="str">
        <f>J13</f>
        <v>-</v>
      </c>
      <c r="K12" s="16">
        <f>K13</f>
        <v>5</v>
      </c>
      <c r="L12" s="16">
        <f>L13</f>
        <v>16</v>
      </c>
      <c r="M12" s="16">
        <f>M13</f>
        <v>15</v>
      </c>
      <c r="N12" s="16">
        <f>N13</f>
        <v>6</v>
      </c>
      <c r="O12" s="16">
        <f>O13</f>
        <v>3</v>
      </c>
      <c r="P12" s="16" t="str">
        <f>P13</f>
        <v>-</v>
      </c>
      <c r="Q12" s="16">
        <f>Q13</f>
        <v>1</v>
      </c>
      <c r="R12" s="16" t="str">
        <f>R13</f>
        <v>-</v>
      </c>
      <c r="S12" s="16" t="str">
        <f>S13</f>
        <v>-</v>
      </c>
      <c r="T12" s="16" t="str">
        <f>T13</f>
        <v>-</v>
      </c>
      <c r="U12" s="16" t="str">
        <f>U13</f>
        <v>-</v>
      </c>
      <c r="V12" s="15">
        <f>V13</f>
        <v>40562</v>
      </c>
    </row>
    <row r="13" spans="1:66" ht="14.1" customHeight="1">
      <c r="A13" s="14" t="s">
        <v>77</v>
      </c>
      <c r="B13" s="12">
        <f>IF(SUM(G13,K13,L13:U13)=0,"-",SUM(G13,K13,L13:U13))</f>
        <v>53</v>
      </c>
      <c r="C13" s="13">
        <f>IF(SUM(B13)=0,"-",B13/V13*1000)</f>
        <v>1.3066416843350919</v>
      </c>
      <c r="D13" s="11">
        <v>6</v>
      </c>
      <c r="E13" s="11">
        <v>1</v>
      </c>
      <c r="F13" s="11" t="s">
        <v>11</v>
      </c>
      <c r="G13" s="12">
        <f>IF(SUM(D13:F13)=0,"-",SUM(D13:F13))</f>
        <v>7</v>
      </c>
      <c r="H13" s="11">
        <v>5</v>
      </c>
      <c r="I13" s="11" t="s">
        <v>11</v>
      </c>
      <c r="J13" s="11" t="s">
        <v>11</v>
      </c>
      <c r="K13" s="12">
        <f>IF(SUM(H13:J13)=0,"-",SUM(H13:J13))</f>
        <v>5</v>
      </c>
      <c r="L13" s="11">
        <v>16</v>
      </c>
      <c r="M13" s="11">
        <v>15</v>
      </c>
      <c r="N13" s="11">
        <v>6</v>
      </c>
      <c r="O13" s="11">
        <v>3</v>
      </c>
      <c r="P13" s="11" t="s">
        <v>11</v>
      </c>
      <c r="Q13" s="11">
        <v>1</v>
      </c>
      <c r="R13" s="11" t="s">
        <v>11</v>
      </c>
      <c r="S13" s="11" t="s">
        <v>11</v>
      </c>
      <c r="T13" s="11" t="s">
        <v>11</v>
      </c>
      <c r="U13" s="11" t="s">
        <v>11</v>
      </c>
      <c r="V13" s="9">
        <v>40562</v>
      </c>
    </row>
    <row r="14" spans="1:66" ht="13.5" customHeight="1">
      <c r="A14" s="92" t="s">
        <v>3</v>
      </c>
    </row>
    <row r="15" spans="1:66">
      <c r="A15" s="85" t="s">
        <v>2</v>
      </c>
      <c r="BN15" s="1">
        <f>SUM(BO15:BS15)</f>
        <v>0</v>
      </c>
    </row>
    <row r="17" spans="1:71">
      <c r="A17" s="85" t="s">
        <v>1</v>
      </c>
    </row>
    <row r="18" spans="1:71">
      <c r="A18" s="85" t="s">
        <v>0</v>
      </c>
      <c r="BN18" s="1">
        <f>SUM(BO18:BS18)</f>
        <v>0</v>
      </c>
    </row>
    <row r="20" spans="1:71">
      <c r="BN20" s="1">
        <f>SUM(BO20:BS20)</f>
        <v>0</v>
      </c>
    </row>
    <row r="22" spans="1:71" ht="20.100000000000001" customHeight="1">
      <c r="BN22" s="1">
        <f>SUM(BO22:BS22)</f>
        <v>0</v>
      </c>
    </row>
    <row r="23" spans="1:71" s="88" customFormat="1" ht="20.100000000000001" customHeight="1">
      <c r="A23" s="91"/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</row>
    <row r="24" spans="1:71" s="88" customFormat="1" ht="15" customHeight="1">
      <c r="A24" s="91"/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</row>
    <row r="25" spans="1:71" s="88" customFormat="1" ht="15" customHeight="1">
      <c r="A25" s="89"/>
    </row>
    <row r="26" spans="1:71" s="86" customFormat="1" ht="15" customHeight="1">
      <c r="A26" s="87"/>
    </row>
    <row r="28" spans="1:71">
      <c r="BN28" s="1">
        <f>SUM(BO28:BS28)</f>
        <v>0</v>
      </c>
    </row>
    <row r="30" spans="1:71">
      <c r="BM30" s="1" t="s">
        <v>54</v>
      </c>
      <c r="BN30" s="1">
        <f>SUM(BN1:BN28)</f>
        <v>0</v>
      </c>
      <c r="BO30" s="1">
        <f>SUM(BO1:BO28)</f>
        <v>0</v>
      </c>
      <c r="BP30" s="1">
        <f>SUM(BP1:BP28)</f>
        <v>0</v>
      </c>
      <c r="BQ30" s="1">
        <f>SUM(BQ1:BQ28)</f>
        <v>0</v>
      </c>
      <c r="BR30" s="1">
        <f>SUM(BR1:BR28)</f>
        <v>0</v>
      </c>
      <c r="BS30" s="1">
        <f>SUM(BS1:BS28)</f>
        <v>0</v>
      </c>
    </row>
  </sheetData>
  <mergeCells count="18">
    <mergeCell ref="T3:T5"/>
    <mergeCell ref="U3:U5"/>
    <mergeCell ref="N3:N5"/>
    <mergeCell ref="O3:O5"/>
    <mergeCell ref="P3:P5"/>
    <mergeCell ref="Q3:Q5"/>
    <mergeCell ref="R3:R5"/>
    <mergeCell ref="S3:S5"/>
    <mergeCell ref="S1:U1"/>
    <mergeCell ref="B2:C2"/>
    <mergeCell ref="D2:G2"/>
    <mergeCell ref="H2:K2"/>
    <mergeCell ref="B3:B5"/>
    <mergeCell ref="C3:C5"/>
    <mergeCell ref="D3:G3"/>
    <mergeCell ref="H3:K3"/>
    <mergeCell ref="L3:L5"/>
    <mergeCell ref="M3:M5"/>
  </mergeCells>
  <phoneticPr fontId="3"/>
  <pageMargins left="0.78740157480314965" right="0.41" top="0.78740157480314965" bottom="0.78740157480314965" header="0" footer="0"/>
  <headerFooter alignWithMargins="0"/>
  <rowBreaks count="8" manualBreakCount="8">
    <brk id="65" min="139" max="169" man="1"/>
    <brk id="149" min="219" max="241" man="1"/>
    <brk id="300" min="31467" max="301" man="1"/>
    <brk id="304" min="32259" max="305" man="1"/>
    <brk id="308" min="25723" max="309" man="1"/>
    <brk id="52323" min="298" max="8863" man="1"/>
    <brk id="53979" min="302" max="10387" man="1"/>
    <brk id="54299" min="306" max="862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"/>
  <sheetViews>
    <sheetView showGridLines="0" view="pageBreakPreview" zoomScaleNormal="100" workbookViewId="0"/>
  </sheetViews>
  <sheetFormatPr defaultRowHeight="11.25"/>
  <cols>
    <col min="1" max="1" width="12.5" style="123" customWidth="1"/>
    <col min="2" max="10" width="7.625" style="122" customWidth="1"/>
    <col min="11" max="16384" width="9" style="122"/>
  </cols>
  <sheetData>
    <row r="1" spans="1:22" s="157" customFormat="1" ht="18" customHeight="1">
      <c r="A1" s="80" t="s">
        <v>93</v>
      </c>
      <c r="B1" s="158"/>
      <c r="C1" s="158"/>
      <c r="D1" s="158"/>
      <c r="E1" s="158"/>
      <c r="F1" s="158"/>
      <c r="G1" s="158"/>
      <c r="H1" s="76" t="s">
        <v>52</v>
      </c>
      <c r="I1" s="76"/>
      <c r="J1" s="76"/>
    </row>
    <row r="2" spans="1:22">
      <c r="A2" s="156"/>
      <c r="B2" s="155" t="s">
        <v>92</v>
      </c>
      <c r="C2" s="154"/>
      <c r="D2" s="154"/>
      <c r="E2" s="153"/>
      <c r="F2" s="155" t="s">
        <v>91</v>
      </c>
      <c r="G2" s="154"/>
      <c r="H2" s="153"/>
      <c r="I2" s="152" t="s">
        <v>90</v>
      </c>
      <c r="J2" s="146" t="s">
        <v>89</v>
      </c>
      <c r="K2" s="129"/>
    </row>
    <row r="3" spans="1:22">
      <c r="A3" s="145"/>
      <c r="B3" s="152" t="s">
        <v>88</v>
      </c>
      <c r="C3" s="151" t="s">
        <v>87</v>
      </c>
      <c r="D3" s="150" t="s">
        <v>86</v>
      </c>
      <c r="E3" s="149" t="s">
        <v>83</v>
      </c>
      <c r="F3" s="148" t="s">
        <v>85</v>
      </c>
      <c r="G3" s="147" t="s">
        <v>84</v>
      </c>
      <c r="H3" s="146" t="s">
        <v>83</v>
      </c>
      <c r="I3" s="139"/>
      <c r="J3" s="138"/>
      <c r="K3" s="129"/>
    </row>
    <row r="4" spans="1:22" ht="11.25" customHeight="1">
      <c r="A4" s="145"/>
      <c r="B4" s="139"/>
      <c r="C4" s="144"/>
      <c r="D4" s="144"/>
      <c r="E4" s="143"/>
      <c r="F4" s="142"/>
      <c r="G4" s="141"/>
      <c r="H4" s="140"/>
      <c r="I4" s="139"/>
      <c r="J4" s="138"/>
      <c r="K4" s="129"/>
    </row>
    <row r="5" spans="1:22" ht="11.25" customHeight="1">
      <c r="A5" s="145"/>
      <c r="B5" s="139"/>
      <c r="C5" s="144"/>
      <c r="D5" s="144"/>
      <c r="E5" s="143"/>
      <c r="F5" s="142"/>
      <c r="G5" s="141"/>
      <c r="H5" s="140"/>
      <c r="I5" s="139"/>
      <c r="J5" s="138"/>
      <c r="K5" s="129"/>
    </row>
    <row r="6" spans="1:22" ht="11.25" customHeight="1">
      <c r="A6" s="145"/>
      <c r="B6" s="139"/>
      <c r="C6" s="144"/>
      <c r="D6" s="144"/>
      <c r="E6" s="143"/>
      <c r="F6" s="142"/>
      <c r="G6" s="141"/>
      <c r="H6" s="140"/>
      <c r="I6" s="139"/>
      <c r="J6" s="138"/>
      <c r="K6" s="129"/>
    </row>
    <row r="7" spans="1:22" ht="11.25" customHeight="1">
      <c r="A7" s="145"/>
      <c r="B7" s="139"/>
      <c r="C7" s="144"/>
      <c r="D7" s="144"/>
      <c r="E7" s="143"/>
      <c r="F7" s="142"/>
      <c r="G7" s="141"/>
      <c r="H7" s="140"/>
      <c r="I7" s="139"/>
      <c r="J7" s="138"/>
      <c r="K7" s="129"/>
    </row>
    <row r="8" spans="1:22" ht="11.25" customHeight="1">
      <c r="A8" s="145"/>
      <c r="B8" s="139"/>
      <c r="C8" s="144"/>
      <c r="D8" s="144"/>
      <c r="E8" s="143"/>
      <c r="F8" s="142"/>
      <c r="G8" s="141"/>
      <c r="H8" s="140"/>
      <c r="I8" s="139"/>
      <c r="J8" s="138"/>
      <c r="K8" s="129"/>
    </row>
    <row r="9" spans="1:22" ht="14.25" customHeight="1">
      <c r="A9" s="137"/>
      <c r="B9" s="131"/>
      <c r="C9" s="136"/>
      <c r="D9" s="136"/>
      <c r="E9" s="135"/>
      <c r="F9" s="134"/>
      <c r="G9" s="133"/>
      <c r="H9" s="132"/>
      <c r="I9" s="131"/>
      <c r="J9" s="130"/>
      <c r="K9" s="129"/>
    </row>
    <row r="10" spans="1:22" s="127" customFormat="1" ht="14.25" customHeight="1">
      <c r="A10" s="128" t="s">
        <v>15</v>
      </c>
      <c r="B10" s="28">
        <v>64</v>
      </c>
      <c r="C10" s="28">
        <v>8879</v>
      </c>
      <c r="D10" s="28">
        <v>4227</v>
      </c>
      <c r="E10" s="28">
        <f>SUM(B10:D10)</f>
        <v>13170</v>
      </c>
      <c r="F10" s="28">
        <v>89754</v>
      </c>
      <c r="G10" s="28">
        <v>10976</v>
      </c>
      <c r="H10" s="28">
        <f>SUM(F10:G10)</f>
        <v>100730</v>
      </c>
      <c r="I10" s="28">
        <v>13963</v>
      </c>
      <c r="J10" s="28">
        <f>SUM(E10,H10,I10)</f>
        <v>127863</v>
      </c>
    </row>
    <row r="11" spans="1:22" s="126" customFormat="1" ht="22.5">
      <c r="A11" s="27" t="s">
        <v>14</v>
      </c>
      <c r="B11" s="25">
        <f>IF(SUM(B12,B13)=0,"-",SUM(B12,B13))</f>
        <v>5</v>
      </c>
      <c r="C11" s="25">
        <f>IF(SUM(C12,C13)=0,"-",SUM(C12,C13))</f>
        <v>406</v>
      </c>
      <c r="D11" s="25">
        <f>IF(SUM(D12,D13)=0,"-",SUM(D12,D13))</f>
        <v>355</v>
      </c>
      <c r="E11" s="25">
        <f>IF(SUM(B11:D11)=0,"-",SUM(B11:D11))</f>
        <v>766</v>
      </c>
      <c r="F11" s="25">
        <f>IF(SUM(F12,F13)=0,"-",SUM(F12,F13))</f>
        <v>6312</v>
      </c>
      <c r="G11" s="25">
        <f>IF(SUM(G12,G13)=0,"-",SUM(G12,G13))</f>
        <v>381</v>
      </c>
      <c r="H11" s="25">
        <f>IF(SUM(F11:G11)=0,"-",SUM(F11:G11))</f>
        <v>6693</v>
      </c>
      <c r="I11" s="25">
        <f>IF(SUM(I12,I13)=0,"-",SUM(I12,I13))</f>
        <v>777</v>
      </c>
      <c r="J11" s="25">
        <f>IF(SUM(E11,H11,I11)=0,"-",SUM(E11,H11,I11))</f>
        <v>8236</v>
      </c>
    </row>
    <row r="12" spans="1:22" ht="14.25" customHeight="1">
      <c r="A12" s="14" t="s">
        <v>13</v>
      </c>
      <c r="B12" s="21">
        <v>1</v>
      </c>
      <c r="C12" s="11">
        <v>185</v>
      </c>
      <c r="D12" s="21">
        <v>300</v>
      </c>
      <c r="E12" s="12">
        <f>IF(SUM(B12:D12)=0,"-",SUM(B12:D12))</f>
        <v>486</v>
      </c>
      <c r="F12" s="21">
        <v>1581</v>
      </c>
      <c r="G12" s="21">
        <v>199</v>
      </c>
      <c r="H12" s="12">
        <f>IF(SUM(F12:G12)=0,"-",SUM(F12:G12))</f>
        <v>1780</v>
      </c>
      <c r="I12" s="21">
        <v>690</v>
      </c>
      <c r="J12" s="12">
        <f>IF(SUM(E12,H12,I12)=0,"-",SUM(E12,H12,I12))</f>
        <v>2956</v>
      </c>
    </row>
    <row r="13" spans="1:22" s="1" customFormat="1" ht="14.25" customHeight="1">
      <c r="A13" s="14" t="s">
        <v>12</v>
      </c>
      <c r="B13" s="11">
        <v>4</v>
      </c>
      <c r="C13" s="11">
        <v>221</v>
      </c>
      <c r="D13" s="11">
        <v>55</v>
      </c>
      <c r="E13" s="12">
        <f>IF(SUM(B13:D13)=0,"-",SUM(B13:D13))</f>
        <v>280</v>
      </c>
      <c r="F13" s="11">
        <v>4731</v>
      </c>
      <c r="G13" s="11">
        <v>182</v>
      </c>
      <c r="H13" s="12">
        <f>IF(SUM(F13:G13)=0,"-",SUM(F13:G13))</f>
        <v>4913</v>
      </c>
      <c r="I13" s="21">
        <v>87</v>
      </c>
      <c r="J13" s="12">
        <f>IF(SUM(E13,H13,I13)=0,"-",SUM(E13,H13,I13))</f>
        <v>5280</v>
      </c>
      <c r="K13" s="2"/>
      <c r="L13" s="2"/>
      <c r="M13" s="2"/>
      <c r="N13" s="2"/>
      <c r="O13" s="2"/>
      <c r="P13" s="2"/>
      <c r="Q13" s="2"/>
      <c r="R13" s="2"/>
      <c r="S13" s="2"/>
      <c r="T13" s="2"/>
      <c r="V13" s="124"/>
    </row>
    <row r="14" spans="1:22" s="1" customFormat="1" ht="22.5">
      <c r="A14" s="20" t="s">
        <v>10</v>
      </c>
      <c r="B14" s="16" t="str">
        <f>B15</f>
        <v>-</v>
      </c>
      <c r="C14" s="16">
        <f>C15</f>
        <v>171</v>
      </c>
      <c r="D14" s="16">
        <f>D15</f>
        <v>43</v>
      </c>
      <c r="E14" s="16">
        <f>E15</f>
        <v>214</v>
      </c>
      <c r="F14" s="16">
        <f>F15</f>
        <v>353</v>
      </c>
      <c r="G14" s="16">
        <f>G15</f>
        <v>59</v>
      </c>
      <c r="H14" s="16">
        <f>H15</f>
        <v>412</v>
      </c>
      <c r="I14" s="16">
        <f>I15</f>
        <v>147</v>
      </c>
      <c r="J14" s="16">
        <f>J15</f>
        <v>773</v>
      </c>
      <c r="K14" s="2"/>
      <c r="L14" s="2"/>
      <c r="M14" s="2"/>
      <c r="N14" s="2"/>
      <c r="O14" s="2"/>
      <c r="P14" s="2"/>
      <c r="Q14" s="2"/>
      <c r="R14" s="2"/>
      <c r="S14" s="2"/>
      <c r="T14" s="2"/>
      <c r="V14" s="124"/>
    </row>
    <row r="15" spans="1:22" ht="14.25" customHeight="1">
      <c r="A15" s="14" t="s">
        <v>9</v>
      </c>
      <c r="B15" s="11" t="s">
        <v>56</v>
      </c>
      <c r="C15" s="11">
        <v>171</v>
      </c>
      <c r="D15" s="11">
        <v>43</v>
      </c>
      <c r="E15" s="12">
        <f>IF(SUM(B15:D15)=0,"-",SUM(B15:D15))</f>
        <v>214</v>
      </c>
      <c r="F15" s="11">
        <v>353</v>
      </c>
      <c r="G15" s="11">
        <v>59</v>
      </c>
      <c r="H15" s="12">
        <f>IF(SUM(F15:G15)=0,"-",SUM(F15:G15))</f>
        <v>412</v>
      </c>
      <c r="I15" s="21">
        <v>147</v>
      </c>
      <c r="J15" s="12">
        <f>IF(SUM(E15,H15,I15)=0,"-",SUM(E15,H15,I15))</f>
        <v>773</v>
      </c>
    </row>
    <row r="16" spans="1:22" ht="33.75">
      <c r="A16" s="18" t="s">
        <v>7</v>
      </c>
      <c r="B16" s="16" t="str">
        <f>B17</f>
        <v>-</v>
      </c>
      <c r="C16" s="16">
        <f>C17</f>
        <v>93</v>
      </c>
      <c r="D16" s="16">
        <f>D17</f>
        <v>87</v>
      </c>
      <c r="E16" s="16">
        <f>E17</f>
        <v>180</v>
      </c>
      <c r="F16" s="16">
        <f>F17</f>
        <v>533</v>
      </c>
      <c r="G16" s="16">
        <f>G17</f>
        <v>111</v>
      </c>
      <c r="H16" s="16">
        <f>H17</f>
        <v>644</v>
      </c>
      <c r="I16" s="16">
        <f>I17</f>
        <v>194</v>
      </c>
      <c r="J16" s="16">
        <f>J17</f>
        <v>1018</v>
      </c>
    </row>
    <row r="17" spans="1:22" ht="14.25" customHeight="1">
      <c r="A17" s="14" t="s">
        <v>6</v>
      </c>
      <c r="B17" s="11" t="s">
        <v>11</v>
      </c>
      <c r="C17" s="11">
        <v>93</v>
      </c>
      <c r="D17" s="11">
        <v>87</v>
      </c>
      <c r="E17" s="12">
        <f>IF(SUM(B17:D17)=0,"-",SUM(B17:D17))</f>
        <v>180</v>
      </c>
      <c r="F17" s="11">
        <v>533</v>
      </c>
      <c r="G17" s="11">
        <v>111</v>
      </c>
      <c r="H17" s="12">
        <f>IF(SUM(F17:G17)=0,"-",SUM(F17:G17))</f>
        <v>644</v>
      </c>
      <c r="I17" s="11">
        <v>194</v>
      </c>
      <c r="J17" s="12">
        <f>IF(SUM(E17,H17,I17)=0,"-",SUM(E17,H17,I17))</f>
        <v>1018</v>
      </c>
    </row>
    <row r="18" spans="1:22" s="1" customFormat="1" ht="14.25" customHeight="1">
      <c r="A18" s="4" t="s">
        <v>3</v>
      </c>
      <c r="B18" s="2"/>
      <c r="C18" s="2"/>
      <c r="D18" s="125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V18" s="124"/>
    </row>
    <row r="20" spans="1:22">
      <c r="A20" s="4" t="s">
        <v>82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22">
      <c r="A21" s="4" t="s">
        <v>81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</sheetData>
  <mergeCells count="13">
    <mergeCell ref="C3:C9"/>
    <mergeCell ref="D3:D9"/>
    <mergeCell ref="E3:E9"/>
    <mergeCell ref="F3:F9"/>
    <mergeCell ref="G3:G9"/>
    <mergeCell ref="H3:H9"/>
    <mergeCell ref="H1:J1"/>
    <mergeCell ref="A2:A9"/>
    <mergeCell ref="B2:E2"/>
    <mergeCell ref="F2:H2"/>
    <mergeCell ref="I2:I9"/>
    <mergeCell ref="J2:J9"/>
    <mergeCell ref="B3:B9"/>
  </mergeCells>
  <phoneticPr fontId="3"/>
  <pageMargins left="0.78740157480314965" right="0.78740157480314965" top="0.78740157480314965" bottom="0.78740157480314965" header="0" footer="0"/>
  <headerFooter alignWithMargins="0"/>
  <rowBreaks count="8" manualBreakCount="8">
    <brk id="74" min="137" max="167" man="1"/>
    <brk id="158" min="221" max="243" man="1"/>
    <brk id="313" min="59244" max="314" man="1"/>
    <brk id="317" min="51724" max="318" man="1"/>
    <brk id="321" min="27424" max="322" man="1"/>
    <brk id="5552" min="320" max="23228" man="1"/>
    <brk id="13068" min="316" max="32432" man="1"/>
    <brk id="20324" min="312" max="3976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X59"/>
  <sheetViews>
    <sheetView showGridLines="0" view="pageBreakPreview" zoomScaleNormal="100" zoomScaleSheetLayoutView="10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ColWidth="10" defaultRowHeight="11.25"/>
  <cols>
    <col min="1" max="1" width="11.875" style="162" customWidth="1"/>
    <col min="2" max="2" width="6.5" style="159" customWidth="1"/>
    <col min="3" max="3" width="6.5" style="161" customWidth="1"/>
    <col min="4" max="8" width="6.5" style="159" customWidth="1"/>
    <col min="9" max="10" width="8.5" style="159" bestFit="1" customWidth="1"/>
    <col min="11" max="16" width="6.375" style="159" customWidth="1"/>
    <col min="17" max="18" width="6.5" style="159" customWidth="1"/>
    <col min="19" max="19" width="8.125" style="159" customWidth="1"/>
    <col min="20" max="20" width="8.5" style="159" bestFit="1" customWidth="1"/>
    <col min="21" max="27" width="7.5" style="159" customWidth="1"/>
    <col min="28" max="28" width="8.5" style="159" bestFit="1" customWidth="1"/>
    <col min="29" max="34" width="7.5" style="159" customWidth="1"/>
    <col min="35" max="35" width="3.25" style="159" customWidth="1"/>
    <col min="36" max="37" width="9.625" style="159" customWidth="1"/>
    <col min="38" max="39" width="5.125" style="159" customWidth="1"/>
    <col min="40" max="40" width="6.5" style="159" customWidth="1"/>
    <col min="41" max="41" width="5.375" style="159" customWidth="1"/>
    <col min="42" max="42" width="6.125" style="159" customWidth="1"/>
    <col min="43" max="45" width="5.375" style="159" customWidth="1"/>
    <col min="46" max="46" width="5.375" style="160" customWidth="1"/>
    <col min="47" max="48" width="10" style="160" customWidth="1"/>
    <col min="49" max="16384" width="10" style="159"/>
  </cols>
  <sheetData>
    <row r="2" spans="1:50" ht="15" customHeight="1" thickBot="1">
      <c r="A2" s="329" t="s">
        <v>141</v>
      </c>
      <c r="B2" s="328"/>
      <c r="C2" s="168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80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G2" s="166"/>
      <c r="AH2" s="171" t="s">
        <v>140</v>
      </c>
      <c r="AI2" s="166"/>
      <c r="AJ2" s="166"/>
      <c r="AK2" s="166"/>
      <c r="AL2" s="166"/>
      <c r="AM2" s="166"/>
      <c r="AN2" s="166"/>
      <c r="AO2" s="166"/>
      <c r="AP2" s="166"/>
      <c r="AQ2" s="166"/>
      <c r="AR2" s="166"/>
      <c r="AS2" s="166"/>
      <c r="AU2" s="327"/>
      <c r="AV2" s="220"/>
      <c r="AW2" s="220"/>
      <c r="AX2" s="220"/>
    </row>
    <row r="3" spans="1:50" ht="18.75" customHeight="1">
      <c r="A3" s="326"/>
      <c r="B3" s="321" t="s">
        <v>139</v>
      </c>
      <c r="C3" s="321"/>
      <c r="D3" s="321"/>
      <c r="E3" s="321"/>
      <c r="F3" s="320"/>
      <c r="G3" s="320"/>
      <c r="H3" s="320"/>
      <c r="I3" s="320"/>
      <c r="J3" s="320"/>
      <c r="K3" s="320"/>
      <c r="L3" s="320"/>
      <c r="M3" s="320"/>
      <c r="N3" s="325"/>
      <c r="O3" s="325"/>
      <c r="P3" s="324"/>
      <c r="Q3" s="323" t="s">
        <v>138</v>
      </c>
      <c r="R3" s="323"/>
      <c r="S3" s="323"/>
      <c r="T3" s="322" t="s">
        <v>137</v>
      </c>
      <c r="U3" s="321"/>
      <c r="V3" s="321"/>
      <c r="W3" s="321"/>
      <c r="X3" s="320"/>
      <c r="Y3" s="320"/>
      <c r="Z3" s="320"/>
      <c r="AA3" s="320"/>
      <c r="AB3" s="320"/>
      <c r="AC3" s="320"/>
      <c r="AD3" s="320"/>
      <c r="AE3" s="320"/>
      <c r="AF3" s="320"/>
      <c r="AG3" s="319"/>
      <c r="AH3" s="318"/>
      <c r="AI3" s="220"/>
      <c r="AJ3" s="220"/>
      <c r="AT3" s="159"/>
      <c r="AU3" s="159"/>
      <c r="AV3" s="159"/>
    </row>
    <row r="4" spans="1:50" ht="28.5" customHeight="1">
      <c r="A4" s="317"/>
      <c r="B4" s="316" t="s">
        <v>136</v>
      </c>
      <c r="C4" s="309" t="s">
        <v>135</v>
      </c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15"/>
      <c r="O4" s="315"/>
      <c r="P4" s="314"/>
      <c r="Q4" s="313" t="s">
        <v>136</v>
      </c>
      <c r="R4" s="312" t="s">
        <v>135</v>
      </c>
      <c r="S4" s="311"/>
      <c r="T4" s="310" t="s">
        <v>136</v>
      </c>
      <c r="U4" s="309" t="s">
        <v>135</v>
      </c>
      <c r="V4" s="308"/>
      <c r="W4" s="308"/>
      <c r="X4" s="308"/>
      <c r="Y4" s="308"/>
      <c r="Z4" s="308"/>
      <c r="AA4" s="308"/>
      <c r="AB4" s="308"/>
      <c r="AC4" s="308"/>
      <c r="AD4" s="308"/>
      <c r="AE4" s="308"/>
      <c r="AF4" s="308"/>
      <c r="AG4" s="297"/>
      <c r="AH4" s="296"/>
      <c r="AI4" s="295"/>
      <c r="AJ4" s="295"/>
      <c r="AT4" s="159"/>
      <c r="AU4" s="159"/>
      <c r="AV4" s="159"/>
    </row>
    <row r="5" spans="1:50" ht="27" customHeight="1">
      <c r="A5" s="307"/>
      <c r="B5" s="293"/>
      <c r="C5" s="306" t="s">
        <v>134</v>
      </c>
      <c r="D5" s="306" t="s">
        <v>133</v>
      </c>
      <c r="E5" s="306" t="s">
        <v>132</v>
      </c>
      <c r="F5" s="306" t="s">
        <v>131</v>
      </c>
      <c r="G5" s="306" t="s">
        <v>130</v>
      </c>
      <c r="H5" s="306" t="s">
        <v>129</v>
      </c>
      <c r="I5" s="306" t="s">
        <v>18</v>
      </c>
      <c r="J5" s="299" t="s">
        <v>128</v>
      </c>
      <c r="K5" s="305"/>
      <c r="L5" s="305"/>
      <c r="M5" s="305"/>
      <c r="N5" s="305"/>
      <c r="O5" s="304"/>
      <c r="P5" s="303"/>
      <c r="Q5" s="288"/>
      <c r="R5" s="302"/>
      <c r="S5" s="301"/>
      <c r="T5" s="285"/>
      <c r="U5" s="300" t="s">
        <v>134</v>
      </c>
      <c r="V5" s="300" t="s">
        <v>133</v>
      </c>
      <c r="W5" s="300" t="s">
        <v>132</v>
      </c>
      <c r="X5" s="300" t="s">
        <v>131</v>
      </c>
      <c r="Y5" s="300" t="s">
        <v>130</v>
      </c>
      <c r="Z5" s="300" t="s">
        <v>129</v>
      </c>
      <c r="AA5" s="300" t="s">
        <v>18</v>
      </c>
      <c r="AB5" s="299" t="s">
        <v>128</v>
      </c>
      <c r="AC5" s="298"/>
      <c r="AD5" s="298"/>
      <c r="AE5" s="298"/>
      <c r="AF5" s="298"/>
      <c r="AG5" s="297"/>
      <c r="AH5" s="296"/>
      <c r="AI5" s="295"/>
      <c r="AJ5" s="295"/>
      <c r="AT5" s="159"/>
      <c r="AU5" s="159"/>
      <c r="AV5" s="159"/>
    </row>
    <row r="6" spans="1:50" ht="33" customHeight="1">
      <c r="A6" s="294"/>
      <c r="B6" s="293"/>
      <c r="C6" s="292"/>
      <c r="D6" s="292"/>
      <c r="E6" s="292"/>
      <c r="F6" s="292"/>
      <c r="G6" s="292"/>
      <c r="H6" s="292"/>
      <c r="I6" s="292"/>
      <c r="J6" s="283"/>
      <c r="K6" s="282" t="s">
        <v>126</v>
      </c>
      <c r="L6" s="281" t="s">
        <v>125</v>
      </c>
      <c r="M6" s="291"/>
      <c r="N6" s="279" t="s">
        <v>124</v>
      </c>
      <c r="O6" s="290" t="s">
        <v>123</v>
      </c>
      <c r="P6" s="289" t="s">
        <v>122</v>
      </c>
      <c r="Q6" s="288"/>
      <c r="R6" s="287"/>
      <c r="S6" s="286" t="s">
        <v>127</v>
      </c>
      <c r="T6" s="285"/>
      <c r="U6" s="284"/>
      <c r="V6" s="284"/>
      <c r="W6" s="284"/>
      <c r="X6" s="284"/>
      <c r="Y6" s="284"/>
      <c r="Z6" s="284"/>
      <c r="AA6" s="284"/>
      <c r="AB6" s="283"/>
      <c r="AC6" s="282" t="s">
        <v>126</v>
      </c>
      <c r="AD6" s="281" t="s">
        <v>125</v>
      </c>
      <c r="AE6" s="280"/>
      <c r="AF6" s="279" t="s">
        <v>124</v>
      </c>
      <c r="AG6" s="278" t="s">
        <v>123</v>
      </c>
      <c r="AH6" s="261" t="s">
        <v>122</v>
      </c>
      <c r="AI6" s="220"/>
      <c r="AJ6" s="220"/>
      <c r="AT6" s="159"/>
      <c r="AU6" s="159"/>
      <c r="AV6" s="159"/>
    </row>
    <row r="7" spans="1:50" ht="38.25" customHeight="1">
      <c r="A7" s="277"/>
      <c r="B7" s="276"/>
      <c r="C7" s="275"/>
      <c r="D7" s="275"/>
      <c r="E7" s="275"/>
      <c r="F7" s="275"/>
      <c r="G7" s="275"/>
      <c r="H7" s="275"/>
      <c r="I7" s="275"/>
      <c r="J7" s="267"/>
      <c r="K7" s="266"/>
      <c r="L7" s="265"/>
      <c r="M7" s="264" t="s">
        <v>121</v>
      </c>
      <c r="N7" s="263"/>
      <c r="O7" s="274"/>
      <c r="P7" s="273"/>
      <c r="Q7" s="272"/>
      <c r="R7" s="271"/>
      <c r="S7" s="270"/>
      <c r="T7" s="269"/>
      <c r="U7" s="268"/>
      <c r="V7" s="268"/>
      <c r="W7" s="268"/>
      <c r="X7" s="268"/>
      <c r="Y7" s="268"/>
      <c r="Z7" s="268"/>
      <c r="AA7" s="268"/>
      <c r="AB7" s="267"/>
      <c r="AC7" s="266"/>
      <c r="AD7" s="265"/>
      <c r="AE7" s="264" t="s">
        <v>121</v>
      </c>
      <c r="AF7" s="263"/>
      <c r="AG7" s="262"/>
      <c r="AH7" s="261"/>
      <c r="AI7" s="220"/>
      <c r="AJ7" s="220"/>
      <c r="AT7" s="159"/>
      <c r="AU7" s="159"/>
      <c r="AV7" s="159"/>
    </row>
    <row r="8" spans="1:50" ht="13.5">
      <c r="A8" s="260" t="s">
        <v>120</v>
      </c>
      <c r="B8" s="254">
        <v>8714</v>
      </c>
      <c r="C8" s="254">
        <v>1654</v>
      </c>
      <c r="D8" s="254">
        <v>5191</v>
      </c>
      <c r="E8" s="254">
        <v>1179</v>
      </c>
      <c r="F8" s="254">
        <v>191</v>
      </c>
      <c r="G8" s="254">
        <v>368</v>
      </c>
      <c r="H8" s="254">
        <v>3686</v>
      </c>
      <c r="I8" s="254">
        <v>12133</v>
      </c>
      <c r="J8" s="248">
        <f>IF(SUM(C8:I8)=0,"-",SUM(C8:I8))</f>
        <v>24402</v>
      </c>
      <c r="K8" s="258">
        <v>812</v>
      </c>
      <c r="L8" s="258">
        <v>536</v>
      </c>
      <c r="M8" s="258">
        <v>51</v>
      </c>
      <c r="N8" s="259">
        <v>10</v>
      </c>
      <c r="O8" s="258">
        <v>383</v>
      </c>
      <c r="P8" s="257">
        <v>436</v>
      </c>
      <c r="Q8" s="256">
        <v>441</v>
      </c>
      <c r="R8" s="253">
        <v>4363</v>
      </c>
      <c r="S8" s="254">
        <v>382</v>
      </c>
      <c r="T8" s="256">
        <v>5413</v>
      </c>
      <c r="U8" s="254">
        <v>1968</v>
      </c>
      <c r="V8" s="254">
        <v>3422</v>
      </c>
      <c r="W8" s="254">
        <v>628</v>
      </c>
      <c r="X8" s="254">
        <v>50</v>
      </c>
      <c r="Y8" s="254">
        <v>126</v>
      </c>
      <c r="Z8" s="254">
        <v>1093</v>
      </c>
      <c r="AA8" s="254">
        <v>5915</v>
      </c>
      <c r="AB8" s="255">
        <f>SUM(U8:AA8)</f>
        <v>13202</v>
      </c>
      <c r="AC8" s="254">
        <v>408</v>
      </c>
      <c r="AD8" s="254">
        <v>280</v>
      </c>
      <c r="AE8" s="254">
        <v>42</v>
      </c>
      <c r="AF8" s="253">
        <v>10</v>
      </c>
      <c r="AG8" s="252">
        <v>187</v>
      </c>
      <c r="AH8" s="252">
        <v>151</v>
      </c>
      <c r="AI8" s="220"/>
      <c r="AJ8" s="220"/>
      <c r="AT8" s="159"/>
      <c r="AU8" s="159"/>
      <c r="AV8" s="159"/>
    </row>
    <row r="9" spans="1:50" ht="40.5">
      <c r="A9" s="251" t="s">
        <v>14</v>
      </c>
      <c r="B9" s="250">
        <f>IF(SUM(B10,B20)=0,"-",SUM(B10,B20))</f>
        <v>679</v>
      </c>
      <c r="C9" s="248">
        <f>IF(SUM(C10,C20)=0,"-",SUM(C10,C20))</f>
        <v>118</v>
      </c>
      <c r="D9" s="248">
        <f>IF(SUM(D10,D20)=0,"-",SUM(D10,D20))</f>
        <v>267</v>
      </c>
      <c r="E9" s="248">
        <f>IF(SUM(E10,E20)=0,"-",SUM(E10,E20))</f>
        <v>38</v>
      </c>
      <c r="F9" s="248">
        <f>IF(SUM(F10,F20)=0,"-",SUM(F10,F20))</f>
        <v>7</v>
      </c>
      <c r="G9" s="248">
        <f>IF(SUM(G10,G20)=0,"-",SUM(G10,G20))</f>
        <v>5</v>
      </c>
      <c r="H9" s="248">
        <f>IF(SUM(H10,H20)=0,"-",SUM(H10,H20))</f>
        <v>98</v>
      </c>
      <c r="I9" s="248">
        <f>IF(SUM(I10,I20)=0,"-",SUM(I10,I20))</f>
        <v>640</v>
      </c>
      <c r="J9" s="248">
        <f>IF(SUM(C9:I9)=0,"-",SUM(C9:I9))</f>
        <v>1173</v>
      </c>
      <c r="K9" s="248">
        <f>IF(SUM(K10,K20)=0,"-",SUM(K10,K20))</f>
        <v>17</v>
      </c>
      <c r="L9" s="248">
        <f>IF(SUM(L10,L20)=0,"-",SUM(L10,L20))</f>
        <v>34</v>
      </c>
      <c r="M9" s="248">
        <f>IF(SUM(M10,M20)=0,"-",SUM(M10,M20))</f>
        <v>3</v>
      </c>
      <c r="N9" s="248" t="str">
        <f>IF(SUM(N10,N20)=0,"-",SUM(N10,N20))</f>
        <v>-</v>
      </c>
      <c r="O9" s="248">
        <f>IF(SUM(O10,O20)=0,"-",SUM(O10,O20))</f>
        <v>11</v>
      </c>
      <c r="P9" s="247">
        <f>IF(SUM(P10,P20)=0,"-",SUM(P10,P20))</f>
        <v>5</v>
      </c>
      <c r="Q9" s="250">
        <f>IF(SUM(Q10,Q20)=0,"-",SUM(Q10,Q20))</f>
        <v>12</v>
      </c>
      <c r="R9" s="248">
        <f>IF(SUM(R10,R20)=0,"-",SUM(R10,R20))</f>
        <v>94</v>
      </c>
      <c r="S9" s="248" t="str">
        <f>IF(SUM(S10,S20)=0,"-",SUM(S10,S20))</f>
        <v>-</v>
      </c>
      <c r="T9" s="248">
        <f>IF(SUM(T10,T20)=0,"-",SUM(T10,T20))</f>
        <v>586</v>
      </c>
      <c r="U9" s="248">
        <f>IF(SUM(U10,U20)=0,"-",SUM(U10,U20))</f>
        <v>137</v>
      </c>
      <c r="V9" s="248">
        <f>IF(SUM(V10,V20)=0,"-",SUM(V10,V20))</f>
        <v>442</v>
      </c>
      <c r="W9" s="248">
        <f>IF(SUM(W10,W20)=0,"-",SUM(W10,W20))</f>
        <v>31</v>
      </c>
      <c r="X9" s="248" t="str">
        <f>IF(SUM(X10,X20)=0,"-",SUM(X10,X20))</f>
        <v>-</v>
      </c>
      <c r="Y9" s="248">
        <f>IF(SUM(Y10,Y20)=0,"-",SUM(Y10,Y20))</f>
        <v>9</v>
      </c>
      <c r="Z9" s="248">
        <f>IF(SUM(Z10,Z20)=0,"-",SUM(Z10,Z20))</f>
        <v>164</v>
      </c>
      <c r="AA9" s="248">
        <f>IF(SUM(AA10,AA20)=0,"-",SUM(AA10,AA20))</f>
        <v>609</v>
      </c>
      <c r="AB9" s="249">
        <f>IF(SUM(U9:AA9)=0,"-",SUM(U9:AA9))</f>
        <v>1392</v>
      </c>
      <c r="AC9" s="248">
        <f>IF(SUM(AC10,AC20)=0,"-",SUM(AC10,AC20))</f>
        <v>15</v>
      </c>
      <c r="AD9" s="248">
        <f>IF(SUM(AD10,AD20)=0,"-",SUM(AD10,AD20))</f>
        <v>21</v>
      </c>
      <c r="AE9" s="248">
        <f>IF(SUM(AE10,AE20)=0,"-",SUM(AE10,AE20))</f>
        <v>1</v>
      </c>
      <c r="AF9" s="248" t="str">
        <f>IF(SUM(AF10,AF20)=0,"-",SUM(AF10,AF20))</f>
        <v>-</v>
      </c>
      <c r="AG9" s="248">
        <f>IF(SUM(AG10,AG20)=0,"-",SUM(AG10,AG20))</f>
        <v>15</v>
      </c>
      <c r="AH9" s="247">
        <f>IF(SUM(AH10,AH20)=0,"-",SUM(AH10,AH20))</f>
        <v>7</v>
      </c>
      <c r="AI9" s="220"/>
      <c r="AJ9" s="220"/>
      <c r="AT9" s="159"/>
      <c r="AU9" s="159"/>
      <c r="AV9" s="159"/>
    </row>
    <row r="10" spans="1:50" ht="13.5">
      <c r="A10" s="246" t="s">
        <v>13</v>
      </c>
      <c r="B10" s="245">
        <f>IF(SUM(B11:B19)=0,"-",SUM(B11:B19))</f>
        <v>297</v>
      </c>
      <c r="C10" s="243">
        <f>IF(SUM(C11:C19)=0,"-",SUM(C11:C19))</f>
        <v>87</v>
      </c>
      <c r="D10" s="243">
        <f>IF(SUM(D11:D19)=0,"-",SUM(D11:D19))</f>
        <v>88</v>
      </c>
      <c r="E10" s="243">
        <f>IF(SUM(E11:E19)=0,"-",SUM(E11:E19))</f>
        <v>31</v>
      </c>
      <c r="F10" s="243">
        <f>IF(SUM(F11:F19)=0,"-",SUM(F11:F19))</f>
        <v>5</v>
      </c>
      <c r="G10" s="243">
        <f>IF(SUM(G11:G19)=0,"-",SUM(G11:G19))</f>
        <v>5</v>
      </c>
      <c r="H10" s="243">
        <f>IF(SUM(H11:H19)=0,"-",SUM(H11:H19))</f>
        <v>52</v>
      </c>
      <c r="I10" s="243">
        <f>IF(SUM(I11:I19)=0,"-",SUM(I11:I19))</f>
        <v>437</v>
      </c>
      <c r="J10" s="243">
        <f>IF(SUM(C10:I10)=0,"-",SUM(C10:I10))</f>
        <v>705</v>
      </c>
      <c r="K10" s="243">
        <f>IF(SUM(K11:K19)=0,"-",SUM(K11:K19))</f>
        <v>16</v>
      </c>
      <c r="L10" s="243">
        <f>IF(SUM(L11:L19)=0,"-",SUM(L11:L19))</f>
        <v>32</v>
      </c>
      <c r="M10" s="243">
        <f>IF(SUM(M11:M19)=0,"-",SUM(M11:M19))</f>
        <v>3</v>
      </c>
      <c r="N10" s="243" t="str">
        <f>IF(SUM(N11:N19)=0,"-",SUM(N11:N19))</f>
        <v>-</v>
      </c>
      <c r="O10" s="243">
        <f>IF(SUM(O11:O19)=0,"-",SUM(O11:O19))</f>
        <v>6</v>
      </c>
      <c r="P10" s="242">
        <f>IF(SUM(P11:P19)=0,"-",SUM(P11:P19))</f>
        <v>2</v>
      </c>
      <c r="Q10" s="245">
        <f>IF(SUM(Q11:Q19)=0,"-",SUM(Q11:Q19))</f>
        <v>12</v>
      </c>
      <c r="R10" s="243">
        <f>IF(SUM(R11:R19)=0,"-",SUM(R11:R19))</f>
        <v>94</v>
      </c>
      <c r="S10" s="243" t="str">
        <f>IF(SUM(S11:S19)=0,"-",SUM(S11:S19))</f>
        <v>-</v>
      </c>
      <c r="T10" s="243">
        <f>IF(SUM(T11:T19)=0,"-",SUM(T11:T19))</f>
        <v>284</v>
      </c>
      <c r="U10" s="243">
        <f>IF(SUM(U11:U19)=0,"-",SUM(U11:U19))</f>
        <v>69</v>
      </c>
      <c r="V10" s="243">
        <f>IF(SUM(V11:V19)=0,"-",SUM(V11:V19))</f>
        <v>86</v>
      </c>
      <c r="W10" s="243">
        <f>IF(SUM(W11:W19)=0,"-",SUM(W11:W19))</f>
        <v>19</v>
      </c>
      <c r="X10" s="243" t="str">
        <f>IF(SUM(X11:X19)=0,"-",SUM(X11:X19))</f>
        <v>-</v>
      </c>
      <c r="Y10" s="243">
        <f>IF(SUM(Y11:Y19)=0,"-",SUM(Y11:Y19))</f>
        <v>7</v>
      </c>
      <c r="Z10" s="243">
        <f>IF(SUM(Z11:Z19)=0,"-",SUM(Z11:Z19))</f>
        <v>137</v>
      </c>
      <c r="AA10" s="243">
        <f>IF(SUM(AA11:AA19)=0,"-",SUM(AA11:AA19))</f>
        <v>356</v>
      </c>
      <c r="AB10" s="244">
        <f>IF(SUM(U10:AA10)=0,"-",SUM(U10:AA10))</f>
        <v>674</v>
      </c>
      <c r="AC10" s="243">
        <f>IF(SUM(AC11:AC19)=0,"-",SUM(AC11:AC19))</f>
        <v>14</v>
      </c>
      <c r="AD10" s="243">
        <f>IF(SUM(AD11:AD19)=0,"-",SUM(AD11:AD19))</f>
        <v>19</v>
      </c>
      <c r="AE10" s="243">
        <f>IF(SUM(AE11:AE19)=0,"-",SUM(AE11:AE19))</f>
        <v>1</v>
      </c>
      <c r="AF10" s="243" t="str">
        <f>IF(SUM(AF11:AF19)=0,"-",SUM(AF11:AF19))</f>
        <v>-</v>
      </c>
      <c r="AG10" s="243">
        <f>IF(SUM(AG11:AG19)=0,"-",SUM(AG11:AG19))</f>
        <v>3</v>
      </c>
      <c r="AH10" s="242" t="str">
        <f>IF(SUM(AH11:AH19)=0,"-",SUM(AH11:AH19))</f>
        <v>-</v>
      </c>
      <c r="AI10" s="220"/>
      <c r="AJ10" s="220"/>
      <c r="AT10" s="159"/>
      <c r="AU10" s="159"/>
      <c r="AV10" s="159"/>
    </row>
    <row r="11" spans="1:50" s="165" customFormat="1" ht="13.5">
      <c r="A11" s="219" t="s">
        <v>102</v>
      </c>
      <c r="B11" s="213">
        <v>166</v>
      </c>
      <c r="C11" s="182">
        <v>11</v>
      </c>
      <c r="D11" s="182">
        <v>71</v>
      </c>
      <c r="E11" s="182">
        <v>28</v>
      </c>
      <c r="F11" s="182">
        <v>5</v>
      </c>
      <c r="G11" s="182">
        <v>4</v>
      </c>
      <c r="H11" s="182">
        <v>4</v>
      </c>
      <c r="I11" s="182">
        <v>339</v>
      </c>
      <c r="J11" s="194">
        <f>IF(SUM(C11:I11)=0,"-",SUM(C11:I11))</f>
        <v>462</v>
      </c>
      <c r="K11" s="239">
        <v>6</v>
      </c>
      <c r="L11" s="239">
        <v>18</v>
      </c>
      <c r="M11" s="182">
        <v>1</v>
      </c>
      <c r="N11" s="239" t="s">
        <v>11</v>
      </c>
      <c r="O11" s="191">
        <v>6</v>
      </c>
      <c r="P11" s="241">
        <v>2</v>
      </c>
      <c r="Q11" s="213">
        <v>12</v>
      </c>
      <c r="R11" s="182">
        <v>94</v>
      </c>
      <c r="S11" s="182" t="s">
        <v>11</v>
      </c>
      <c r="T11" s="182">
        <v>123</v>
      </c>
      <c r="U11" s="182">
        <v>5</v>
      </c>
      <c r="V11" s="182">
        <v>48</v>
      </c>
      <c r="W11" s="182">
        <v>1</v>
      </c>
      <c r="X11" s="182" t="s">
        <v>11</v>
      </c>
      <c r="Y11" s="182">
        <v>5</v>
      </c>
      <c r="Z11" s="182">
        <v>7</v>
      </c>
      <c r="AA11" s="217">
        <v>150</v>
      </c>
      <c r="AB11" s="198">
        <f>IF(SUM(U11:AA11)=0,"-",SUM(U11:AA11))</f>
        <v>216</v>
      </c>
      <c r="AC11" s="239">
        <v>4</v>
      </c>
      <c r="AD11" s="239">
        <v>3</v>
      </c>
      <c r="AE11" s="182" t="s">
        <v>11</v>
      </c>
      <c r="AF11" s="239" t="s">
        <v>11</v>
      </c>
      <c r="AG11" s="191">
        <v>3</v>
      </c>
      <c r="AH11" s="189" t="s">
        <v>11</v>
      </c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67"/>
      <c r="AT11" s="166"/>
      <c r="AU11" s="166"/>
      <c r="AV11" s="166"/>
    </row>
    <row r="12" spans="1:50" s="165" customFormat="1" ht="13.5">
      <c r="A12" s="238" t="s">
        <v>119</v>
      </c>
      <c r="B12" s="213">
        <v>55</v>
      </c>
      <c r="C12" s="213">
        <v>30</v>
      </c>
      <c r="D12" s="213" t="s">
        <v>11</v>
      </c>
      <c r="E12" s="213">
        <v>3</v>
      </c>
      <c r="F12" s="213" t="s">
        <v>11</v>
      </c>
      <c r="G12" s="213" t="s">
        <v>11</v>
      </c>
      <c r="H12" s="213">
        <v>23</v>
      </c>
      <c r="I12" s="213">
        <v>49</v>
      </c>
      <c r="J12" s="186">
        <f>IF(SUM(C12:I12)=0,"-",SUM(C12:I12))</f>
        <v>105</v>
      </c>
      <c r="K12" s="239" t="s">
        <v>11</v>
      </c>
      <c r="L12" s="239" t="s">
        <v>11</v>
      </c>
      <c r="M12" s="239" t="s">
        <v>11</v>
      </c>
      <c r="N12" s="239" t="s">
        <v>11</v>
      </c>
      <c r="O12" s="181" t="s">
        <v>11</v>
      </c>
      <c r="P12" s="185" t="s">
        <v>11</v>
      </c>
      <c r="Q12" s="240" t="s">
        <v>11</v>
      </c>
      <c r="R12" s="239" t="s">
        <v>11</v>
      </c>
      <c r="S12" s="239" t="s">
        <v>11</v>
      </c>
      <c r="T12" s="239">
        <v>28</v>
      </c>
      <c r="U12" s="239">
        <v>15</v>
      </c>
      <c r="V12" s="239">
        <v>1</v>
      </c>
      <c r="W12" s="239">
        <v>2</v>
      </c>
      <c r="X12" s="239" t="s">
        <v>11</v>
      </c>
      <c r="Y12" s="239" t="s">
        <v>11</v>
      </c>
      <c r="Z12" s="239">
        <v>16</v>
      </c>
      <c r="AA12" s="239">
        <v>24</v>
      </c>
      <c r="AB12" s="223">
        <f>IF(SUM(U12:AA12)=0,"-",SUM(U12:AA12))</f>
        <v>58</v>
      </c>
      <c r="AC12" s="239">
        <v>1</v>
      </c>
      <c r="AD12" s="239" t="s">
        <v>11</v>
      </c>
      <c r="AE12" s="239" t="s">
        <v>11</v>
      </c>
      <c r="AF12" s="239" t="s">
        <v>11</v>
      </c>
      <c r="AG12" s="181" t="s">
        <v>11</v>
      </c>
      <c r="AH12" s="181" t="s">
        <v>11</v>
      </c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67"/>
      <c r="AT12" s="166"/>
      <c r="AU12" s="166"/>
      <c r="AV12" s="166"/>
    </row>
    <row r="13" spans="1:50" s="165" customFormat="1" ht="13.5">
      <c r="A13" s="238" t="s">
        <v>118</v>
      </c>
      <c r="B13" s="213">
        <v>2</v>
      </c>
      <c r="C13" s="213" t="s">
        <v>55</v>
      </c>
      <c r="D13" s="213" t="s">
        <v>55</v>
      </c>
      <c r="E13" s="213" t="s">
        <v>55</v>
      </c>
      <c r="F13" s="213" t="s">
        <v>55</v>
      </c>
      <c r="G13" s="213" t="s">
        <v>55</v>
      </c>
      <c r="H13" s="213" t="s">
        <v>55</v>
      </c>
      <c r="I13" s="213">
        <v>4</v>
      </c>
      <c r="J13" s="186">
        <f>IF(SUM(C13:I13)=0,"-",SUM(C13:I13))</f>
        <v>4</v>
      </c>
      <c r="K13" s="182" t="s">
        <v>55</v>
      </c>
      <c r="L13" s="182" t="s">
        <v>55</v>
      </c>
      <c r="M13" s="182" t="s">
        <v>55</v>
      </c>
      <c r="N13" s="182" t="s">
        <v>55</v>
      </c>
      <c r="O13" s="181" t="s">
        <v>55</v>
      </c>
      <c r="P13" s="185" t="s">
        <v>55</v>
      </c>
      <c r="Q13" s="213" t="s">
        <v>55</v>
      </c>
      <c r="R13" s="182" t="s">
        <v>55</v>
      </c>
      <c r="S13" s="182" t="s">
        <v>55</v>
      </c>
      <c r="T13" s="182">
        <v>3</v>
      </c>
      <c r="U13" s="182">
        <v>4</v>
      </c>
      <c r="V13" s="182" t="s">
        <v>55</v>
      </c>
      <c r="W13" s="182" t="s">
        <v>55</v>
      </c>
      <c r="X13" s="182" t="s">
        <v>55</v>
      </c>
      <c r="Y13" s="182" t="s">
        <v>55</v>
      </c>
      <c r="Z13" s="182" t="s">
        <v>55</v>
      </c>
      <c r="AA13" s="182">
        <v>4</v>
      </c>
      <c r="AB13" s="223">
        <f>IF(SUM(U13:AA13)=0,"-",SUM(U13:AA13))</f>
        <v>8</v>
      </c>
      <c r="AC13" s="182" t="s">
        <v>55</v>
      </c>
      <c r="AD13" s="182" t="s">
        <v>55</v>
      </c>
      <c r="AE13" s="182" t="s">
        <v>55</v>
      </c>
      <c r="AF13" s="182" t="s">
        <v>55</v>
      </c>
      <c r="AG13" s="181" t="s">
        <v>55</v>
      </c>
      <c r="AH13" s="181" t="s">
        <v>55</v>
      </c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67"/>
      <c r="AT13" s="166"/>
      <c r="AU13" s="166"/>
      <c r="AV13" s="166"/>
    </row>
    <row r="14" spans="1:50" s="165" customFormat="1" ht="13.5">
      <c r="A14" s="238" t="s">
        <v>117</v>
      </c>
      <c r="B14" s="213">
        <v>3</v>
      </c>
      <c r="C14" s="213">
        <v>29</v>
      </c>
      <c r="D14" s="213" t="s">
        <v>55</v>
      </c>
      <c r="E14" s="213" t="s">
        <v>55</v>
      </c>
      <c r="F14" s="213" t="s">
        <v>55</v>
      </c>
      <c r="G14" s="213" t="s">
        <v>55</v>
      </c>
      <c r="H14" s="213" t="s">
        <v>55</v>
      </c>
      <c r="I14" s="213" t="s">
        <v>55</v>
      </c>
      <c r="J14" s="186">
        <f>IF(SUM(C14:I14)=0,"-",SUM(C14:I14))</f>
        <v>29</v>
      </c>
      <c r="K14" s="239">
        <v>3</v>
      </c>
      <c r="L14" s="239" t="s">
        <v>55</v>
      </c>
      <c r="M14" s="239" t="s">
        <v>55</v>
      </c>
      <c r="N14" s="239" t="s">
        <v>55</v>
      </c>
      <c r="O14" s="181" t="s">
        <v>55</v>
      </c>
      <c r="P14" s="185" t="s">
        <v>55</v>
      </c>
      <c r="Q14" s="240" t="s">
        <v>55</v>
      </c>
      <c r="R14" s="239" t="s">
        <v>55</v>
      </c>
      <c r="S14" s="239" t="s">
        <v>55</v>
      </c>
      <c r="T14" s="239">
        <v>6</v>
      </c>
      <c r="U14" s="239">
        <v>9</v>
      </c>
      <c r="V14" s="239">
        <v>1</v>
      </c>
      <c r="W14" s="239" t="s">
        <v>55</v>
      </c>
      <c r="X14" s="239" t="s">
        <v>55</v>
      </c>
      <c r="Y14" s="239">
        <v>2</v>
      </c>
      <c r="Z14" s="239" t="s">
        <v>55</v>
      </c>
      <c r="AA14" s="239" t="s">
        <v>55</v>
      </c>
      <c r="AB14" s="223">
        <f>IF(SUM(U14:AA14)=0,"-",SUM(U14:AA14))</f>
        <v>12</v>
      </c>
      <c r="AC14" s="239">
        <v>2</v>
      </c>
      <c r="AD14" s="239" t="s">
        <v>55</v>
      </c>
      <c r="AE14" s="239" t="s">
        <v>55</v>
      </c>
      <c r="AF14" s="239" t="s">
        <v>55</v>
      </c>
      <c r="AG14" s="181" t="s">
        <v>55</v>
      </c>
      <c r="AH14" s="181" t="s">
        <v>55</v>
      </c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67"/>
      <c r="AT14" s="166"/>
      <c r="AU14" s="166"/>
      <c r="AV14" s="166"/>
    </row>
    <row r="15" spans="1:50" s="165" customFormat="1" ht="13.5">
      <c r="A15" s="238" t="s">
        <v>116</v>
      </c>
      <c r="B15" s="213">
        <v>6</v>
      </c>
      <c r="C15" s="213" t="s">
        <v>55</v>
      </c>
      <c r="D15" s="213">
        <v>11</v>
      </c>
      <c r="E15" s="213" t="s">
        <v>55</v>
      </c>
      <c r="F15" s="213" t="s">
        <v>55</v>
      </c>
      <c r="G15" s="213" t="s">
        <v>55</v>
      </c>
      <c r="H15" s="213">
        <v>4</v>
      </c>
      <c r="I15" s="213" t="s">
        <v>55</v>
      </c>
      <c r="J15" s="186">
        <f>IF(SUM(C15:I15)=0,"-",SUM(C15:I15))</f>
        <v>15</v>
      </c>
      <c r="K15" s="182" t="s">
        <v>55</v>
      </c>
      <c r="L15" s="182">
        <v>3</v>
      </c>
      <c r="M15" s="182">
        <v>1</v>
      </c>
      <c r="N15" s="182" t="s">
        <v>55</v>
      </c>
      <c r="O15" s="181" t="s">
        <v>55</v>
      </c>
      <c r="P15" s="185" t="s">
        <v>55</v>
      </c>
      <c r="Q15" s="213" t="s">
        <v>55</v>
      </c>
      <c r="R15" s="182" t="s">
        <v>55</v>
      </c>
      <c r="S15" s="182" t="s">
        <v>55</v>
      </c>
      <c r="T15" s="182">
        <v>14</v>
      </c>
      <c r="U15" s="182">
        <v>2</v>
      </c>
      <c r="V15" s="182">
        <v>31</v>
      </c>
      <c r="W15" s="182">
        <v>5</v>
      </c>
      <c r="X15" s="182" t="s">
        <v>55</v>
      </c>
      <c r="Y15" s="182" t="s">
        <v>55</v>
      </c>
      <c r="Z15" s="182">
        <v>2</v>
      </c>
      <c r="AA15" s="182">
        <v>69</v>
      </c>
      <c r="AB15" s="223">
        <f>IF(SUM(U15:AA15)=0,"-",SUM(U15:AA15))</f>
        <v>109</v>
      </c>
      <c r="AC15" s="239" t="s">
        <v>55</v>
      </c>
      <c r="AD15" s="239">
        <v>11</v>
      </c>
      <c r="AE15" s="239" t="s">
        <v>55</v>
      </c>
      <c r="AF15" s="239" t="s">
        <v>55</v>
      </c>
      <c r="AG15" s="181" t="s">
        <v>55</v>
      </c>
      <c r="AH15" s="181" t="s">
        <v>55</v>
      </c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67"/>
      <c r="AT15" s="166"/>
      <c r="AU15" s="166"/>
      <c r="AV15" s="166"/>
    </row>
    <row r="16" spans="1:50" s="165" customFormat="1" ht="13.5">
      <c r="A16" s="238" t="s">
        <v>115</v>
      </c>
      <c r="B16" s="213">
        <v>7</v>
      </c>
      <c r="C16" s="213" t="s">
        <v>55</v>
      </c>
      <c r="D16" s="213">
        <v>1</v>
      </c>
      <c r="E16" s="213" t="s">
        <v>55</v>
      </c>
      <c r="F16" s="213" t="s">
        <v>55</v>
      </c>
      <c r="G16" s="213" t="s">
        <v>55</v>
      </c>
      <c r="H16" s="213">
        <v>6</v>
      </c>
      <c r="I16" s="213" t="s">
        <v>55</v>
      </c>
      <c r="J16" s="186">
        <f>IF(SUM(C16:I16)=0,"-",SUM(C16:I16))</f>
        <v>7</v>
      </c>
      <c r="K16" s="182" t="s">
        <v>55</v>
      </c>
      <c r="L16" s="182" t="s">
        <v>55</v>
      </c>
      <c r="M16" s="182" t="s">
        <v>55</v>
      </c>
      <c r="N16" s="182" t="s">
        <v>55</v>
      </c>
      <c r="O16" s="181" t="s">
        <v>55</v>
      </c>
      <c r="P16" s="185" t="s">
        <v>55</v>
      </c>
      <c r="Q16" s="213" t="s">
        <v>55</v>
      </c>
      <c r="R16" s="182" t="s">
        <v>55</v>
      </c>
      <c r="S16" s="182" t="s">
        <v>55</v>
      </c>
      <c r="T16" s="182">
        <v>4</v>
      </c>
      <c r="U16" s="182" t="s">
        <v>55</v>
      </c>
      <c r="V16" s="182" t="s">
        <v>55</v>
      </c>
      <c r="W16" s="182">
        <v>9</v>
      </c>
      <c r="X16" s="182" t="s">
        <v>55</v>
      </c>
      <c r="Y16" s="182" t="s">
        <v>55</v>
      </c>
      <c r="Z16" s="182">
        <v>2</v>
      </c>
      <c r="AA16" s="182" t="s">
        <v>55</v>
      </c>
      <c r="AB16" s="223">
        <f>IF(SUM(U16:AA16)=0,"-",SUM(U16:AA16))</f>
        <v>11</v>
      </c>
      <c r="AC16" s="239" t="s">
        <v>55</v>
      </c>
      <c r="AD16" s="239" t="s">
        <v>55</v>
      </c>
      <c r="AE16" s="239" t="s">
        <v>55</v>
      </c>
      <c r="AF16" s="239" t="s">
        <v>55</v>
      </c>
      <c r="AG16" s="181" t="s">
        <v>55</v>
      </c>
      <c r="AH16" s="181" t="s">
        <v>55</v>
      </c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67"/>
      <c r="AT16" s="166"/>
      <c r="AU16" s="166"/>
      <c r="AV16" s="166"/>
    </row>
    <row r="17" spans="1:48" s="165" customFormat="1" ht="13.5">
      <c r="A17" s="238" t="s">
        <v>114</v>
      </c>
      <c r="B17" s="213">
        <v>10</v>
      </c>
      <c r="C17" s="213" t="s">
        <v>55</v>
      </c>
      <c r="D17" s="213" t="s">
        <v>55</v>
      </c>
      <c r="E17" s="213" t="s">
        <v>55</v>
      </c>
      <c r="F17" s="213" t="s">
        <v>55</v>
      </c>
      <c r="G17" s="213" t="s">
        <v>55</v>
      </c>
      <c r="H17" s="213">
        <v>4</v>
      </c>
      <c r="I17" s="213">
        <v>6</v>
      </c>
      <c r="J17" s="186">
        <f>IF(SUM(C17:I17)=0,"-",SUM(C17:I17))</f>
        <v>10</v>
      </c>
      <c r="K17" s="182">
        <v>1</v>
      </c>
      <c r="L17" s="182" t="s">
        <v>55</v>
      </c>
      <c r="M17" s="182" t="s">
        <v>55</v>
      </c>
      <c r="N17" s="182" t="s">
        <v>55</v>
      </c>
      <c r="O17" s="181" t="s">
        <v>55</v>
      </c>
      <c r="P17" s="185" t="s">
        <v>55</v>
      </c>
      <c r="Q17" s="213" t="s">
        <v>55</v>
      </c>
      <c r="R17" s="213" t="s">
        <v>55</v>
      </c>
      <c r="S17" s="213" t="s">
        <v>55</v>
      </c>
      <c r="T17" s="182">
        <v>79</v>
      </c>
      <c r="U17" s="182" t="s">
        <v>55</v>
      </c>
      <c r="V17" s="182" t="s">
        <v>55</v>
      </c>
      <c r="W17" s="182" t="s">
        <v>55</v>
      </c>
      <c r="X17" s="182" t="s">
        <v>55</v>
      </c>
      <c r="Y17" s="182" t="s">
        <v>55</v>
      </c>
      <c r="Z17" s="182">
        <v>110</v>
      </c>
      <c r="AA17" s="182">
        <v>98</v>
      </c>
      <c r="AB17" s="223">
        <f>IF(SUM(U17:AA17)=0,"-",SUM(U17:AA17))</f>
        <v>208</v>
      </c>
      <c r="AC17" s="239">
        <v>2</v>
      </c>
      <c r="AD17" s="239" t="s">
        <v>55</v>
      </c>
      <c r="AE17" s="239" t="s">
        <v>55</v>
      </c>
      <c r="AF17" s="239" t="s">
        <v>55</v>
      </c>
      <c r="AG17" s="181" t="s">
        <v>55</v>
      </c>
      <c r="AH17" s="181" t="s">
        <v>55</v>
      </c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67"/>
      <c r="AT17" s="166"/>
      <c r="AU17" s="166"/>
      <c r="AV17" s="166"/>
    </row>
    <row r="18" spans="1:48" s="165" customFormat="1" ht="13.5">
      <c r="A18" s="238" t="s">
        <v>113</v>
      </c>
      <c r="B18" s="213">
        <v>38</v>
      </c>
      <c r="C18" s="213">
        <v>6</v>
      </c>
      <c r="D18" s="213" t="s">
        <v>55</v>
      </c>
      <c r="E18" s="213" t="s">
        <v>55</v>
      </c>
      <c r="F18" s="213" t="s">
        <v>55</v>
      </c>
      <c r="G18" s="213" t="s">
        <v>55</v>
      </c>
      <c r="H18" s="213" t="s">
        <v>55</v>
      </c>
      <c r="I18" s="213">
        <v>38</v>
      </c>
      <c r="J18" s="186">
        <f>IF(SUM(C18:I18)=0,"-",SUM(C18:I18))</f>
        <v>44</v>
      </c>
      <c r="K18" s="182" t="s">
        <v>55</v>
      </c>
      <c r="L18" s="182" t="s">
        <v>55</v>
      </c>
      <c r="M18" s="182" t="s">
        <v>55</v>
      </c>
      <c r="N18" s="182" t="s">
        <v>55</v>
      </c>
      <c r="O18" s="181" t="s">
        <v>55</v>
      </c>
      <c r="P18" s="185" t="s">
        <v>55</v>
      </c>
      <c r="Q18" s="213" t="s">
        <v>55</v>
      </c>
      <c r="R18" s="213" t="s">
        <v>55</v>
      </c>
      <c r="S18" s="213" t="s">
        <v>55</v>
      </c>
      <c r="T18" s="182">
        <v>20</v>
      </c>
      <c r="U18" s="182">
        <v>32</v>
      </c>
      <c r="V18" s="182" t="s">
        <v>55</v>
      </c>
      <c r="W18" s="182" t="s">
        <v>55</v>
      </c>
      <c r="X18" s="182" t="s">
        <v>55</v>
      </c>
      <c r="Y18" s="182" t="s">
        <v>55</v>
      </c>
      <c r="Z18" s="182" t="s">
        <v>55</v>
      </c>
      <c r="AA18" s="182">
        <v>3</v>
      </c>
      <c r="AB18" s="223">
        <f>IF(SUM(U18:AA18)=0,"-",SUM(U18:AA18))</f>
        <v>35</v>
      </c>
      <c r="AC18" s="182" t="s">
        <v>55</v>
      </c>
      <c r="AD18" s="182" t="s">
        <v>55</v>
      </c>
      <c r="AE18" s="182" t="s">
        <v>55</v>
      </c>
      <c r="AF18" s="182" t="s">
        <v>55</v>
      </c>
      <c r="AG18" s="181" t="s">
        <v>55</v>
      </c>
      <c r="AH18" s="181" t="s">
        <v>55</v>
      </c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67"/>
      <c r="AT18" s="166"/>
      <c r="AU18" s="166"/>
      <c r="AV18" s="166"/>
    </row>
    <row r="19" spans="1:48" s="165" customFormat="1" ht="13.5">
      <c r="A19" s="234" t="s">
        <v>112</v>
      </c>
      <c r="B19" s="210">
        <v>10</v>
      </c>
      <c r="C19" s="210">
        <v>11</v>
      </c>
      <c r="D19" s="210">
        <v>5</v>
      </c>
      <c r="E19" s="210" t="s">
        <v>55</v>
      </c>
      <c r="F19" s="210" t="s">
        <v>55</v>
      </c>
      <c r="G19" s="210">
        <v>1</v>
      </c>
      <c r="H19" s="210">
        <v>11</v>
      </c>
      <c r="I19" s="210">
        <v>1</v>
      </c>
      <c r="J19" s="209">
        <f>IF(SUM(C19:I19)=0,"-",SUM(C19:I19))</f>
        <v>29</v>
      </c>
      <c r="K19" s="236">
        <v>6</v>
      </c>
      <c r="L19" s="236">
        <v>11</v>
      </c>
      <c r="M19" s="236">
        <v>1</v>
      </c>
      <c r="N19" s="236" t="s">
        <v>55</v>
      </c>
      <c r="O19" s="181" t="s">
        <v>55</v>
      </c>
      <c r="P19" s="207" t="s">
        <v>55</v>
      </c>
      <c r="Q19" s="211" t="s">
        <v>55</v>
      </c>
      <c r="R19" s="208" t="s">
        <v>55</v>
      </c>
      <c r="S19" s="237" t="s">
        <v>55</v>
      </c>
      <c r="T19" s="236">
        <v>7</v>
      </c>
      <c r="U19" s="236">
        <v>2</v>
      </c>
      <c r="V19" s="236">
        <v>5</v>
      </c>
      <c r="W19" s="236">
        <v>2</v>
      </c>
      <c r="X19" s="236" t="s">
        <v>55</v>
      </c>
      <c r="Y19" s="236" t="s">
        <v>55</v>
      </c>
      <c r="Z19" s="236" t="s">
        <v>55</v>
      </c>
      <c r="AA19" s="236">
        <v>8</v>
      </c>
      <c r="AB19" s="230">
        <f>IF(SUM(U19:AA19)=0,"-",SUM(U19:AA19))</f>
        <v>17</v>
      </c>
      <c r="AC19" s="182">
        <v>5</v>
      </c>
      <c r="AD19" s="182">
        <v>5</v>
      </c>
      <c r="AE19" s="182">
        <v>1</v>
      </c>
      <c r="AF19" s="236" t="s">
        <v>55</v>
      </c>
      <c r="AG19" s="235" t="s">
        <v>55</v>
      </c>
      <c r="AH19" s="235" t="s">
        <v>55</v>
      </c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67"/>
      <c r="AT19" s="166"/>
      <c r="AU19" s="166"/>
      <c r="AV19" s="166"/>
    </row>
    <row r="20" spans="1:48" s="165" customFormat="1" ht="13.5">
      <c r="A20" s="234" t="s">
        <v>111</v>
      </c>
      <c r="B20" s="229">
        <v>382</v>
      </c>
      <c r="C20" s="229">
        <v>31</v>
      </c>
      <c r="D20" s="229">
        <v>179</v>
      </c>
      <c r="E20" s="229">
        <v>7</v>
      </c>
      <c r="F20" s="229">
        <v>2</v>
      </c>
      <c r="G20" s="229" t="s">
        <v>55</v>
      </c>
      <c r="H20" s="229">
        <v>46</v>
      </c>
      <c r="I20" s="229">
        <v>203</v>
      </c>
      <c r="J20" s="233">
        <f>IF(SUM(C20:I20)=0,"-",SUM(C20:I20))</f>
        <v>468</v>
      </c>
      <c r="K20" s="229">
        <v>1</v>
      </c>
      <c r="L20" s="229">
        <v>2</v>
      </c>
      <c r="M20" s="229" t="s">
        <v>55</v>
      </c>
      <c r="N20" s="229" t="s">
        <v>55</v>
      </c>
      <c r="O20" s="229">
        <v>5</v>
      </c>
      <c r="P20" s="228">
        <v>3</v>
      </c>
      <c r="Q20" s="232" t="s">
        <v>55</v>
      </c>
      <c r="R20" s="232" t="s">
        <v>55</v>
      </c>
      <c r="S20" s="232" t="s">
        <v>55</v>
      </c>
      <c r="T20" s="229">
        <v>302</v>
      </c>
      <c r="U20" s="229">
        <v>68</v>
      </c>
      <c r="V20" s="229">
        <v>356</v>
      </c>
      <c r="W20" s="229">
        <v>12</v>
      </c>
      <c r="X20" s="229">
        <v>0</v>
      </c>
      <c r="Y20" s="229">
        <v>2</v>
      </c>
      <c r="Z20" s="229">
        <v>27</v>
      </c>
      <c r="AA20" s="231">
        <v>253</v>
      </c>
      <c r="AB20" s="230">
        <f>IF(SUM(U20:AA20)=0,"-",SUM(U20:AA20))</f>
        <v>718</v>
      </c>
      <c r="AC20" s="229">
        <v>1</v>
      </c>
      <c r="AD20" s="229">
        <v>2</v>
      </c>
      <c r="AE20" s="229" t="s">
        <v>55</v>
      </c>
      <c r="AF20" s="229" t="s">
        <v>55</v>
      </c>
      <c r="AG20" s="229">
        <v>12</v>
      </c>
      <c r="AH20" s="228">
        <v>7</v>
      </c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67"/>
      <c r="AT20" s="166"/>
      <c r="AU20" s="166"/>
      <c r="AV20" s="166"/>
    </row>
    <row r="21" spans="1:48" s="165" customFormat="1" ht="40.5">
      <c r="A21" s="227" t="s">
        <v>10</v>
      </c>
      <c r="B21" s="226">
        <f>B22</f>
        <v>72</v>
      </c>
      <c r="C21" s="16">
        <f>C22</f>
        <v>55</v>
      </c>
      <c r="D21" s="16">
        <f>D22</f>
        <v>171</v>
      </c>
      <c r="E21" s="16">
        <f>E22</f>
        <v>10</v>
      </c>
      <c r="F21" s="16" t="str">
        <f>F22</f>
        <v>-</v>
      </c>
      <c r="G21" s="16">
        <f>G22</f>
        <v>10</v>
      </c>
      <c r="H21" s="16">
        <f>H22</f>
        <v>2</v>
      </c>
      <c r="I21" s="16">
        <f>I22</f>
        <v>64</v>
      </c>
      <c r="J21" s="16">
        <f>J22</f>
        <v>312</v>
      </c>
      <c r="K21" s="16">
        <f>K22</f>
        <v>2</v>
      </c>
      <c r="L21" s="16">
        <f>L22</f>
        <v>4</v>
      </c>
      <c r="M21" s="16" t="str">
        <f>M22</f>
        <v>-</v>
      </c>
      <c r="N21" s="16" t="str">
        <f>N22</f>
        <v>-</v>
      </c>
      <c r="O21" s="16">
        <f>O22</f>
        <v>41</v>
      </c>
      <c r="P21" s="225" t="str">
        <f>P22</f>
        <v>-</v>
      </c>
      <c r="Q21" s="226" t="str">
        <f>Q22</f>
        <v>-</v>
      </c>
      <c r="R21" s="16" t="str">
        <f>R22</f>
        <v>-</v>
      </c>
      <c r="S21" s="16" t="str">
        <f>S22</f>
        <v>-</v>
      </c>
      <c r="T21" s="16">
        <f>T22</f>
        <v>102</v>
      </c>
      <c r="U21" s="16">
        <f>U22</f>
        <v>47</v>
      </c>
      <c r="V21" s="16">
        <f>V22</f>
        <v>98</v>
      </c>
      <c r="W21" s="16">
        <f>W22</f>
        <v>35</v>
      </c>
      <c r="X21" s="16" t="str">
        <f>X22</f>
        <v>-</v>
      </c>
      <c r="Y21" s="16">
        <f>Y22</f>
        <v>2</v>
      </c>
      <c r="Z21" s="16">
        <f>Z22</f>
        <v>18</v>
      </c>
      <c r="AA21" s="16">
        <f>AA22</f>
        <v>128</v>
      </c>
      <c r="AB21" s="16">
        <f>AB22</f>
        <v>328</v>
      </c>
      <c r="AC21" s="16" t="str">
        <f>AC22</f>
        <v>-</v>
      </c>
      <c r="AD21" s="16">
        <f>AD22</f>
        <v>2</v>
      </c>
      <c r="AE21" s="16" t="str">
        <f>AE22</f>
        <v>-</v>
      </c>
      <c r="AF21" s="16" t="str">
        <f>AF22</f>
        <v>-</v>
      </c>
      <c r="AG21" s="16">
        <f>AG22</f>
        <v>6</v>
      </c>
      <c r="AH21" s="225" t="str">
        <f>AH22</f>
        <v>-</v>
      </c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67"/>
      <c r="AT21" s="166"/>
      <c r="AU21" s="166"/>
      <c r="AV21" s="166"/>
    </row>
    <row r="22" spans="1:48" ht="13.5">
      <c r="A22" s="224" t="s">
        <v>9</v>
      </c>
      <c r="B22" s="222">
        <f>IF(SUM(B23:B28)=0,"-",SUM(B23:B28))</f>
        <v>72</v>
      </c>
      <c r="C22" s="222">
        <f>IF(SUM(C23:C28)=0,"-",SUM(C23:C28))</f>
        <v>55</v>
      </c>
      <c r="D22" s="222">
        <f>IF(SUM(D23:D28)=0,"-",SUM(D23:D28))</f>
        <v>171</v>
      </c>
      <c r="E22" s="222">
        <f>IF(SUM(E23:E28)=0,"-",SUM(E23:E28))</f>
        <v>10</v>
      </c>
      <c r="F22" s="222" t="str">
        <f>IF(SUM(F23:F28)=0,"-",SUM(F23:F28))</f>
        <v>-</v>
      </c>
      <c r="G22" s="222">
        <f>IF(SUM(G23:G28)=0,"-",SUM(G23:G28))</f>
        <v>10</v>
      </c>
      <c r="H22" s="222">
        <f>IF(SUM(H23:H28)=0,"-",SUM(H23:H28))</f>
        <v>2</v>
      </c>
      <c r="I22" s="222">
        <f>IF(SUM(I23:I28)=0,"-",SUM(I23:I28))</f>
        <v>64</v>
      </c>
      <c r="J22" s="198">
        <f>IF(SUM(C22:I22)=0,"-",SUM(C22:I22))</f>
        <v>312</v>
      </c>
      <c r="K22" s="222">
        <f>IF(SUM(K23:K28)=0,"-",SUM(K23:K28))</f>
        <v>2</v>
      </c>
      <c r="L22" s="222">
        <f>IF(SUM(L23:L28)=0,"-",SUM(L23:L28))</f>
        <v>4</v>
      </c>
      <c r="M22" s="222" t="str">
        <f>IF(SUM(M23:M28)=0,"-",SUM(M23:M28))</f>
        <v>-</v>
      </c>
      <c r="N22" s="222" t="str">
        <f>IF(SUM(N23:N28)=0,"-",SUM(N23:N28))</f>
        <v>-</v>
      </c>
      <c r="O22" s="222">
        <f>IF(SUM(O23:O28)=0,"-",SUM(O23:O28))</f>
        <v>41</v>
      </c>
      <c r="P22" s="196" t="str">
        <f>IF(SUM(P23:P28)=0,"-",SUM(P23:P28))</f>
        <v>-</v>
      </c>
      <c r="Q22" s="222" t="str">
        <f>IF(SUM(Q23:Q28)=0,"-",SUM(Q23:Q28))</f>
        <v>-</v>
      </c>
      <c r="R22" s="222" t="str">
        <f>IF(SUM(R23:R28)=0,"-",SUM(R23:R28))</f>
        <v>-</v>
      </c>
      <c r="S22" s="222" t="str">
        <f>IF(SUM(S23:S28)=0,"-",SUM(S23:S28))</f>
        <v>-</v>
      </c>
      <c r="T22" s="222">
        <f>IF(SUM(T23:T28)=0,"-",SUM(T23:T28))</f>
        <v>102</v>
      </c>
      <c r="U22" s="222">
        <f>IF(SUM(U23:U28)=0,"-",SUM(U23:U28))</f>
        <v>47</v>
      </c>
      <c r="V22" s="222">
        <f>IF(SUM(V23:V28)=0,"-",SUM(V23:V28))</f>
        <v>98</v>
      </c>
      <c r="W22" s="222">
        <f>IF(SUM(W23:W28)=0,"-",SUM(W23:W28))</f>
        <v>35</v>
      </c>
      <c r="X22" s="222" t="str">
        <f>IF(SUM(X23:X28)=0,"-",SUM(X23:X28))</f>
        <v>-</v>
      </c>
      <c r="Y22" s="222">
        <f>IF(SUM(Y23:Y28)=0,"-",SUM(Y23:Y28))</f>
        <v>2</v>
      </c>
      <c r="Z22" s="222">
        <f>IF(SUM(Z23:Z28)=0,"-",SUM(Z23:Z28))</f>
        <v>18</v>
      </c>
      <c r="AA22" s="222">
        <f>IF(SUM(AA23:AA28)=0,"-",SUM(AA23:AA28))</f>
        <v>128</v>
      </c>
      <c r="AB22" s="223">
        <f>IF(SUM(U22:AA22)=0,"-",SUM(U22:AA22))</f>
        <v>328</v>
      </c>
      <c r="AC22" s="222" t="str">
        <f>IF(SUM(AC23:AC28)=0,"-",SUM(AC23:AC28))</f>
        <v>-</v>
      </c>
      <c r="AD22" s="222">
        <f>IF(SUM(AD23:AD28)=0,"-",SUM(AD23:AD28))</f>
        <v>2</v>
      </c>
      <c r="AE22" s="222" t="str">
        <f>IF(SUM(AE23:AE28)=0,"-",SUM(AE23:AE28))</f>
        <v>-</v>
      </c>
      <c r="AF22" s="222" t="str">
        <f>IF(SUM(AF23:AF28)=0,"-",SUM(AF23:AF28))</f>
        <v>-</v>
      </c>
      <c r="AG22" s="222">
        <f>IF(SUM(AG23:AG28)=0,"-",SUM(AG23:AG28))</f>
        <v>6</v>
      </c>
      <c r="AH22" s="221" t="str">
        <f>IF(SUM(AH23:AH28)=0,"-",SUM(AH23:AH28))</f>
        <v>-</v>
      </c>
      <c r="AI22" s="220"/>
      <c r="AJ22" s="220"/>
      <c r="AT22" s="159"/>
      <c r="AU22" s="159"/>
      <c r="AV22" s="159"/>
    </row>
    <row r="23" spans="1:48" s="165" customFormat="1" ht="13.5">
      <c r="A23" s="219" t="s">
        <v>102</v>
      </c>
      <c r="B23" s="193">
        <v>10</v>
      </c>
      <c r="C23" s="191">
        <v>1</v>
      </c>
      <c r="D23" s="191" t="s">
        <v>55</v>
      </c>
      <c r="E23" s="191" t="s">
        <v>55</v>
      </c>
      <c r="F23" s="191" t="s">
        <v>55</v>
      </c>
      <c r="G23" s="191">
        <v>1</v>
      </c>
      <c r="H23" s="191" t="s">
        <v>55</v>
      </c>
      <c r="I23" s="191">
        <v>41</v>
      </c>
      <c r="J23" s="194">
        <f>IF(SUM(C23:I23)=0,"-",SUM(C23:I23))</f>
        <v>43</v>
      </c>
      <c r="K23" s="190">
        <v>2</v>
      </c>
      <c r="L23" s="190" t="s">
        <v>55</v>
      </c>
      <c r="M23" s="191" t="s">
        <v>55</v>
      </c>
      <c r="N23" s="191" t="s">
        <v>55</v>
      </c>
      <c r="O23" s="191">
        <v>28</v>
      </c>
      <c r="P23" s="185" t="s">
        <v>55</v>
      </c>
      <c r="Q23" s="218" t="s">
        <v>55</v>
      </c>
      <c r="R23" s="191" t="s">
        <v>55</v>
      </c>
      <c r="S23" s="191" t="s">
        <v>55</v>
      </c>
      <c r="T23" s="191">
        <v>43</v>
      </c>
      <c r="U23" s="191" t="s">
        <v>55</v>
      </c>
      <c r="V23" s="191">
        <v>8</v>
      </c>
      <c r="W23" s="191">
        <v>6</v>
      </c>
      <c r="X23" s="191" t="s">
        <v>55</v>
      </c>
      <c r="Y23" s="191" t="s">
        <v>55</v>
      </c>
      <c r="Z23" s="191">
        <v>1</v>
      </c>
      <c r="AA23" s="217">
        <v>78</v>
      </c>
      <c r="AB23" s="194">
        <f>IF(SUM(U23:AA23)=0,"-",SUM(U23:AA23))</f>
        <v>93</v>
      </c>
      <c r="AC23" s="190" t="s">
        <v>55</v>
      </c>
      <c r="AD23" s="190" t="s">
        <v>55</v>
      </c>
      <c r="AE23" s="191" t="s">
        <v>55</v>
      </c>
      <c r="AF23" s="190" t="s">
        <v>55</v>
      </c>
      <c r="AG23" s="191">
        <v>2</v>
      </c>
      <c r="AH23" s="216" t="s">
        <v>55</v>
      </c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67"/>
      <c r="AT23" s="166"/>
      <c r="AU23" s="166"/>
      <c r="AV23" s="166"/>
    </row>
    <row r="24" spans="1:48" s="165" customFormat="1" ht="13.5">
      <c r="A24" s="214" t="s">
        <v>110</v>
      </c>
      <c r="B24" s="184">
        <v>7</v>
      </c>
      <c r="C24" s="182" t="s">
        <v>109</v>
      </c>
      <c r="D24" s="182" t="s">
        <v>109</v>
      </c>
      <c r="E24" s="182">
        <v>2</v>
      </c>
      <c r="F24" s="182" t="s">
        <v>109</v>
      </c>
      <c r="G24" s="182">
        <v>9</v>
      </c>
      <c r="H24" s="182">
        <v>1</v>
      </c>
      <c r="I24" s="182">
        <v>16</v>
      </c>
      <c r="J24" s="186">
        <f>IF(SUM(C24:I24)=0,"-",SUM(C24:I24))</f>
        <v>28</v>
      </c>
      <c r="K24" s="182" t="s">
        <v>109</v>
      </c>
      <c r="L24" s="182">
        <v>1</v>
      </c>
      <c r="M24" s="182" t="s">
        <v>109</v>
      </c>
      <c r="N24" s="182" t="s">
        <v>109</v>
      </c>
      <c r="O24" s="182">
        <v>9</v>
      </c>
      <c r="P24" s="185" t="s">
        <v>109</v>
      </c>
      <c r="Q24" s="213" t="s">
        <v>109</v>
      </c>
      <c r="R24" s="182" t="s">
        <v>109</v>
      </c>
      <c r="S24" s="182" t="s">
        <v>109</v>
      </c>
      <c r="T24" s="182">
        <v>13</v>
      </c>
      <c r="U24" s="182">
        <v>7</v>
      </c>
      <c r="V24" s="182">
        <v>7</v>
      </c>
      <c r="W24" s="182" t="s">
        <v>109</v>
      </c>
      <c r="X24" s="182" t="s">
        <v>109</v>
      </c>
      <c r="Y24" s="182">
        <v>1</v>
      </c>
      <c r="Z24" s="182" t="s">
        <v>109</v>
      </c>
      <c r="AA24" s="215">
        <v>44</v>
      </c>
      <c r="AB24" s="186">
        <f>IF(SUM(U24:AA24)=0,"-",SUM(U24:AA24))</f>
        <v>59</v>
      </c>
      <c r="AC24" s="182" t="s">
        <v>109</v>
      </c>
      <c r="AD24" s="182" t="s">
        <v>109</v>
      </c>
      <c r="AE24" s="182" t="s">
        <v>109</v>
      </c>
      <c r="AF24" s="182" t="s">
        <v>109</v>
      </c>
      <c r="AG24" s="182">
        <v>1</v>
      </c>
      <c r="AH24" s="185" t="s">
        <v>109</v>
      </c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67"/>
      <c r="AT24" s="166"/>
      <c r="AU24" s="166"/>
      <c r="AV24" s="166"/>
    </row>
    <row r="25" spans="1:48" s="165" customFormat="1" ht="13.5">
      <c r="A25" s="214" t="s">
        <v>108</v>
      </c>
      <c r="B25" s="184">
        <v>7</v>
      </c>
      <c r="C25" s="182" t="s">
        <v>107</v>
      </c>
      <c r="D25" s="182">
        <v>141</v>
      </c>
      <c r="E25" s="182" t="s">
        <v>107</v>
      </c>
      <c r="F25" s="182" t="s">
        <v>107</v>
      </c>
      <c r="G25" s="182" t="s">
        <v>107</v>
      </c>
      <c r="H25" s="182" t="s">
        <v>107</v>
      </c>
      <c r="I25" s="182">
        <v>2</v>
      </c>
      <c r="J25" s="186">
        <f>IF(SUM(C25:I25)=0,"-",SUM(C25:I25))</f>
        <v>143</v>
      </c>
      <c r="K25" s="182" t="s">
        <v>107</v>
      </c>
      <c r="L25" s="182" t="s">
        <v>107</v>
      </c>
      <c r="M25" s="182" t="s">
        <v>107</v>
      </c>
      <c r="N25" s="182" t="s">
        <v>107</v>
      </c>
      <c r="O25" s="182">
        <v>2</v>
      </c>
      <c r="P25" s="185" t="s">
        <v>107</v>
      </c>
      <c r="Q25" s="213" t="s">
        <v>107</v>
      </c>
      <c r="R25" s="182" t="s">
        <v>107</v>
      </c>
      <c r="S25" s="182" t="s">
        <v>107</v>
      </c>
      <c r="T25" s="182">
        <v>11</v>
      </c>
      <c r="U25" s="182" t="s">
        <v>107</v>
      </c>
      <c r="V25" s="182">
        <v>55</v>
      </c>
      <c r="W25" s="182" t="s">
        <v>107</v>
      </c>
      <c r="X25" s="182" t="s">
        <v>107</v>
      </c>
      <c r="Y25" s="182">
        <v>1</v>
      </c>
      <c r="Z25" s="182" t="s">
        <v>107</v>
      </c>
      <c r="AA25" s="182">
        <v>2</v>
      </c>
      <c r="AB25" s="186">
        <f>IF(SUM(U25:AA25)=0,"-",SUM(U25:AA25))</f>
        <v>58</v>
      </c>
      <c r="AC25" s="182" t="s">
        <v>107</v>
      </c>
      <c r="AD25" s="182" t="s">
        <v>107</v>
      </c>
      <c r="AE25" s="182" t="s">
        <v>107</v>
      </c>
      <c r="AF25" s="182" t="s">
        <v>107</v>
      </c>
      <c r="AG25" s="182">
        <v>2</v>
      </c>
      <c r="AH25" s="185" t="s">
        <v>107</v>
      </c>
      <c r="AI25" s="171"/>
      <c r="AJ25" s="171"/>
      <c r="AK25" s="171"/>
      <c r="AL25" s="171"/>
      <c r="AM25" s="171"/>
      <c r="AN25" s="171"/>
      <c r="AO25" s="171"/>
      <c r="AP25" s="171"/>
      <c r="AQ25" s="171"/>
      <c r="AR25" s="171"/>
      <c r="AS25" s="167"/>
      <c r="AT25" s="166"/>
      <c r="AU25" s="166"/>
      <c r="AV25" s="166"/>
    </row>
    <row r="26" spans="1:48" s="165" customFormat="1" ht="13.5">
      <c r="A26" s="214" t="s">
        <v>106</v>
      </c>
      <c r="B26" s="184">
        <v>36</v>
      </c>
      <c r="C26" s="182">
        <v>51</v>
      </c>
      <c r="D26" s="182">
        <v>6</v>
      </c>
      <c r="E26" s="182">
        <v>5</v>
      </c>
      <c r="F26" s="182" t="s">
        <v>104</v>
      </c>
      <c r="G26" s="182" t="s">
        <v>104</v>
      </c>
      <c r="H26" s="182">
        <v>1</v>
      </c>
      <c r="I26" s="182" t="s">
        <v>104</v>
      </c>
      <c r="J26" s="186">
        <f>IF(SUM(C26:I26)=0,"-",SUM(C26:I26))</f>
        <v>63</v>
      </c>
      <c r="K26" s="182" t="s">
        <v>104</v>
      </c>
      <c r="L26" s="182" t="s">
        <v>104</v>
      </c>
      <c r="M26" s="182" t="s">
        <v>104</v>
      </c>
      <c r="N26" s="182" t="s">
        <v>104</v>
      </c>
      <c r="O26" s="181" t="s">
        <v>104</v>
      </c>
      <c r="P26" s="185" t="s">
        <v>104</v>
      </c>
      <c r="Q26" s="213" t="s">
        <v>104</v>
      </c>
      <c r="R26" s="182" t="s">
        <v>104</v>
      </c>
      <c r="S26" s="182" t="s">
        <v>104</v>
      </c>
      <c r="T26" s="182">
        <v>21</v>
      </c>
      <c r="U26" s="182">
        <v>38</v>
      </c>
      <c r="V26" s="182">
        <v>7</v>
      </c>
      <c r="W26" s="182">
        <v>10</v>
      </c>
      <c r="X26" s="182" t="s">
        <v>104</v>
      </c>
      <c r="Y26" s="182" t="s">
        <v>104</v>
      </c>
      <c r="Z26" s="182">
        <v>10</v>
      </c>
      <c r="AA26" s="215">
        <v>3</v>
      </c>
      <c r="AB26" s="186">
        <f>IF(SUM(U26:AA26)=0,"-",SUM(U26:AA26))</f>
        <v>68</v>
      </c>
      <c r="AC26" s="182" t="s">
        <v>104</v>
      </c>
      <c r="AD26" s="182" t="s">
        <v>104</v>
      </c>
      <c r="AE26" s="182" t="s">
        <v>104</v>
      </c>
      <c r="AF26" s="182" t="s">
        <v>104</v>
      </c>
      <c r="AG26" s="181" t="s">
        <v>104</v>
      </c>
      <c r="AH26" s="185" t="s">
        <v>104</v>
      </c>
      <c r="AI26" s="171"/>
      <c r="AJ26" s="171"/>
      <c r="AK26" s="171"/>
      <c r="AL26" s="171"/>
      <c r="AM26" s="171"/>
      <c r="AN26" s="171"/>
      <c r="AO26" s="171"/>
      <c r="AP26" s="171"/>
      <c r="AQ26" s="171"/>
      <c r="AR26" s="171"/>
      <c r="AS26" s="167"/>
      <c r="AT26" s="166"/>
      <c r="AU26" s="166"/>
      <c r="AV26" s="166"/>
    </row>
    <row r="27" spans="1:48" s="165" customFormat="1" ht="13.5">
      <c r="A27" s="214" t="s">
        <v>105</v>
      </c>
      <c r="B27" s="184">
        <v>10</v>
      </c>
      <c r="C27" s="182">
        <v>3</v>
      </c>
      <c r="D27" s="182">
        <v>20</v>
      </c>
      <c r="E27" s="182">
        <v>2</v>
      </c>
      <c r="F27" s="182" t="s">
        <v>104</v>
      </c>
      <c r="G27" s="182" t="s">
        <v>104</v>
      </c>
      <c r="H27" s="182" t="s">
        <v>104</v>
      </c>
      <c r="I27" s="182">
        <v>5</v>
      </c>
      <c r="J27" s="186">
        <f>IF(SUM(C27:I27)=0,"-",SUM(C27:I27))</f>
        <v>30</v>
      </c>
      <c r="K27" s="182" t="s">
        <v>104</v>
      </c>
      <c r="L27" s="182">
        <v>3</v>
      </c>
      <c r="M27" s="182" t="s">
        <v>104</v>
      </c>
      <c r="N27" s="182" t="s">
        <v>104</v>
      </c>
      <c r="O27" s="182">
        <v>2</v>
      </c>
      <c r="P27" s="185" t="s">
        <v>104</v>
      </c>
      <c r="Q27" s="213" t="s">
        <v>104</v>
      </c>
      <c r="R27" s="182" t="s">
        <v>104</v>
      </c>
      <c r="S27" s="182" t="s">
        <v>104</v>
      </c>
      <c r="T27" s="182">
        <v>6</v>
      </c>
      <c r="U27" s="182">
        <v>2</v>
      </c>
      <c r="V27" s="182">
        <v>8</v>
      </c>
      <c r="W27" s="182">
        <v>1</v>
      </c>
      <c r="X27" s="182" t="s">
        <v>104</v>
      </c>
      <c r="Y27" s="182" t="s">
        <v>104</v>
      </c>
      <c r="Z27" s="182" t="s">
        <v>104</v>
      </c>
      <c r="AA27" s="182">
        <v>1</v>
      </c>
      <c r="AB27" s="186">
        <f>IF(SUM(U27:AA27)=0,"-",SUM(U27:AA27))</f>
        <v>12</v>
      </c>
      <c r="AC27" s="182" t="s">
        <v>104</v>
      </c>
      <c r="AD27" s="182">
        <v>2</v>
      </c>
      <c r="AE27" s="182" t="s">
        <v>104</v>
      </c>
      <c r="AF27" s="182" t="s">
        <v>104</v>
      </c>
      <c r="AG27" s="182">
        <v>1</v>
      </c>
      <c r="AH27" s="185" t="s">
        <v>104</v>
      </c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67"/>
      <c r="AT27" s="166"/>
      <c r="AU27" s="166"/>
      <c r="AV27" s="166"/>
    </row>
    <row r="28" spans="1:48" s="165" customFormat="1" ht="13.5">
      <c r="A28" s="212" t="s">
        <v>103</v>
      </c>
      <c r="B28" s="211">
        <v>2</v>
      </c>
      <c r="C28" s="208" t="s">
        <v>55</v>
      </c>
      <c r="D28" s="208">
        <v>4</v>
      </c>
      <c r="E28" s="208">
        <v>1</v>
      </c>
      <c r="F28" s="208" t="s">
        <v>55</v>
      </c>
      <c r="G28" s="208" t="s">
        <v>55</v>
      </c>
      <c r="H28" s="208" t="s">
        <v>55</v>
      </c>
      <c r="I28" s="208" t="s">
        <v>55</v>
      </c>
      <c r="J28" s="209">
        <f>IF(SUM(C28:I28)=0,"-",SUM(C28:I28))</f>
        <v>5</v>
      </c>
      <c r="K28" s="208" t="s">
        <v>55</v>
      </c>
      <c r="L28" s="208" t="s">
        <v>55</v>
      </c>
      <c r="M28" s="208" t="s">
        <v>55</v>
      </c>
      <c r="N28" s="208" t="s">
        <v>55</v>
      </c>
      <c r="O28" s="181" t="s">
        <v>55</v>
      </c>
      <c r="P28" s="207" t="s">
        <v>55</v>
      </c>
      <c r="Q28" s="210" t="s">
        <v>55</v>
      </c>
      <c r="R28" s="208" t="s">
        <v>55</v>
      </c>
      <c r="S28" s="208" t="s">
        <v>55</v>
      </c>
      <c r="T28" s="208">
        <v>8</v>
      </c>
      <c r="U28" s="208" t="s">
        <v>55</v>
      </c>
      <c r="V28" s="208">
        <v>13</v>
      </c>
      <c r="W28" s="208">
        <v>18</v>
      </c>
      <c r="X28" s="208" t="s">
        <v>55</v>
      </c>
      <c r="Y28" s="208" t="s">
        <v>55</v>
      </c>
      <c r="Z28" s="208">
        <v>7</v>
      </c>
      <c r="AA28" s="208" t="s">
        <v>55</v>
      </c>
      <c r="AB28" s="209">
        <f>IF(SUM(U28:AA28)=0,"-",SUM(U28:AA28))</f>
        <v>38</v>
      </c>
      <c r="AC28" s="208" t="s">
        <v>55</v>
      </c>
      <c r="AD28" s="208" t="s">
        <v>55</v>
      </c>
      <c r="AE28" s="208" t="s">
        <v>55</v>
      </c>
      <c r="AF28" s="208" t="s">
        <v>55</v>
      </c>
      <c r="AG28" s="181" t="s">
        <v>55</v>
      </c>
      <c r="AH28" s="207" t="s">
        <v>55</v>
      </c>
      <c r="AI28" s="171"/>
      <c r="AJ28" s="171"/>
      <c r="AK28" s="171"/>
      <c r="AL28" s="171"/>
      <c r="AM28" s="171"/>
      <c r="AN28" s="171"/>
      <c r="AO28" s="171"/>
      <c r="AP28" s="171"/>
      <c r="AQ28" s="171"/>
      <c r="AR28" s="171"/>
      <c r="AS28" s="167"/>
      <c r="AT28" s="166"/>
      <c r="AU28" s="166"/>
      <c r="AV28" s="166"/>
    </row>
    <row r="29" spans="1:48" s="165" customFormat="1" ht="40.5">
      <c r="A29" s="206" t="s">
        <v>7</v>
      </c>
      <c r="B29" s="205">
        <f>B30</f>
        <v>257</v>
      </c>
      <c r="C29" s="202">
        <f>C30</f>
        <v>73</v>
      </c>
      <c r="D29" s="202">
        <f>D30</f>
        <v>358</v>
      </c>
      <c r="E29" s="202">
        <f>E30</f>
        <v>6</v>
      </c>
      <c r="F29" s="202" t="str">
        <f>F30</f>
        <v>-</v>
      </c>
      <c r="G29" s="202">
        <f>G30</f>
        <v>12</v>
      </c>
      <c r="H29" s="202">
        <f>H30</f>
        <v>79</v>
      </c>
      <c r="I29" s="202">
        <f>I30</f>
        <v>166</v>
      </c>
      <c r="J29" s="202">
        <f>J30</f>
        <v>694</v>
      </c>
      <c r="K29" s="202">
        <f>K30</f>
        <v>2</v>
      </c>
      <c r="L29" s="202">
        <f>L30</f>
        <v>83</v>
      </c>
      <c r="M29" s="202" t="str">
        <f>M30</f>
        <v>-</v>
      </c>
      <c r="N29" s="202" t="str">
        <f>N30</f>
        <v>-</v>
      </c>
      <c r="O29" s="202" t="str">
        <f>O30</f>
        <v>-</v>
      </c>
      <c r="P29" s="201" t="str">
        <f>P30</f>
        <v>-</v>
      </c>
      <c r="Q29" s="204">
        <f>Q30</f>
        <v>25</v>
      </c>
      <c r="R29" s="203">
        <f>R30</f>
        <v>158</v>
      </c>
      <c r="S29" s="203" t="str">
        <f>S30</f>
        <v>-</v>
      </c>
      <c r="T29" s="203">
        <f>T30</f>
        <v>212</v>
      </c>
      <c r="U29" s="203">
        <f>U30</f>
        <v>90</v>
      </c>
      <c r="V29" s="203">
        <f>V30</f>
        <v>219</v>
      </c>
      <c r="W29" s="203">
        <f>W30</f>
        <v>26</v>
      </c>
      <c r="X29" s="203" t="str">
        <f>X30</f>
        <v>-</v>
      </c>
      <c r="Y29" s="203">
        <f>Y30</f>
        <v>22</v>
      </c>
      <c r="Z29" s="202">
        <f>Z30</f>
        <v>13</v>
      </c>
      <c r="AA29" s="203">
        <f>AA30</f>
        <v>188</v>
      </c>
      <c r="AB29" s="203">
        <f>AB30</f>
        <v>558</v>
      </c>
      <c r="AC29" s="203">
        <f>AC30</f>
        <v>1</v>
      </c>
      <c r="AD29" s="202">
        <f>AD30</f>
        <v>18</v>
      </c>
      <c r="AE29" s="202" t="str">
        <f>AE30</f>
        <v>-</v>
      </c>
      <c r="AF29" s="202" t="str">
        <f>AF30</f>
        <v>-</v>
      </c>
      <c r="AG29" s="202" t="str">
        <f>AG30</f>
        <v>-</v>
      </c>
      <c r="AH29" s="201" t="str">
        <f>AH30</f>
        <v>-</v>
      </c>
      <c r="AI29" s="171"/>
      <c r="AJ29" s="171"/>
      <c r="AK29" s="171"/>
      <c r="AL29" s="171"/>
      <c r="AM29" s="171"/>
      <c r="AN29" s="171"/>
      <c r="AO29" s="167"/>
      <c r="AP29" s="166"/>
      <c r="AQ29" s="166"/>
      <c r="AR29" s="166"/>
    </row>
    <row r="30" spans="1:48" ht="13.5">
      <c r="A30" s="200" t="s">
        <v>6</v>
      </c>
      <c r="B30" s="199">
        <f>IF(SUM(B31:B35)=0,"-",SUM(B31:B35))</f>
        <v>257</v>
      </c>
      <c r="C30" s="12">
        <f>IF(SUM(C31:C35)=0,"-",SUM(C31:C35))</f>
        <v>73</v>
      </c>
      <c r="D30" s="12">
        <f>IF(SUM(D31:D35)=0,"-",SUM(D31:D35))</f>
        <v>358</v>
      </c>
      <c r="E30" s="12">
        <f>IF(SUM(E31:E35)=0,"-",SUM(E31:E35))</f>
        <v>6</v>
      </c>
      <c r="F30" s="12" t="str">
        <f>IF(SUM(F31:F35)=0,"-",SUM(F31:F35))</f>
        <v>-</v>
      </c>
      <c r="G30" s="12">
        <f>IF(SUM(G31:G35)=0,"-",SUM(G31:G35))</f>
        <v>12</v>
      </c>
      <c r="H30" s="12">
        <f>IF(SUM(H31:H35)=0,"-",SUM(H31:H35))</f>
        <v>79</v>
      </c>
      <c r="I30" s="12">
        <f>IF(SUM(I31:I35)=0,"-",SUM(I31:I35))</f>
        <v>166</v>
      </c>
      <c r="J30" s="198">
        <f>IF(SUM(C30:I30)=0,"-",SUM(C30:I30))</f>
        <v>694</v>
      </c>
      <c r="K30" s="12">
        <f>IF(SUM(K31:K35)=0,"-",SUM(K31:K35))</f>
        <v>2</v>
      </c>
      <c r="L30" s="12">
        <f>IF(SUM(L31:L35)=0,"-",SUM(L31:L35))</f>
        <v>83</v>
      </c>
      <c r="M30" s="12" t="str">
        <f>IF(SUM(M31:M35)=0,"-",SUM(M31:M35))</f>
        <v>-</v>
      </c>
      <c r="N30" s="12" t="str">
        <f>IF(SUM(N31:N35)=0,"-",SUM(N31:N35))</f>
        <v>-</v>
      </c>
      <c r="O30" s="12" t="str">
        <f>IF(SUM(O31:O35)=0,"-",SUM(O31:O35))</f>
        <v>-</v>
      </c>
      <c r="P30" s="196" t="str">
        <f>IF(SUM(P31:P35)=0,"-",SUM(P31:P35))</f>
        <v>-</v>
      </c>
      <c r="Q30" s="197">
        <f>IF(SUM(Q31:Q35)=0,"-",SUM(Q31:Q35))</f>
        <v>25</v>
      </c>
      <c r="R30" s="12">
        <f>IF(SUM(R31:R35)=0,"-",SUM(R31:R35))</f>
        <v>158</v>
      </c>
      <c r="S30" s="12" t="str">
        <f>IF(SUM(S31:S35)=0,"-",SUM(S31:S35))</f>
        <v>-</v>
      </c>
      <c r="T30" s="12">
        <f>IF(SUM(T31:T35)=0,"-",SUM(T31:T35))</f>
        <v>212</v>
      </c>
      <c r="U30" s="12">
        <f>IF(SUM(U31:U35)=0,"-",SUM(U31:U35))</f>
        <v>90</v>
      </c>
      <c r="V30" s="12">
        <f>IF(SUM(V31:V35)=0,"-",SUM(V31:V35))</f>
        <v>219</v>
      </c>
      <c r="W30" s="12">
        <f>IF(SUM(W31:W35)=0,"-",SUM(W31:W35))</f>
        <v>26</v>
      </c>
      <c r="X30" s="12" t="str">
        <f>IF(SUM(X31:X35)=0,"-",SUM(X31:X35))</f>
        <v>-</v>
      </c>
      <c r="Y30" s="12">
        <f>IF(SUM(Y31:Y35)=0,"-",SUM(Y31:Y35))</f>
        <v>22</v>
      </c>
      <c r="Z30" s="12">
        <f>IF(SUM(Z31:Z35)=0,"-",SUM(Z31:Z35))</f>
        <v>13</v>
      </c>
      <c r="AA30" s="12">
        <f>IF(SUM(AA31:AA35)=0,"-",SUM(AA31:AA35))</f>
        <v>188</v>
      </c>
      <c r="AB30" s="12">
        <f>IF(SUM(AB31:AB35)=0,"-",SUM(AB31:AB35))</f>
        <v>558</v>
      </c>
      <c r="AC30" s="12">
        <f>IF(SUM(AC31:AC35)=0,"-",SUM(AC31:AC35))</f>
        <v>1</v>
      </c>
      <c r="AD30" s="12">
        <f>IF(SUM(AD31:AD35)=0,"-",SUM(AD31:AD35))</f>
        <v>18</v>
      </c>
      <c r="AE30" s="12" t="str">
        <f>IF(SUM(AE31:AE35)=0,"-",SUM(AE31:AE35))</f>
        <v>-</v>
      </c>
      <c r="AF30" s="12" t="str">
        <f>IF(SUM(AF31:AF35)=0,"-",SUM(AF31:AF35))</f>
        <v>-</v>
      </c>
      <c r="AG30" s="12" t="str">
        <f>IF(SUM(AG31:AG35)=0,"-",SUM(AG31:AG35))</f>
        <v>-</v>
      </c>
      <c r="AH30" s="196" t="str">
        <f>IF(SUM(AH31:AH35)=0,"-",SUM(AH31:AH35))</f>
        <v>-</v>
      </c>
      <c r="AT30" s="159"/>
      <c r="AU30" s="159"/>
      <c r="AV30" s="159"/>
    </row>
    <row r="31" spans="1:48" s="165" customFormat="1" ht="13.5">
      <c r="A31" s="195" t="s">
        <v>102</v>
      </c>
      <c r="B31" s="193">
        <v>40</v>
      </c>
      <c r="C31" s="191" t="s">
        <v>55</v>
      </c>
      <c r="D31" s="191">
        <v>279</v>
      </c>
      <c r="E31" s="191">
        <v>1</v>
      </c>
      <c r="F31" s="191" t="s">
        <v>55</v>
      </c>
      <c r="G31" s="191">
        <v>5</v>
      </c>
      <c r="H31" s="191">
        <v>69</v>
      </c>
      <c r="I31" s="191">
        <v>22</v>
      </c>
      <c r="J31" s="194">
        <f>IF(SUM(C31:I31)=0,"-",SUM(C31:I31))</f>
        <v>376</v>
      </c>
      <c r="K31" s="190">
        <v>1</v>
      </c>
      <c r="L31" s="190">
        <v>83</v>
      </c>
      <c r="M31" s="191" t="s">
        <v>55</v>
      </c>
      <c r="N31" s="190" t="s">
        <v>55</v>
      </c>
      <c r="O31" s="181" t="s">
        <v>55</v>
      </c>
      <c r="P31" s="185" t="s">
        <v>55</v>
      </c>
      <c r="Q31" s="193" t="s">
        <v>55</v>
      </c>
      <c r="R31" s="191" t="s">
        <v>55</v>
      </c>
      <c r="S31" s="191" t="s">
        <v>55</v>
      </c>
      <c r="T31" s="191">
        <v>46</v>
      </c>
      <c r="U31" s="191" t="s">
        <v>55</v>
      </c>
      <c r="V31" s="191">
        <v>132</v>
      </c>
      <c r="W31" s="191">
        <v>1</v>
      </c>
      <c r="X31" s="191" t="s">
        <v>55</v>
      </c>
      <c r="Y31" s="191">
        <v>4</v>
      </c>
      <c r="Z31" s="191">
        <v>1</v>
      </c>
      <c r="AA31" s="191" t="s">
        <v>55</v>
      </c>
      <c r="AB31" s="192">
        <f>IF(SUM(U31:AA31)=0,"-",SUM(U31:AA31))</f>
        <v>138</v>
      </c>
      <c r="AC31" s="190">
        <v>1</v>
      </c>
      <c r="AD31" s="190">
        <v>18</v>
      </c>
      <c r="AE31" s="191" t="s">
        <v>55</v>
      </c>
      <c r="AF31" s="190" t="s">
        <v>55</v>
      </c>
      <c r="AG31" s="189" t="s">
        <v>55</v>
      </c>
      <c r="AH31" s="180" t="s">
        <v>55</v>
      </c>
      <c r="AI31" s="171"/>
      <c r="AJ31" s="171"/>
      <c r="AK31" s="171"/>
      <c r="AL31" s="171"/>
      <c r="AM31" s="171"/>
      <c r="AN31" s="171"/>
      <c r="AO31" s="171"/>
      <c r="AP31" s="171"/>
      <c r="AQ31" s="171"/>
      <c r="AR31" s="171"/>
      <c r="AS31" s="167"/>
      <c r="AT31" s="166"/>
      <c r="AU31" s="166"/>
      <c r="AV31" s="166"/>
    </row>
    <row r="32" spans="1:48" s="165" customFormat="1" ht="13.5">
      <c r="A32" s="187" t="s">
        <v>101</v>
      </c>
      <c r="B32" s="184">
        <v>99</v>
      </c>
      <c r="C32" s="182">
        <v>33</v>
      </c>
      <c r="D32" s="182">
        <v>23</v>
      </c>
      <c r="E32" s="182">
        <v>1</v>
      </c>
      <c r="F32" s="182" t="s">
        <v>55</v>
      </c>
      <c r="G32" s="182">
        <v>1</v>
      </c>
      <c r="H32" s="182">
        <v>1</v>
      </c>
      <c r="I32" s="182">
        <v>42</v>
      </c>
      <c r="J32" s="186">
        <f>IF(SUM(C32:I32)=0,"-",SUM(C32:I32))</f>
        <v>101</v>
      </c>
      <c r="K32" s="182" t="s">
        <v>55</v>
      </c>
      <c r="L32" s="182" t="s">
        <v>55</v>
      </c>
      <c r="M32" s="182" t="s">
        <v>55</v>
      </c>
      <c r="N32" s="182" t="s">
        <v>55</v>
      </c>
      <c r="O32" s="181" t="s">
        <v>55</v>
      </c>
      <c r="P32" s="185" t="s">
        <v>55</v>
      </c>
      <c r="Q32" s="184">
        <v>17</v>
      </c>
      <c r="R32" s="182">
        <v>64</v>
      </c>
      <c r="S32" s="182" t="s">
        <v>55</v>
      </c>
      <c r="T32" s="182">
        <v>58</v>
      </c>
      <c r="U32" s="182">
        <v>12</v>
      </c>
      <c r="V32" s="182">
        <v>54</v>
      </c>
      <c r="W32" s="182" t="s">
        <v>55</v>
      </c>
      <c r="X32" s="182" t="s">
        <v>55</v>
      </c>
      <c r="Y32" s="182">
        <v>15</v>
      </c>
      <c r="Z32" s="182" t="s">
        <v>55</v>
      </c>
      <c r="AA32" s="182">
        <v>27</v>
      </c>
      <c r="AB32" s="188">
        <f>IF(SUM(U32:AA32)=0,"-",SUM(U32:AA32))</f>
        <v>108</v>
      </c>
      <c r="AC32" s="182" t="s">
        <v>55</v>
      </c>
      <c r="AD32" s="182" t="s">
        <v>55</v>
      </c>
      <c r="AE32" s="182" t="s">
        <v>55</v>
      </c>
      <c r="AF32" s="182" t="s">
        <v>55</v>
      </c>
      <c r="AG32" s="181" t="s">
        <v>55</v>
      </c>
      <c r="AH32" s="180" t="s">
        <v>55</v>
      </c>
      <c r="AI32" s="171"/>
      <c r="AJ32" s="171"/>
      <c r="AK32" s="171"/>
      <c r="AL32" s="171"/>
      <c r="AM32" s="171"/>
      <c r="AN32" s="171"/>
      <c r="AO32" s="171"/>
      <c r="AP32" s="171"/>
      <c r="AQ32" s="171"/>
      <c r="AR32" s="171"/>
      <c r="AS32" s="167"/>
      <c r="AT32" s="166"/>
      <c r="AU32" s="166"/>
      <c r="AV32" s="166"/>
    </row>
    <row r="33" spans="1:48" s="165" customFormat="1" ht="13.5">
      <c r="A33" s="187" t="s">
        <v>100</v>
      </c>
      <c r="B33" s="184">
        <v>39</v>
      </c>
      <c r="C33" s="182">
        <v>18</v>
      </c>
      <c r="D33" s="182">
        <v>20</v>
      </c>
      <c r="E33" s="182" t="s">
        <v>55</v>
      </c>
      <c r="F33" s="182" t="s">
        <v>55</v>
      </c>
      <c r="G33" s="182">
        <v>1</v>
      </c>
      <c r="H33" s="182" t="s">
        <v>55</v>
      </c>
      <c r="I33" s="182" t="s">
        <v>55</v>
      </c>
      <c r="J33" s="186">
        <f>IF(SUM(C33:I33)=0,"-",SUM(C33:I33))</f>
        <v>39</v>
      </c>
      <c r="K33" s="182" t="s">
        <v>55</v>
      </c>
      <c r="L33" s="182" t="s">
        <v>55</v>
      </c>
      <c r="M33" s="182" t="s">
        <v>55</v>
      </c>
      <c r="N33" s="182" t="s">
        <v>55</v>
      </c>
      <c r="O33" s="181" t="s">
        <v>55</v>
      </c>
      <c r="P33" s="185" t="s">
        <v>55</v>
      </c>
      <c r="Q33" s="184" t="s">
        <v>55</v>
      </c>
      <c r="R33" s="182" t="s">
        <v>55</v>
      </c>
      <c r="S33" s="182" t="s">
        <v>55</v>
      </c>
      <c r="T33" s="182">
        <v>20</v>
      </c>
      <c r="U33" s="182">
        <v>16</v>
      </c>
      <c r="V33" s="182">
        <v>13</v>
      </c>
      <c r="W33" s="182">
        <v>6</v>
      </c>
      <c r="X33" s="182" t="s">
        <v>55</v>
      </c>
      <c r="Y33" s="182" t="s">
        <v>55</v>
      </c>
      <c r="Z33" s="182" t="s">
        <v>55</v>
      </c>
      <c r="AA33" s="182" t="s">
        <v>55</v>
      </c>
      <c r="AB33" s="183">
        <f>IF(SUM(U33:AA33)=0,"-",SUM(U33:AA33))</f>
        <v>35</v>
      </c>
      <c r="AC33" s="182" t="s">
        <v>55</v>
      </c>
      <c r="AD33" s="182" t="s">
        <v>55</v>
      </c>
      <c r="AE33" s="182" t="s">
        <v>55</v>
      </c>
      <c r="AF33" s="182" t="s">
        <v>55</v>
      </c>
      <c r="AG33" s="181" t="s">
        <v>55</v>
      </c>
      <c r="AH33" s="180" t="s">
        <v>55</v>
      </c>
      <c r="AI33" s="171"/>
      <c r="AJ33" s="171"/>
      <c r="AK33" s="171"/>
      <c r="AL33" s="171"/>
      <c r="AM33" s="171"/>
      <c r="AN33" s="171"/>
      <c r="AO33" s="171"/>
      <c r="AP33" s="171"/>
      <c r="AQ33" s="171"/>
      <c r="AR33" s="171"/>
      <c r="AS33" s="167"/>
      <c r="AT33" s="166"/>
      <c r="AU33" s="166"/>
      <c r="AV33" s="166"/>
    </row>
    <row r="34" spans="1:48" s="165" customFormat="1" ht="13.5">
      <c r="A34" s="187" t="s">
        <v>99</v>
      </c>
      <c r="B34" s="184">
        <v>12</v>
      </c>
      <c r="C34" s="182">
        <v>6</v>
      </c>
      <c r="D34" s="182">
        <v>15</v>
      </c>
      <c r="E34" s="182">
        <v>2</v>
      </c>
      <c r="F34" s="182" t="s">
        <v>55</v>
      </c>
      <c r="G34" s="182" t="s">
        <v>55</v>
      </c>
      <c r="H34" s="182">
        <v>3</v>
      </c>
      <c r="I34" s="182">
        <v>10</v>
      </c>
      <c r="J34" s="186">
        <f>IF(SUM(C34:I34)=0,"-",SUM(C34:I34))</f>
        <v>36</v>
      </c>
      <c r="K34" s="182">
        <v>1</v>
      </c>
      <c r="L34" s="182" t="s">
        <v>55</v>
      </c>
      <c r="M34" s="182" t="s">
        <v>55</v>
      </c>
      <c r="N34" s="182" t="s">
        <v>55</v>
      </c>
      <c r="O34" s="181" t="s">
        <v>55</v>
      </c>
      <c r="P34" s="185" t="s">
        <v>55</v>
      </c>
      <c r="Q34" s="184" t="s">
        <v>55</v>
      </c>
      <c r="R34" s="182" t="s">
        <v>55</v>
      </c>
      <c r="S34" s="182" t="s">
        <v>55</v>
      </c>
      <c r="T34" s="182">
        <v>5</v>
      </c>
      <c r="U34" s="182">
        <v>1</v>
      </c>
      <c r="V34" s="182">
        <v>7</v>
      </c>
      <c r="W34" s="182">
        <v>2</v>
      </c>
      <c r="X34" s="182" t="s">
        <v>55</v>
      </c>
      <c r="Y34" s="182" t="s">
        <v>55</v>
      </c>
      <c r="Z34" s="182" t="s">
        <v>55</v>
      </c>
      <c r="AA34" s="182" t="s">
        <v>55</v>
      </c>
      <c r="AB34" s="183">
        <f>IF(SUM(U34:AA34)=0,"-",SUM(U34:AA34))</f>
        <v>10</v>
      </c>
      <c r="AC34" s="182" t="s">
        <v>55</v>
      </c>
      <c r="AD34" s="182" t="s">
        <v>55</v>
      </c>
      <c r="AE34" s="182" t="s">
        <v>55</v>
      </c>
      <c r="AF34" s="182" t="s">
        <v>55</v>
      </c>
      <c r="AG34" s="181" t="s">
        <v>55</v>
      </c>
      <c r="AH34" s="180" t="s">
        <v>55</v>
      </c>
      <c r="AI34" s="171"/>
      <c r="AJ34" s="171"/>
      <c r="AK34" s="171"/>
      <c r="AL34" s="171"/>
      <c r="AM34" s="171"/>
      <c r="AN34" s="171"/>
      <c r="AO34" s="171"/>
      <c r="AP34" s="171"/>
      <c r="AQ34" s="171"/>
      <c r="AR34" s="171"/>
      <c r="AS34" s="167"/>
      <c r="AT34" s="166"/>
      <c r="AU34" s="166"/>
      <c r="AV34" s="166"/>
    </row>
    <row r="35" spans="1:48" s="165" customFormat="1" ht="14.25" thickBot="1">
      <c r="A35" s="179" t="s">
        <v>98</v>
      </c>
      <c r="B35" s="176">
        <v>67</v>
      </c>
      <c r="C35" s="174">
        <v>16</v>
      </c>
      <c r="D35" s="174">
        <v>21</v>
      </c>
      <c r="E35" s="174">
        <v>2</v>
      </c>
      <c r="F35" s="174" t="s">
        <v>55</v>
      </c>
      <c r="G35" s="174">
        <v>5</v>
      </c>
      <c r="H35" s="174">
        <v>6</v>
      </c>
      <c r="I35" s="174">
        <v>92</v>
      </c>
      <c r="J35" s="178">
        <f>IF(SUM(C35:I35)=0,"-",SUM(C35:I35))</f>
        <v>142</v>
      </c>
      <c r="K35" s="174" t="s">
        <v>55</v>
      </c>
      <c r="L35" s="174" t="s">
        <v>55</v>
      </c>
      <c r="M35" s="174" t="s">
        <v>55</v>
      </c>
      <c r="N35" s="174" t="s">
        <v>55</v>
      </c>
      <c r="O35" s="173" t="s">
        <v>55</v>
      </c>
      <c r="P35" s="177" t="s">
        <v>55</v>
      </c>
      <c r="Q35" s="176">
        <v>8</v>
      </c>
      <c r="R35" s="174">
        <v>94</v>
      </c>
      <c r="S35" s="174" t="s">
        <v>11</v>
      </c>
      <c r="T35" s="174">
        <v>83</v>
      </c>
      <c r="U35" s="174">
        <v>61</v>
      </c>
      <c r="V35" s="174">
        <v>13</v>
      </c>
      <c r="W35" s="174">
        <v>17</v>
      </c>
      <c r="X35" s="174" t="s">
        <v>11</v>
      </c>
      <c r="Y35" s="174">
        <v>3</v>
      </c>
      <c r="Z35" s="174">
        <v>12</v>
      </c>
      <c r="AA35" s="174">
        <v>161</v>
      </c>
      <c r="AB35" s="175">
        <f>IF(SUM(U35:AA35)=0,"-",SUM(U35:AA35))</f>
        <v>267</v>
      </c>
      <c r="AC35" s="174" t="s">
        <v>11</v>
      </c>
      <c r="AD35" s="174" t="s">
        <v>11</v>
      </c>
      <c r="AE35" s="174" t="s">
        <v>11</v>
      </c>
      <c r="AF35" s="174" t="s">
        <v>11</v>
      </c>
      <c r="AG35" s="173" t="s">
        <v>11</v>
      </c>
      <c r="AH35" s="172" t="s">
        <v>11</v>
      </c>
      <c r="AI35" s="171"/>
      <c r="AJ35" s="171"/>
      <c r="AK35" s="171"/>
      <c r="AL35" s="171"/>
      <c r="AM35" s="171"/>
      <c r="AN35" s="171"/>
      <c r="AO35" s="171"/>
      <c r="AP35" s="171"/>
      <c r="AQ35" s="171"/>
      <c r="AR35" s="171"/>
      <c r="AS35" s="167"/>
      <c r="AT35" s="166"/>
      <c r="AU35" s="166"/>
      <c r="AV35" s="166"/>
    </row>
    <row r="36" spans="1:48" s="165" customFormat="1" ht="13.5">
      <c r="A36" s="170" t="s">
        <v>97</v>
      </c>
      <c r="B36" s="166"/>
      <c r="C36" s="168"/>
      <c r="D36" s="167"/>
      <c r="E36" s="167"/>
      <c r="F36" s="167"/>
      <c r="G36" s="167"/>
      <c r="H36" s="167"/>
      <c r="I36" s="167"/>
      <c r="J36" s="167"/>
      <c r="K36" s="167"/>
      <c r="L36" s="167"/>
      <c r="M36" s="167"/>
      <c r="N36" s="167"/>
      <c r="O36" s="167"/>
      <c r="P36" s="167"/>
      <c r="Q36" s="167"/>
      <c r="R36" s="167"/>
      <c r="S36" s="167"/>
      <c r="T36" s="167"/>
      <c r="U36" s="167"/>
      <c r="V36" s="167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/>
      <c r="AH36" s="167"/>
      <c r="AI36" s="167"/>
      <c r="AJ36" s="167"/>
      <c r="AK36" s="167"/>
      <c r="AL36" s="167"/>
      <c r="AM36" s="167"/>
      <c r="AN36" s="167"/>
      <c r="AO36" s="167"/>
      <c r="AP36" s="167"/>
      <c r="AQ36" s="167"/>
      <c r="AR36" s="167"/>
      <c r="AS36" s="167"/>
      <c r="AT36" s="166"/>
      <c r="AU36" s="166"/>
      <c r="AV36" s="166"/>
    </row>
    <row r="37" spans="1:48" s="165" customFormat="1" ht="13.5">
      <c r="A37" s="170" t="s">
        <v>96</v>
      </c>
      <c r="B37" s="166"/>
      <c r="C37" s="168"/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167"/>
      <c r="V37" s="167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/>
      <c r="AH37" s="167"/>
      <c r="AI37" s="167"/>
      <c r="AJ37" s="167"/>
      <c r="AK37" s="167"/>
      <c r="AL37" s="167"/>
      <c r="AM37" s="167"/>
      <c r="AN37" s="167"/>
      <c r="AO37" s="167"/>
      <c r="AP37" s="167"/>
      <c r="AQ37" s="167"/>
      <c r="AR37" s="167"/>
      <c r="AS37" s="167"/>
      <c r="AT37" s="166"/>
      <c r="AU37" s="166"/>
      <c r="AV37" s="166"/>
    </row>
    <row r="38" spans="1:48" s="165" customFormat="1" ht="13.5">
      <c r="A38" s="169"/>
      <c r="B38" s="166"/>
      <c r="C38" s="168"/>
      <c r="D38" s="166"/>
      <c r="E38" s="166"/>
      <c r="F38" s="166"/>
      <c r="G38" s="166"/>
      <c r="H38" s="166"/>
      <c r="I38" s="166"/>
      <c r="J38" s="166"/>
      <c r="K38" s="166"/>
      <c r="L38" s="166"/>
      <c r="M38" s="166"/>
      <c r="N38" s="166"/>
      <c r="O38" s="166"/>
      <c r="P38" s="166"/>
      <c r="Q38" s="166"/>
      <c r="R38" s="166"/>
      <c r="S38" s="166"/>
      <c r="T38" s="166"/>
      <c r="U38" s="166"/>
      <c r="V38" s="166"/>
      <c r="W38" s="166"/>
      <c r="X38" s="166"/>
      <c r="Y38" s="166"/>
      <c r="Z38" s="166"/>
      <c r="AA38" s="166"/>
      <c r="AB38" s="166"/>
      <c r="AC38" s="166"/>
      <c r="AD38" s="166"/>
      <c r="AE38" s="166"/>
      <c r="AF38" s="166"/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7"/>
      <c r="AT38" s="166"/>
      <c r="AU38" s="166"/>
      <c r="AV38" s="166"/>
    </row>
    <row r="39" spans="1:48" s="165" customFormat="1" ht="13.5">
      <c r="A39" s="169" t="s">
        <v>1</v>
      </c>
      <c r="B39" s="166"/>
      <c r="C39" s="168"/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7"/>
      <c r="AT39" s="166"/>
      <c r="AU39" s="166"/>
      <c r="AV39" s="166"/>
    </row>
    <row r="40" spans="1:48" s="165" customFormat="1" ht="13.5">
      <c r="A40" s="169" t="s">
        <v>95</v>
      </c>
      <c r="B40" s="166"/>
      <c r="C40" s="168"/>
      <c r="D40" s="166"/>
      <c r="E40" s="166"/>
      <c r="F40" s="166"/>
      <c r="G40" s="166"/>
      <c r="H40" s="166"/>
      <c r="I40" s="166"/>
      <c r="J40" s="166"/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6"/>
      <c r="V40" s="166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7"/>
      <c r="AT40" s="166"/>
      <c r="AU40" s="166"/>
      <c r="AV40" s="166"/>
    </row>
    <row r="41" spans="1:48" s="165" customFormat="1" ht="13.5">
      <c r="A41" s="169" t="s">
        <v>94</v>
      </c>
      <c r="B41" s="166"/>
      <c r="C41" s="168"/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  <c r="X41" s="166"/>
      <c r="Y41" s="166"/>
      <c r="Z41" s="166"/>
      <c r="AA41" s="166"/>
      <c r="AB41" s="166"/>
      <c r="AC41" s="166"/>
      <c r="AD41" s="166"/>
      <c r="AE41" s="166"/>
      <c r="AF41" s="166"/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7"/>
      <c r="AT41" s="166"/>
      <c r="AU41" s="166"/>
      <c r="AV41" s="166"/>
    </row>
    <row r="42" spans="1:48" s="165" customFormat="1" ht="26.25" customHeight="1">
      <c r="A42" s="162"/>
      <c r="B42" s="159"/>
      <c r="C42" s="161"/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59"/>
      <c r="Z42" s="159"/>
      <c r="AA42" s="159"/>
      <c r="AB42" s="159"/>
      <c r="AC42" s="159"/>
      <c r="AD42" s="159"/>
      <c r="AE42" s="159"/>
      <c r="AF42" s="159"/>
      <c r="AG42" s="159"/>
      <c r="AH42" s="159"/>
      <c r="AI42" s="159"/>
      <c r="AJ42" s="159"/>
      <c r="AK42" s="159"/>
      <c r="AL42" s="159"/>
      <c r="AM42" s="159"/>
      <c r="AN42" s="159"/>
      <c r="AO42" s="159"/>
      <c r="AP42" s="159"/>
      <c r="AQ42" s="159"/>
      <c r="AR42" s="159"/>
      <c r="AS42" s="159"/>
      <c r="AT42" s="160"/>
    </row>
    <row r="43" spans="1:48" s="165" customFormat="1" ht="13.5" customHeight="1">
      <c r="A43" s="162"/>
      <c r="B43" s="159"/>
      <c r="C43" s="161"/>
      <c r="D43" s="159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59"/>
      <c r="Z43" s="159"/>
      <c r="AA43" s="159"/>
      <c r="AB43" s="159"/>
      <c r="AC43" s="159"/>
      <c r="AD43" s="159"/>
      <c r="AE43" s="159"/>
      <c r="AF43" s="159"/>
      <c r="AG43" s="159"/>
      <c r="AH43" s="159"/>
      <c r="AI43" s="159"/>
      <c r="AJ43" s="159"/>
      <c r="AK43" s="159"/>
      <c r="AL43" s="159"/>
      <c r="AM43" s="159"/>
      <c r="AN43" s="159"/>
      <c r="AO43" s="159"/>
      <c r="AP43" s="159"/>
      <c r="AQ43" s="159"/>
      <c r="AR43" s="159"/>
      <c r="AS43" s="159"/>
      <c r="AT43" s="160"/>
    </row>
    <row r="44" spans="1:48" s="165" customFormat="1" ht="13.5" customHeight="1">
      <c r="A44" s="162"/>
      <c r="B44" s="159"/>
      <c r="C44" s="161"/>
      <c r="D44" s="159"/>
      <c r="E44" s="159"/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59"/>
      <c r="AI44" s="159"/>
      <c r="AJ44" s="159"/>
      <c r="AK44" s="159"/>
      <c r="AL44" s="159"/>
      <c r="AM44" s="159"/>
      <c r="AN44" s="159"/>
      <c r="AO44" s="159"/>
      <c r="AP44" s="159"/>
      <c r="AQ44" s="159"/>
      <c r="AR44" s="159"/>
      <c r="AS44" s="159"/>
      <c r="AT44" s="160"/>
    </row>
    <row r="45" spans="1:48" s="165" customFormat="1" ht="13.5" customHeight="1">
      <c r="A45" s="162"/>
      <c r="B45" s="159"/>
      <c r="C45" s="161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P45" s="159"/>
      <c r="AQ45" s="159"/>
      <c r="AR45" s="159"/>
      <c r="AS45" s="159"/>
      <c r="AT45" s="160"/>
    </row>
    <row r="46" spans="1:48" ht="13.5" customHeight="1">
      <c r="AU46" s="159"/>
      <c r="AV46" s="159"/>
    </row>
    <row r="47" spans="1:48" ht="13.5" customHeight="1">
      <c r="AU47" s="159"/>
      <c r="AV47" s="159"/>
    </row>
    <row r="48" spans="1:48" ht="13.5" customHeight="1">
      <c r="AU48" s="159"/>
      <c r="AV48" s="159"/>
    </row>
    <row r="49" spans="1:48" s="164" customFormat="1" ht="23.1" customHeight="1">
      <c r="A49" s="162"/>
      <c r="B49" s="159"/>
      <c r="C49" s="161"/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  <c r="AB49" s="159"/>
      <c r="AC49" s="159"/>
      <c r="AD49" s="159"/>
      <c r="AE49" s="159"/>
      <c r="AF49" s="159"/>
      <c r="AG49" s="159"/>
      <c r="AH49" s="159"/>
      <c r="AI49" s="159"/>
      <c r="AJ49" s="159"/>
      <c r="AK49" s="159"/>
      <c r="AL49" s="159"/>
      <c r="AM49" s="159"/>
      <c r="AN49" s="159"/>
      <c r="AO49" s="159"/>
      <c r="AP49" s="159"/>
      <c r="AQ49" s="159"/>
      <c r="AR49" s="159"/>
      <c r="AS49" s="159"/>
      <c r="AT49" s="160"/>
    </row>
    <row r="50" spans="1:48" s="164" customFormat="1" ht="15" customHeight="1">
      <c r="A50" s="162"/>
      <c r="B50" s="159"/>
      <c r="C50" s="161"/>
      <c r="D50" s="159"/>
      <c r="E50" s="159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59"/>
      <c r="Z50" s="159"/>
      <c r="AA50" s="159"/>
      <c r="AB50" s="159"/>
      <c r="AC50" s="159"/>
      <c r="AD50" s="159"/>
      <c r="AE50" s="159"/>
      <c r="AF50" s="159"/>
      <c r="AG50" s="159"/>
      <c r="AH50" s="159"/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60"/>
    </row>
    <row r="51" spans="1:48" s="164" customFormat="1" ht="15" customHeight="1">
      <c r="A51" s="162"/>
      <c r="B51" s="159"/>
      <c r="C51" s="161"/>
      <c r="D51" s="159"/>
      <c r="E51" s="159"/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  <c r="Y51" s="159"/>
      <c r="Z51" s="159"/>
      <c r="AA51" s="159"/>
      <c r="AB51" s="159"/>
      <c r="AC51" s="159"/>
      <c r="AD51" s="159"/>
      <c r="AE51" s="159"/>
      <c r="AF51" s="159"/>
      <c r="AG51" s="159"/>
      <c r="AH51" s="159"/>
      <c r="AI51" s="159"/>
      <c r="AJ51" s="159"/>
      <c r="AK51" s="159"/>
      <c r="AL51" s="159"/>
      <c r="AM51" s="159"/>
      <c r="AN51" s="159"/>
      <c r="AO51" s="159"/>
      <c r="AP51" s="159"/>
      <c r="AQ51" s="159"/>
      <c r="AR51" s="159"/>
      <c r="AS51" s="159"/>
      <c r="AT51" s="160"/>
    </row>
    <row r="52" spans="1:48" s="164" customFormat="1" ht="18.75" customHeight="1">
      <c r="A52" s="162"/>
      <c r="B52" s="159"/>
      <c r="C52" s="161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  <c r="Y52" s="159"/>
      <c r="Z52" s="159"/>
      <c r="AA52" s="159"/>
      <c r="AB52" s="159"/>
      <c r="AC52" s="159"/>
      <c r="AD52" s="159"/>
      <c r="AE52" s="159"/>
      <c r="AF52" s="159"/>
      <c r="AG52" s="159"/>
      <c r="AH52" s="159"/>
      <c r="AI52" s="159"/>
      <c r="AJ52" s="159"/>
      <c r="AK52" s="159"/>
      <c r="AL52" s="159"/>
      <c r="AM52" s="159"/>
      <c r="AN52" s="159"/>
      <c r="AO52" s="159"/>
      <c r="AP52" s="159"/>
      <c r="AQ52" s="159"/>
      <c r="AR52" s="159"/>
      <c r="AS52" s="159"/>
      <c r="AT52" s="160"/>
    </row>
    <row r="53" spans="1:48" s="163" customFormat="1" ht="28.5" customHeight="1">
      <c r="A53" s="162"/>
      <c r="B53" s="159"/>
      <c r="C53" s="161"/>
      <c r="D53" s="159"/>
      <c r="E53" s="159"/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  <c r="Y53" s="159"/>
      <c r="Z53" s="159"/>
      <c r="AA53" s="159"/>
      <c r="AB53" s="159"/>
      <c r="AC53" s="159"/>
      <c r="AD53" s="159"/>
      <c r="AE53" s="159"/>
      <c r="AF53" s="159"/>
      <c r="AG53" s="159"/>
      <c r="AH53" s="159"/>
      <c r="AI53" s="159"/>
      <c r="AJ53" s="159"/>
      <c r="AK53" s="159"/>
      <c r="AL53" s="159"/>
      <c r="AM53" s="159"/>
      <c r="AN53" s="159"/>
      <c r="AO53" s="159"/>
      <c r="AP53" s="159"/>
      <c r="AQ53" s="159"/>
      <c r="AR53" s="159"/>
      <c r="AS53" s="159"/>
      <c r="AT53" s="160"/>
    </row>
    <row r="54" spans="1:48" ht="27" customHeight="1">
      <c r="AU54" s="159"/>
      <c r="AV54" s="159"/>
    </row>
    <row r="55" spans="1:48">
      <c r="AU55" s="159"/>
      <c r="AV55" s="159"/>
    </row>
    <row r="56" spans="1:48">
      <c r="AU56" s="159"/>
      <c r="AV56" s="159"/>
    </row>
    <row r="57" spans="1:48">
      <c r="AU57" s="159"/>
      <c r="AV57" s="159"/>
    </row>
    <row r="58" spans="1:48">
      <c r="AU58" s="159"/>
      <c r="AV58" s="159"/>
    </row>
    <row r="59" spans="1:48">
      <c r="AU59" s="159"/>
      <c r="AV59" s="159"/>
    </row>
  </sheetData>
  <mergeCells count="38">
    <mergeCell ref="AC6:AC7"/>
    <mergeCell ref="AD6:AE6"/>
    <mergeCell ref="AF6:AF7"/>
    <mergeCell ref="AG6:AG7"/>
    <mergeCell ref="AH6:AH7"/>
    <mergeCell ref="Z5:Z7"/>
    <mergeCell ref="AA5:AA7"/>
    <mergeCell ref="AB5:AB7"/>
    <mergeCell ref="U5:U7"/>
    <mergeCell ref="V5:V7"/>
    <mergeCell ref="W5:W7"/>
    <mergeCell ref="X5:X7"/>
    <mergeCell ref="A6:A7"/>
    <mergeCell ref="K6:K7"/>
    <mergeCell ref="L6:M6"/>
    <mergeCell ref="N6:N7"/>
    <mergeCell ref="O6:O7"/>
    <mergeCell ref="P6:P7"/>
    <mergeCell ref="Y5:Y7"/>
    <mergeCell ref="S6:S7"/>
    <mergeCell ref="D5:D7"/>
    <mergeCell ref="E5:E7"/>
    <mergeCell ref="F5:F7"/>
    <mergeCell ref="G5:G7"/>
    <mergeCell ref="H5:H7"/>
    <mergeCell ref="I5:I7"/>
    <mergeCell ref="R6:R7"/>
    <mergeCell ref="J5:J7"/>
    <mergeCell ref="B3:M3"/>
    <mergeCell ref="Q3:S3"/>
    <mergeCell ref="T3:AF3"/>
    <mergeCell ref="B4:B7"/>
    <mergeCell ref="C4:M4"/>
    <mergeCell ref="Q4:Q7"/>
    <mergeCell ref="R4:S5"/>
    <mergeCell ref="T4:T7"/>
    <mergeCell ref="U4:AF4"/>
    <mergeCell ref="C5:C7"/>
  </mergeCells>
  <phoneticPr fontId="3"/>
  <pageMargins left="0.87" right="0.28000000000000003" top="0.78740157480314965" bottom="0.78740157480314965" header="0" footer="0"/>
  <headerFooter alignWithMargins="0"/>
  <rowBreaks count="6" manualBreakCount="6">
    <brk id="326" min="53217" max="327" man="1"/>
    <brk id="330" min="49617" max="331" man="1"/>
    <brk id="334" min="29693" max="335" man="1"/>
    <brk id="4801" min="333" max="22917" man="1"/>
    <brk id="8313" min="329" max="28805" man="1"/>
    <brk id="11549" min="325" max="3234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4"/>
  <sheetViews>
    <sheetView showGridLines="0" view="pageBreakPreview" zoomScaleNormal="100" zoomScaleSheetLayoutView="100" workbookViewId="0"/>
  </sheetViews>
  <sheetFormatPr defaultColWidth="10" defaultRowHeight="11.25"/>
  <cols>
    <col min="1" max="1" width="11.875" style="162" customWidth="1"/>
    <col min="2" max="2" width="6.5" style="161" customWidth="1"/>
    <col min="3" max="7" width="6.5" style="159" customWidth="1"/>
    <col min="8" max="9" width="8.5" style="159" bestFit="1" customWidth="1"/>
    <col min="10" max="15" width="6.5" style="159" customWidth="1"/>
    <col min="16" max="16" width="6.5" style="161" customWidth="1"/>
    <col min="17" max="29" width="6.5" style="159" customWidth="1"/>
    <col min="30" max="30" width="3.25" style="159" customWidth="1"/>
    <col min="31" max="35" width="9.625" style="159" customWidth="1"/>
    <col min="36" max="37" width="5.125" style="159" customWidth="1"/>
    <col min="38" max="38" width="6.5" style="159" customWidth="1"/>
    <col min="39" max="39" width="5.375" style="159" customWidth="1"/>
    <col min="40" max="40" width="6.125" style="159" customWidth="1"/>
    <col min="41" max="43" width="5.375" style="159" customWidth="1"/>
    <col min="44" max="44" width="5.375" style="160" customWidth="1"/>
    <col min="45" max="46" width="10" style="160" customWidth="1"/>
    <col min="47" max="16384" width="10" style="159"/>
  </cols>
  <sheetData>
    <row r="1" spans="1:48" ht="14.25" thickBot="1">
      <c r="A1" s="329" t="s">
        <v>148</v>
      </c>
      <c r="B1" s="168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8"/>
      <c r="Q1" s="166"/>
      <c r="R1" s="166"/>
      <c r="S1" s="166"/>
      <c r="T1" s="166"/>
      <c r="U1" s="166"/>
      <c r="V1" s="166"/>
      <c r="W1" s="166"/>
      <c r="X1" s="166"/>
      <c r="Y1" s="166"/>
      <c r="AB1" s="408" t="s">
        <v>140</v>
      </c>
      <c r="AC1" s="408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  <c r="AO1" s="166"/>
      <c r="AP1" s="166"/>
      <c r="AQ1" s="166"/>
      <c r="AS1" s="327"/>
      <c r="AT1" s="220"/>
      <c r="AU1" s="220"/>
      <c r="AV1" s="220"/>
    </row>
    <row r="2" spans="1:48" ht="18.75" customHeight="1">
      <c r="A2" s="326"/>
      <c r="B2" s="407" t="s">
        <v>147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6"/>
      <c r="O2" s="405"/>
      <c r="P2" s="407" t="s">
        <v>146</v>
      </c>
      <c r="Q2" s="406"/>
      <c r="R2" s="406"/>
      <c r="S2" s="406"/>
      <c r="T2" s="406"/>
      <c r="U2" s="406"/>
      <c r="V2" s="406"/>
      <c r="W2" s="406"/>
      <c r="X2" s="406"/>
      <c r="Y2" s="406"/>
      <c r="Z2" s="406"/>
      <c r="AA2" s="406"/>
      <c r="AB2" s="406"/>
      <c r="AC2" s="40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327"/>
      <c r="AS2" s="220"/>
      <c r="AT2" s="220"/>
      <c r="AU2" s="220"/>
    </row>
    <row r="3" spans="1:48" s="385" customFormat="1" ht="28.5" customHeight="1">
      <c r="A3" s="400"/>
      <c r="B3" s="306" t="s">
        <v>134</v>
      </c>
      <c r="C3" s="306" t="s">
        <v>133</v>
      </c>
      <c r="D3" s="306" t="s">
        <v>132</v>
      </c>
      <c r="E3" s="306" t="s">
        <v>131</v>
      </c>
      <c r="F3" s="306" t="s">
        <v>130</v>
      </c>
      <c r="G3" s="306" t="s">
        <v>145</v>
      </c>
      <c r="H3" s="306" t="s">
        <v>18</v>
      </c>
      <c r="I3" s="300" t="s">
        <v>128</v>
      </c>
      <c r="J3" s="403" t="s">
        <v>128</v>
      </c>
      <c r="K3" s="402"/>
      <c r="L3" s="402"/>
      <c r="M3" s="402"/>
      <c r="N3" s="402"/>
      <c r="O3" s="401"/>
      <c r="P3" s="404" t="s">
        <v>134</v>
      </c>
      <c r="Q3" s="292" t="s">
        <v>133</v>
      </c>
      <c r="R3" s="292" t="s">
        <v>132</v>
      </c>
      <c r="S3" s="292" t="s">
        <v>131</v>
      </c>
      <c r="T3" s="292" t="s">
        <v>130</v>
      </c>
      <c r="U3" s="292" t="s">
        <v>145</v>
      </c>
      <c r="V3" s="292" t="s">
        <v>18</v>
      </c>
      <c r="W3" s="300" t="s">
        <v>128</v>
      </c>
      <c r="X3" s="403" t="s">
        <v>128</v>
      </c>
      <c r="Y3" s="402"/>
      <c r="Z3" s="402"/>
      <c r="AA3" s="402"/>
      <c r="AB3" s="402"/>
      <c r="AC3" s="401"/>
      <c r="AD3" s="165"/>
      <c r="AE3" s="165"/>
      <c r="AF3" s="165"/>
      <c r="AG3" s="165"/>
      <c r="AH3" s="165"/>
      <c r="AI3" s="165"/>
      <c r="AJ3" s="165"/>
      <c r="AK3" s="165"/>
      <c r="AL3" s="165"/>
      <c r="AM3" s="165"/>
      <c r="AN3" s="165"/>
      <c r="AO3" s="165"/>
      <c r="AP3" s="165"/>
      <c r="AQ3" s="165"/>
      <c r="AR3" s="165"/>
      <c r="AS3" s="386"/>
      <c r="AT3" s="386"/>
      <c r="AU3" s="386"/>
    </row>
    <row r="4" spans="1:48" s="385" customFormat="1" ht="28.5" customHeight="1">
      <c r="A4" s="400"/>
      <c r="B4" s="292"/>
      <c r="C4" s="292"/>
      <c r="D4" s="292"/>
      <c r="E4" s="292"/>
      <c r="F4" s="292"/>
      <c r="G4" s="292"/>
      <c r="H4" s="395"/>
      <c r="I4" s="284"/>
      <c r="J4" s="399" t="s">
        <v>126</v>
      </c>
      <c r="K4" s="398" t="s">
        <v>125</v>
      </c>
      <c r="L4" s="397"/>
      <c r="M4" s="282" t="s">
        <v>124</v>
      </c>
      <c r="N4" s="282" t="s">
        <v>144</v>
      </c>
      <c r="O4" s="279" t="s">
        <v>122</v>
      </c>
      <c r="P4" s="396"/>
      <c r="Q4" s="292"/>
      <c r="R4" s="292"/>
      <c r="S4" s="292"/>
      <c r="T4" s="292"/>
      <c r="U4" s="292"/>
      <c r="V4" s="395"/>
      <c r="W4" s="284"/>
      <c r="X4" s="388" t="s">
        <v>126</v>
      </c>
      <c r="Y4" s="281" t="s">
        <v>125</v>
      </c>
      <c r="Z4" s="280"/>
      <c r="AA4" s="388" t="s">
        <v>124</v>
      </c>
      <c r="AB4" s="278" t="s">
        <v>123</v>
      </c>
      <c r="AC4" s="387" t="s">
        <v>122</v>
      </c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386"/>
      <c r="AT4" s="386"/>
      <c r="AU4" s="386"/>
    </row>
    <row r="5" spans="1:48" s="385" customFormat="1" ht="28.5" customHeight="1">
      <c r="A5" s="394"/>
      <c r="B5" s="391"/>
      <c r="C5" s="391"/>
      <c r="D5" s="391"/>
      <c r="E5" s="391"/>
      <c r="F5" s="391"/>
      <c r="G5" s="391"/>
      <c r="H5" s="390"/>
      <c r="I5" s="268"/>
      <c r="J5" s="266"/>
      <c r="K5" s="393"/>
      <c r="L5" s="389" t="s">
        <v>143</v>
      </c>
      <c r="M5" s="266"/>
      <c r="N5" s="266"/>
      <c r="O5" s="263"/>
      <c r="P5" s="392"/>
      <c r="Q5" s="391"/>
      <c r="R5" s="391"/>
      <c r="S5" s="391"/>
      <c r="T5" s="391"/>
      <c r="U5" s="391"/>
      <c r="V5" s="390"/>
      <c r="W5" s="268"/>
      <c r="X5" s="388"/>
      <c r="Y5" s="265"/>
      <c r="Z5" s="389" t="s">
        <v>143</v>
      </c>
      <c r="AA5" s="388"/>
      <c r="AB5" s="278"/>
      <c r="AC5" s="387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P5" s="165"/>
      <c r="AQ5" s="165"/>
      <c r="AR5" s="165"/>
      <c r="AS5" s="386"/>
      <c r="AT5" s="386"/>
      <c r="AU5" s="386"/>
    </row>
    <row r="6" spans="1:48" s="163" customFormat="1" ht="13.5" customHeight="1">
      <c r="A6" s="260" t="s">
        <v>120</v>
      </c>
      <c r="B6" s="254">
        <v>1603</v>
      </c>
      <c r="C6" s="254">
        <v>5265</v>
      </c>
      <c r="D6" s="254">
        <v>1162</v>
      </c>
      <c r="E6" s="254">
        <v>234</v>
      </c>
      <c r="F6" s="254">
        <v>521</v>
      </c>
      <c r="G6" s="254">
        <v>4314</v>
      </c>
      <c r="H6" s="254">
        <v>23213</v>
      </c>
      <c r="I6" s="384">
        <f>IF(SUM(B6:H6)=0,"-",SUM(B6:H6))</f>
        <v>36312</v>
      </c>
      <c r="J6" s="254">
        <v>644</v>
      </c>
      <c r="K6" s="254">
        <v>632</v>
      </c>
      <c r="L6" s="254">
        <v>55</v>
      </c>
      <c r="M6" s="254">
        <v>9</v>
      </c>
      <c r="N6" s="254">
        <v>249</v>
      </c>
      <c r="O6" s="383">
        <v>358</v>
      </c>
      <c r="P6" s="256">
        <v>5</v>
      </c>
      <c r="Q6" s="254">
        <v>254</v>
      </c>
      <c r="R6" s="254">
        <v>7</v>
      </c>
      <c r="S6" s="254">
        <v>0</v>
      </c>
      <c r="T6" s="254">
        <v>2</v>
      </c>
      <c r="U6" s="254">
        <v>99</v>
      </c>
      <c r="V6" s="254">
        <v>254</v>
      </c>
      <c r="W6" s="249">
        <f>IF(SUM(P6:V6)=0,"-",SUM(P6:V6))</f>
        <v>621</v>
      </c>
      <c r="X6" s="254">
        <v>32</v>
      </c>
      <c r="Y6" s="254">
        <v>88</v>
      </c>
      <c r="Z6" s="254">
        <v>0</v>
      </c>
      <c r="AA6" s="254">
        <v>0</v>
      </c>
      <c r="AB6" s="254">
        <v>11</v>
      </c>
      <c r="AC6" s="256">
        <v>16</v>
      </c>
      <c r="AD6" s="165"/>
      <c r="AE6" s="165"/>
      <c r="AF6" s="165"/>
      <c r="AG6" s="165"/>
      <c r="AH6" s="165"/>
      <c r="AI6" s="165"/>
      <c r="AJ6" s="165"/>
      <c r="AK6" s="165"/>
      <c r="AL6" s="165"/>
      <c r="AM6" s="165"/>
      <c r="AN6" s="165"/>
      <c r="AO6" s="165"/>
      <c r="AP6" s="165"/>
      <c r="AQ6" s="165"/>
      <c r="AR6" s="165"/>
    </row>
    <row r="7" spans="1:48" s="163" customFormat="1" ht="39" customHeight="1">
      <c r="A7" s="382" t="s">
        <v>14</v>
      </c>
      <c r="B7" s="381">
        <f>IF(SUM(B8,B18)=0,"-",SUM(B8,B18))</f>
        <v>180</v>
      </c>
      <c r="C7" s="248">
        <f>IF(SUM(C8,C18)=0,"-",SUM(C8,C18))</f>
        <v>153</v>
      </c>
      <c r="D7" s="248">
        <f>IF(SUM(D8,D18)=0,"-",SUM(D8,D18))</f>
        <v>35</v>
      </c>
      <c r="E7" s="248">
        <f>IF(SUM(E8,E18)=0,"-",SUM(E8,E18))</f>
        <v>5</v>
      </c>
      <c r="F7" s="248">
        <f>IF(SUM(F8,F18)=0,"-",SUM(F8,F18))</f>
        <v>6</v>
      </c>
      <c r="G7" s="248">
        <f>IF(SUM(G8,G18)=0,"-",SUM(G8,G18))</f>
        <v>161</v>
      </c>
      <c r="H7" s="248">
        <f>IF(SUM(H8,H18)=0,"-",SUM(H8,H18))</f>
        <v>1093</v>
      </c>
      <c r="I7" s="249">
        <f>IF(SUM(B7:H7)=0,"-",SUM(B7:H7))</f>
        <v>1633</v>
      </c>
      <c r="J7" s="248">
        <f>IF(SUM(J8,J18)=0,"-",SUM(J8,J18))</f>
        <v>23</v>
      </c>
      <c r="K7" s="248">
        <f>IF(SUM(K8,K18)=0,"-",SUM(K8,K18))</f>
        <v>137</v>
      </c>
      <c r="L7" s="248">
        <f>IF(SUM(L8,L18)=0,"-",SUM(L8,L18))</f>
        <v>3</v>
      </c>
      <c r="M7" s="249">
        <f>IF(SUM(M8,M18)=0,"-",SUM(M8,M18))</f>
        <v>1</v>
      </c>
      <c r="N7" s="248">
        <f>IF(SUM(N8,N18)=0,"-",SUM(N8,N18))</f>
        <v>7</v>
      </c>
      <c r="O7" s="380">
        <f>IF(SUM(O8,O18)=0,"-",SUM(O8,O18))</f>
        <v>2</v>
      </c>
      <c r="P7" s="250" t="str">
        <f>IF(SUM(P8,P18)=0,"-",SUM(P8,P18))</f>
        <v>-</v>
      </c>
      <c r="Q7" s="248">
        <f>IF(SUM(Q8,Q18)=0,"-",SUM(Q8,Q18))</f>
        <v>16</v>
      </c>
      <c r="R7" s="248">
        <f>IF(SUM(R8,R18)=0,"-",SUM(R8,R18))</f>
        <v>1</v>
      </c>
      <c r="S7" s="248" t="str">
        <f>IF(SUM(S8,S18)=0,"-",SUM(S8,S18))</f>
        <v>-</v>
      </c>
      <c r="T7" s="248" t="str">
        <f>IF(SUM(T8,T18)=0,"-",SUM(T8,T18))</f>
        <v>-</v>
      </c>
      <c r="U7" s="248" t="str">
        <f>IF(SUM(U8,U18)=0,"-",SUM(U8,U18))</f>
        <v>-</v>
      </c>
      <c r="V7" s="25">
        <f>IF(SUM(V8,V18)=0,"-",SUM(V8,V18))</f>
        <v>3</v>
      </c>
      <c r="W7" s="249">
        <f>IF(SUM(P7:V7)=0,"-",SUM(P7:V7))</f>
        <v>20</v>
      </c>
      <c r="X7" s="25">
        <f>IF(SUM(X8,X18)=0,"-",SUM(X8,X18))</f>
        <v>1</v>
      </c>
      <c r="Y7" s="25">
        <f>IF(SUM(Y8,Y18)=0,"-",SUM(Y8,Y18))</f>
        <v>1</v>
      </c>
      <c r="Z7" s="25" t="str">
        <f>IF(SUM(Z8,Z18)=0,"-",SUM(Z8,Z18))</f>
        <v>-</v>
      </c>
      <c r="AA7" s="25" t="str">
        <f>IF(SUM(AA8,AA18)=0,"-",SUM(AA8,AA18))</f>
        <v>-</v>
      </c>
      <c r="AB7" s="25" t="str">
        <f>IF(SUM(AB8,AB18)=0,"-",SUM(AB8,AB18))</f>
        <v>-</v>
      </c>
      <c r="AC7" s="379">
        <f>IF(SUM(AC8,AC18)=0,"-",SUM(AC8,AC18))</f>
        <v>15</v>
      </c>
      <c r="AD7" s="165"/>
      <c r="AE7" s="165"/>
      <c r="AF7" s="165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65"/>
      <c r="AR7" s="165"/>
    </row>
    <row r="8" spans="1:48" s="163" customFormat="1" ht="13.5" customHeight="1">
      <c r="A8" s="378" t="s">
        <v>13</v>
      </c>
      <c r="B8" s="346">
        <f>IF(SUM(B9:B17)=0,"-",SUM(B9:B17))</f>
        <v>131</v>
      </c>
      <c r="C8" s="243">
        <f>IF(SUM(C9:C17)=0,"-",SUM(C9:C17))</f>
        <v>128</v>
      </c>
      <c r="D8" s="243">
        <f>IF(SUM(D9:D17)=0,"-",SUM(D9:D17))</f>
        <v>19</v>
      </c>
      <c r="E8" s="243">
        <f>IF(SUM(E9:E17)=0,"-",SUM(E9:E17))</f>
        <v>5</v>
      </c>
      <c r="F8" s="243">
        <f>IF(SUM(F9:F17)=0,"-",SUM(F9:F17))</f>
        <v>3</v>
      </c>
      <c r="G8" s="243">
        <f>IF(SUM(G9:G17)=0,"-",SUM(G9:G17))</f>
        <v>67</v>
      </c>
      <c r="H8" s="243">
        <f>IF(SUM(H9:H17)=0,"-",SUM(H9:H17))</f>
        <v>406</v>
      </c>
      <c r="I8" s="244">
        <f>IF(SUM(B8:H8)=0,"-",SUM(B8:H8))</f>
        <v>759</v>
      </c>
      <c r="J8" s="243">
        <f>IF(SUM(J9:J17)=0,"-",SUM(J9:J17))</f>
        <v>11</v>
      </c>
      <c r="K8" s="243">
        <f>IF(SUM(K9:K17)=0,"-",SUM(K9:K17))</f>
        <v>112</v>
      </c>
      <c r="L8" s="243">
        <f>IF(SUM(L9:L17)=0,"-",SUM(L9:L17))</f>
        <v>3</v>
      </c>
      <c r="M8" s="244" t="str">
        <f>IF(SUM(M9:M17)=0,"-",SUM(M9:M17))</f>
        <v>-</v>
      </c>
      <c r="N8" s="243">
        <f>IF(SUM(N9:N17)=0,"-",SUM(N9:N17))</f>
        <v>4</v>
      </c>
      <c r="O8" s="377">
        <f>IF(SUM(O9:O17)=0,"-",SUM(O9:O17))</f>
        <v>2</v>
      </c>
      <c r="P8" s="346" t="str">
        <f>IF(SUM(P9:P17)=0,"-",SUM(P9:P17))</f>
        <v>-</v>
      </c>
      <c r="Q8" s="243">
        <f>IF(SUM(Q9:Q17)=0,"-",SUM(Q9:Q17))</f>
        <v>16</v>
      </c>
      <c r="R8" s="243">
        <f>IF(SUM(R9:R17)=0,"-",SUM(R9:R17))</f>
        <v>1</v>
      </c>
      <c r="S8" s="243" t="str">
        <f>IF(SUM(S9:S17)=0,"-",SUM(S9:S17))</f>
        <v>-</v>
      </c>
      <c r="T8" s="243" t="str">
        <f>IF(SUM(T9:T17)=0,"-",SUM(T9:T17))</f>
        <v>-</v>
      </c>
      <c r="U8" s="243" t="str">
        <f>IF(SUM(U9:U17)=0,"-",SUM(U9:U17))</f>
        <v>-</v>
      </c>
      <c r="V8" s="243">
        <f>IF(SUM(V9:V17)=0,"-",SUM(V9:V17))</f>
        <v>3</v>
      </c>
      <c r="W8" s="244">
        <f>IF(SUM(P8:V8)=0,"-",SUM(P8:V8))</f>
        <v>20</v>
      </c>
      <c r="X8" s="243">
        <f>IF(SUM(X9:X17)=0,"-",SUM(X9:X17))</f>
        <v>1</v>
      </c>
      <c r="Y8" s="243">
        <f>IF(SUM(Y9:Y17)=0,"-",SUM(Y9:Y17))</f>
        <v>1</v>
      </c>
      <c r="Z8" s="243" t="str">
        <f>IF(SUM(Z9:Z17)=0,"-",SUM(Z9:Z17))</f>
        <v>-</v>
      </c>
      <c r="AA8" s="244" t="str">
        <f>IF(SUM(AA9:AA17)=0,"-",SUM(AA9:AA17))</f>
        <v>-</v>
      </c>
      <c r="AB8" s="243" t="str">
        <f>IF(SUM(AB9:AB17)=0,"-",SUM(AB9:AB17))</f>
        <v>-</v>
      </c>
      <c r="AC8" s="377">
        <f>IF(SUM(AC9:AC17)=0,"-",SUM(AC9:AC17))</f>
        <v>15</v>
      </c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</row>
    <row r="9" spans="1:48" s="165" customFormat="1" ht="13.5">
      <c r="A9" s="376" t="s">
        <v>102</v>
      </c>
      <c r="B9" s="340">
        <v>10</v>
      </c>
      <c r="C9" s="338">
        <v>39</v>
      </c>
      <c r="D9" s="338">
        <v>18</v>
      </c>
      <c r="E9" s="338">
        <v>5</v>
      </c>
      <c r="F9" s="338">
        <v>3</v>
      </c>
      <c r="G9" s="338">
        <v>3</v>
      </c>
      <c r="H9" s="338">
        <v>309</v>
      </c>
      <c r="I9" s="344">
        <f>IF(SUM(B9:H9)=0,"-",SUM(B9:H9))</f>
        <v>387</v>
      </c>
      <c r="J9" s="343">
        <v>6</v>
      </c>
      <c r="K9" s="343">
        <v>15</v>
      </c>
      <c r="L9" s="343">
        <v>1</v>
      </c>
      <c r="M9" s="375" t="s">
        <v>55</v>
      </c>
      <c r="N9" s="343">
        <v>4</v>
      </c>
      <c r="O9" s="374">
        <v>2</v>
      </c>
      <c r="P9" s="340" t="s">
        <v>55</v>
      </c>
      <c r="Q9" s="338">
        <v>16</v>
      </c>
      <c r="R9" s="338">
        <v>1</v>
      </c>
      <c r="S9" s="338" t="s">
        <v>55</v>
      </c>
      <c r="T9" s="338" t="s">
        <v>55</v>
      </c>
      <c r="U9" s="338" t="s">
        <v>55</v>
      </c>
      <c r="V9" s="338">
        <v>3</v>
      </c>
      <c r="W9" s="344">
        <f>IF(SUM(P9:V9)=0,"-",SUM(P9:V9))</f>
        <v>20</v>
      </c>
      <c r="X9" s="343">
        <v>1</v>
      </c>
      <c r="Y9" s="343">
        <v>1</v>
      </c>
      <c r="Z9" s="343" t="s">
        <v>55</v>
      </c>
      <c r="AA9" s="343" t="s">
        <v>55</v>
      </c>
      <c r="AB9" s="337" t="s">
        <v>55</v>
      </c>
      <c r="AC9" s="374">
        <v>15</v>
      </c>
      <c r="AD9" s="171"/>
      <c r="AE9" s="171"/>
      <c r="AF9" s="171"/>
      <c r="AG9" s="171"/>
      <c r="AH9" s="171"/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67"/>
      <c r="AT9" s="166"/>
      <c r="AU9" s="166"/>
      <c r="AV9" s="166"/>
    </row>
    <row r="10" spans="1:48" s="165" customFormat="1" ht="13.5">
      <c r="A10" s="372" t="s">
        <v>119</v>
      </c>
      <c r="B10" s="340">
        <v>10</v>
      </c>
      <c r="C10" s="338" t="s">
        <v>55</v>
      </c>
      <c r="D10" s="338">
        <v>1</v>
      </c>
      <c r="E10" s="338" t="s">
        <v>55</v>
      </c>
      <c r="F10" s="338" t="s">
        <v>55</v>
      </c>
      <c r="G10" s="338">
        <v>46</v>
      </c>
      <c r="H10" s="338">
        <v>31</v>
      </c>
      <c r="I10" s="339">
        <f>IF(SUM(B10:H10)=0,"-",SUM(B10:H10))</f>
        <v>88</v>
      </c>
      <c r="J10" s="338" t="s">
        <v>55</v>
      </c>
      <c r="K10" s="338">
        <v>1</v>
      </c>
      <c r="L10" s="338" t="s">
        <v>55</v>
      </c>
      <c r="M10" s="338" t="s">
        <v>55</v>
      </c>
      <c r="N10" s="337" t="s">
        <v>55</v>
      </c>
      <c r="O10" s="337" t="s">
        <v>55</v>
      </c>
      <c r="P10" s="340" t="s">
        <v>55</v>
      </c>
      <c r="Q10" s="338" t="s">
        <v>55</v>
      </c>
      <c r="R10" s="338" t="s">
        <v>55</v>
      </c>
      <c r="S10" s="338" t="s">
        <v>55</v>
      </c>
      <c r="T10" s="338" t="s">
        <v>55</v>
      </c>
      <c r="U10" s="338" t="s">
        <v>55</v>
      </c>
      <c r="V10" s="338" t="s">
        <v>55</v>
      </c>
      <c r="W10" s="339" t="str">
        <f>IF(SUM(P10:V10)=0,"-",SUM(P10:V10))</f>
        <v>-</v>
      </c>
      <c r="X10" s="338" t="s">
        <v>55</v>
      </c>
      <c r="Y10" s="338" t="s">
        <v>55</v>
      </c>
      <c r="Z10" s="338" t="s">
        <v>55</v>
      </c>
      <c r="AA10" s="338" t="s">
        <v>55</v>
      </c>
      <c r="AB10" s="337" t="s">
        <v>55</v>
      </c>
      <c r="AC10" s="336" t="s">
        <v>55</v>
      </c>
      <c r="AD10" s="171"/>
      <c r="AE10" s="171"/>
      <c r="AF10" s="171"/>
      <c r="AG10" s="171"/>
      <c r="AH10" s="171"/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67"/>
      <c r="AT10" s="166"/>
      <c r="AU10" s="166"/>
      <c r="AV10" s="166"/>
    </row>
    <row r="11" spans="1:48" s="165" customFormat="1" ht="13.5">
      <c r="A11" s="372" t="s">
        <v>118</v>
      </c>
      <c r="B11" s="373">
        <v>1</v>
      </c>
      <c r="C11" s="338" t="s">
        <v>55</v>
      </c>
      <c r="D11" s="338" t="s">
        <v>55</v>
      </c>
      <c r="E11" s="338" t="s">
        <v>55</v>
      </c>
      <c r="F11" s="338" t="s">
        <v>55</v>
      </c>
      <c r="G11" s="338" t="s">
        <v>55</v>
      </c>
      <c r="H11" s="338">
        <v>1</v>
      </c>
      <c r="I11" s="339">
        <f>IF(SUM(B11:H11)=0,"-",SUM(B11:H11))</f>
        <v>2</v>
      </c>
      <c r="J11" s="338" t="s">
        <v>55</v>
      </c>
      <c r="K11" s="338" t="s">
        <v>55</v>
      </c>
      <c r="L11" s="338" t="s">
        <v>55</v>
      </c>
      <c r="M11" s="338" t="s">
        <v>55</v>
      </c>
      <c r="N11" s="337" t="s">
        <v>55</v>
      </c>
      <c r="O11" s="337" t="s">
        <v>55</v>
      </c>
      <c r="P11" s="340" t="s">
        <v>55</v>
      </c>
      <c r="Q11" s="338" t="s">
        <v>55</v>
      </c>
      <c r="R11" s="338" t="s">
        <v>55</v>
      </c>
      <c r="S11" s="338" t="s">
        <v>55</v>
      </c>
      <c r="T11" s="338" t="s">
        <v>55</v>
      </c>
      <c r="U11" s="338" t="s">
        <v>55</v>
      </c>
      <c r="V11" s="338" t="s">
        <v>55</v>
      </c>
      <c r="W11" s="339" t="str">
        <f>IF(SUM(P11:V11)=0,"-",SUM(P11:V11))</f>
        <v>-</v>
      </c>
      <c r="X11" s="338" t="s">
        <v>55</v>
      </c>
      <c r="Y11" s="338" t="s">
        <v>55</v>
      </c>
      <c r="Z11" s="338" t="s">
        <v>55</v>
      </c>
      <c r="AA11" s="338" t="s">
        <v>55</v>
      </c>
      <c r="AB11" s="337" t="s">
        <v>55</v>
      </c>
      <c r="AC11" s="336" t="s">
        <v>55</v>
      </c>
      <c r="AD11" s="171"/>
      <c r="AE11" s="171"/>
      <c r="AF11" s="171"/>
      <c r="AG11" s="171"/>
      <c r="AH11" s="171"/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67"/>
      <c r="AT11" s="166"/>
      <c r="AU11" s="166"/>
      <c r="AV11" s="166"/>
    </row>
    <row r="12" spans="1:48" s="165" customFormat="1" ht="13.5">
      <c r="A12" s="372" t="s">
        <v>117</v>
      </c>
      <c r="B12" s="340">
        <v>24</v>
      </c>
      <c r="C12" s="338" t="s">
        <v>55</v>
      </c>
      <c r="D12" s="338" t="s">
        <v>55</v>
      </c>
      <c r="E12" s="338" t="s">
        <v>55</v>
      </c>
      <c r="F12" s="338" t="s">
        <v>55</v>
      </c>
      <c r="G12" s="338" t="s">
        <v>55</v>
      </c>
      <c r="H12" s="338" t="s">
        <v>55</v>
      </c>
      <c r="I12" s="339">
        <f>IF(SUM(B12:H12)=0,"-",SUM(B12:H12))</f>
        <v>24</v>
      </c>
      <c r="J12" s="338" t="s">
        <v>55</v>
      </c>
      <c r="K12" s="338" t="s">
        <v>55</v>
      </c>
      <c r="L12" s="338" t="s">
        <v>55</v>
      </c>
      <c r="M12" s="338" t="s">
        <v>55</v>
      </c>
      <c r="N12" s="337" t="s">
        <v>55</v>
      </c>
      <c r="O12" s="337" t="s">
        <v>55</v>
      </c>
      <c r="P12" s="340" t="s">
        <v>55</v>
      </c>
      <c r="Q12" s="338" t="s">
        <v>55</v>
      </c>
      <c r="R12" s="338" t="s">
        <v>55</v>
      </c>
      <c r="S12" s="338" t="s">
        <v>55</v>
      </c>
      <c r="T12" s="338" t="s">
        <v>55</v>
      </c>
      <c r="U12" s="338" t="s">
        <v>55</v>
      </c>
      <c r="V12" s="338" t="s">
        <v>55</v>
      </c>
      <c r="W12" s="339" t="str">
        <f>IF(SUM(P12:V12)=0,"-",SUM(P12:V12))</f>
        <v>-</v>
      </c>
      <c r="X12" s="338" t="s">
        <v>55</v>
      </c>
      <c r="Y12" s="338" t="s">
        <v>55</v>
      </c>
      <c r="Z12" s="338" t="s">
        <v>55</v>
      </c>
      <c r="AA12" s="338" t="s">
        <v>55</v>
      </c>
      <c r="AB12" s="337" t="s">
        <v>55</v>
      </c>
      <c r="AC12" s="336" t="s">
        <v>55</v>
      </c>
      <c r="AD12" s="171"/>
      <c r="AE12" s="171"/>
      <c r="AF12" s="171"/>
      <c r="AG12" s="171"/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67"/>
      <c r="AT12" s="166"/>
      <c r="AU12" s="166"/>
      <c r="AV12" s="166"/>
    </row>
    <row r="13" spans="1:48" s="165" customFormat="1" ht="13.5">
      <c r="A13" s="372" t="s">
        <v>116</v>
      </c>
      <c r="B13" s="340" t="s">
        <v>55</v>
      </c>
      <c r="C13" s="338">
        <v>86</v>
      </c>
      <c r="D13" s="338" t="s">
        <v>55</v>
      </c>
      <c r="E13" s="338" t="s">
        <v>55</v>
      </c>
      <c r="F13" s="338" t="s">
        <v>55</v>
      </c>
      <c r="G13" s="338">
        <v>3</v>
      </c>
      <c r="H13" s="338">
        <v>1</v>
      </c>
      <c r="I13" s="339">
        <f>IF(SUM(B13:H13)=0,"-",SUM(B13:H13))</f>
        <v>90</v>
      </c>
      <c r="J13" s="338" t="s">
        <v>55</v>
      </c>
      <c r="K13" s="338">
        <v>63</v>
      </c>
      <c r="L13" s="338">
        <v>1</v>
      </c>
      <c r="M13" s="338" t="s">
        <v>55</v>
      </c>
      <c r="N13" s="337" t="s">
        <v>55</v>
      </c>
      <c r="O13" s="337" t="s">
        <v>55</v>
      </c>
      <c r="P13" s="340" t="s">
        <v>55</v>
      </c>
      <c r="Q13" s="338" t="s">
        <v>55</v>
      </c>
      <c r="R13" s="338" t="s">
        <v>55</v>
      </c>
      <c r="S13" s="338" t="s">
        <v>55</v>
      </c>
      <c r="T13" s="338" t="s">
        <v>55</v>
      </c>
      <c r="U13" s="338" t="s">
        <v>55</v>
      </c>
      <c r="V13" s="338" t="s">
        <v>55</v>
      </c>
      <c r="W13" s="339" t="str">
        <f>IF(SUM(P13:V13)=0,"-",SUM(P13:V13))</f>
        <v>-</v>
      </c>
      <c r="X13" s="338" t="s">
        <v>55</v>
      </c>
      <c r="Y13" s="338" t="s">
        <v>55</v>
      </c>
      <c r="Z13" s="338" t="s">
        <v>55</v>
      </c>
      <c r="AA13" s="338" t="s">
        <v>55</v>
      </c>
      <c r="AB13" s="337" t="s">
        <v>55</v>
      </c>
      <c r="AC13" s="336" t="s">
        <v>55</v>
      </c>
      <c r="AD13" s="171"/>
      <c r="AE13" s="171"/>
      <c r="AF13" s="171"/>
      <c r="AG13" s="171"/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67"/>
      <c r="AT13" s="166"/>
      <c r="AU13" s="166"/>
      <c r="AV13" s="166"/>
    </row>
    <row r="14" spans="1:48" s="165" customFormat="1" ht="13.5">
      <c r="A14" s="372" t="s">
        <v>115</v>
      </c>
      <c r="B14" s="340" t="s">
        <v>55</v>
      </c>
      <c r="C14" s="357">
        <v>1</v>
      </c>
      <c r="D14" s="338" t="s">
        <v>55</v>
      </c>
      <c r="E14" s="338" t="s">
        <v>55</v>
      </c>
      <c r="F14" s="338" t="s">
        <v>55</v>
      </c>
      <c r="G14" s="338">
        <v>3</v>
      </c>
      <c r="H14" s="338" t="s">
        <v>55</v>
      </c>
      <c r="I14" s="339">
        <f>IF(SUM(B14:H14)=0,"-",SUM(B14:H14))</f>
        <v>4</v>
      </c>
      <c r="J14" s="338">
        <v>1</v>
      </c>
      <c r="K14" s="338">
        <v>1</v>
      </c>
      <c r="L14" s="338" t="s">
        <v>55</v>
      </c>
      <c r="M14" s="338" t="s">
        <v>55</v>
      </c>
      <c r="N14" s="337" t="s">
        <v>55</v>
      </c>
      <c r="O14" s="337" t="s">
        <v>55</v>
      </c>
      <c r="P14" s="340" t="s">
        <v>55</v>
      </c>
      <c r="Q14" s="338" t="s">
        <v>55</v>
      </c>
      <c r="R14" s="338" t="s">
        <v>55</v>
      </c>
      <c r="S14" s="338" t="s">
        <v>55</v>
      </c>
      <c r="T14" s="338" t="s">
        <v>55</v>
      </c>
      <c r="U14" s="338" t="s">
        <v>55</v>
      </c>
      <c r="V14" s="338" t="s">
        <v>55</v>
      </c>
      <c r="W14" s="339" t="str">
        <f>IF(SUM(P14:V14)=0,"-",SUM(P14:V14))</f>
        <v>-</v>
      </c>
      <c r="X14" s="338" t="s">
        <v>55</v>
      </c>
      <c r="Y14" s="338" t="s">
        <v>55</v>
      </c>
      <c r="Z14" s="338" t="s">
        <v>55</v>
      </c>
      <c r="AA14" s="338" t="s">
        <v>55</v>
      </c>
      <c r="AB14" s="337" t="s">
        <v>55</v>
      </c>
      <c r="AC14" s="336" t="s">
        <v>55</v>
      </c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67"/>
      <c r="AT14" s="166"/>
      <c r="AU14" s="166"/>
      <c r="AV14" s="166"/>
    </row>
    <row r="15" spans="1:48" s="165" customFormat="1" ht="13.5">
      <c r="A15" s="372" t="s">
        <v>114</v>
      </c>
      <c r="B15" s="340" t="s">
        <v>55</v>
      </c>
      <c r="C15" s="338" t="s">
        <v>55</v>
      </c>
      <c r="D15" s="338" t="s">
        <v>55</v>
      </c>
      <c r="E15" s="338" t="s">
        <v>55</v>
      </c>
      <c r="F15" s="338" t="s">
        <v>55</v>
      </c>
      <c r="G15" s="338">
        <v>5</v>
      </c>
      <c r="H15" s="338">
        <v>1</v>
      </c>
      <c r="I15" s="339">
        <f>IF(SUM(B15:H15)=0,"-",SUM(B15:H15))</f>
        <v>6</v>
      </c>
      <c r="J15" s="338">
        <v>2</v>
      </c>
      <c r="K15" s="338">
        <v>2</v>
      </c>
      <c r="L15" s="338" t="s">
        <v>55</v>
      </c>
      <c r="M15" s="338" t="s">
        <v>55</v>
      </c>
      <c r="N15" s="337" t="s">
        <v>55</v>
      </c>
      <c r="O15" s="337" t="s">
        <v>55</v>
      </c>
      <c r="P15" s="340" t="s">
        <v>55</v>
      </c>
      <c r="Q15" s="338" t="s">
        <v>55</v>
      </c>
      <c r="R15" s="338" t="s">
        <v>55</v>
      </c>
      <c r="S15" s="338" t="s">
        <v>55</v>
      </c>
      <c r="T15" s="338" t="s">
        <v>55</v>
      </c>
      <c r="U15" s="338" t="s">
        <v>55</v>
      </c>
      <c r="V15" s="338" t="s">
        <v>55</v>
      </c>
      <c r="W15" s="339" t="str">
        <f>IF(SUM(P15:V15)=0,"-",SUM(P15:V15))</f>
        <v>-</v>
      </c>
      <c r="X15" s="338" t="s">
        <v>55</v>
      </c>
      <c r="Y15" s="338" t="s">
        <v>55</v>
      </c>
      <c r="Z15" s="338" t="s">
        <v>55</v>
      </c>
      <c r="AA15" s="338" t="s">
        <v>55</v>
      </c>
      <c r="AB15" s="337" t="s">
        <v>55</v>
      </c>
      <c r="AC15" s="336" t="s">
        <v>55</v>
      </c>
      <c r="AD15" s="171"/>
      <c r="AE15" s="171"/>
      <c r="AF15" s="171"/>
      <c r="AG15" s="171"/>
      <c r="AH15" s="171"/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67"/>
      <c r="AT15" s="166"/>
      <c r="AU15" s="166"/>
      <c r="AV15" s="166"/>
    </row>
    <row r="16" spans="1:48" s="165" customFormat="1" ht="13.5">
      <c r="A16" s="372" t="s">
        <v>113</v>
      </c>
      <c r="B16" s="340" t="s">
        <v>55</v>
      </c>
      <c r="C16" s="338" t="s">
        <v>55</v>
      </c>
      <c r="D16" s="338" t="s">
        <v>55</v>
      </c>
      <c r="E16" s="338" t="s">
        <v>55</v>
      </c>
      <c r="F16" s="338" t="s">
        <v>55</v>
      </c>
      <c r="G16" s="338" t="s">
        <v>55</v>
      </c>
      <c r="H16" s="338">
        <v>60</v>
      </c>
      <c r="I16" s="339">
        <f>IF(SUM(B16:H16)=0,"-",SUM(B16:H16))</f>
        <v>60</v>
      </c>
      <c r="J16" s="338" t="s">
        <v>55</v>
      </c>
      <c r="K16" s="338" t="s">
        <v>55</v>
      </c>
      <c r="L16" s="338" t="s">
        <v>55</v>
      </c>
      <c r="M16" s="338" t="s">
        <v>55</v>
      </c>
      <c r="N16" s="337" t="s">
        <v>55</v>
      </c>
      <c r="O16" s="337" t="s">
        <v>55</v>
      </c>
      <c r="P16" s="340" t="s">
        <v>55</v>
      </c>
      <c r="Q16" s="338" t="s">
        <v>55</v>
      </c>
      <c r="R16" s="338" t="s">
        <v>55</v>
      </c>
      <c r="S16" s="338" t="s">
        <v>55</v>
      </c>
      <c r="T16" s="338" t="s">
        <v>55</v>
      </c>
      <c r="U16" s="338" t="s">
        <v>55</v>
      </c>
      <c r="V16" s="338" t="s">
        <v>55</v>
      </c>
      <c r="W16" s="339" t="str">
        <f>IF(SUM(P16:V16)=0,"-",SUM(P16:V16))</f>
        <v>-</v>
      </c>
      <c r="X16" s="338" t="s">
        <v>55</v>
      </c>
      <c r="Y16" s="338" t="s">
        <v>55</v>
      </c>
      <c r="Z16" s="338" t="s">
        <v>55</v>
      </c>
      <c r="AA16" s="338" t="s">
        <v>55</v>
      </c>
      <c r="AB16" s="337" t="s">
        <v>55</v>
      </c>
      <c r="AC16" s="336" t="s">
        <v>55</v>
      </c>
      <c r="AD16" s="171"/>
      <c r="AE16" s="171"/>
      <c r="AF16" s="171"/>
      <c r="AG16" s="171"/>
      <c r="AH16" s="171"/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67"/>
      <c r="AT16" s="166"/>
      <c r="AU16" s="166"/>
      <c r="AV16" s="166"/>
    </row>
    <row r="17" spans="1:48" s="165" customFormat="1" ht="13.5">
      <c r="A17" s="371" t="s">
        <v>112</v>
      </c>
      <c r="B17" s="355">
        <v>86</v>
      </c>
      <c r="C17" s="352">
        <v>2</v>
      </c>
      <c r="D17" s="352" t="s">
        <v>55</v>
      </c>
      <c r="E17" s="352" t="s">
        <v>55</v>
      </c>
      <c r="F17" s="352" t="s">
        <v>55</v>
      </c>
      <c r="G17" s="352">
        <v>7</v>
      </c>
      <c r="H17" s="352">
        <v>3</v>
      </c>
      <c r="I17" s="365">
        <f>IF(SUM(B17:H17)=0,"-",SUM(B17:H17))</f>
        <v>98</v>
      </c>
      <c r="J17" s="352">
        <v>2</v>
      </c>
      <c r="K17" s="352">
        <v>30</v>
      </c>
      <c r="L17" s="352">
        <v>1</v>
      </c>
      <c r="M17" s="352" t="s">
        <v>55</v>
      </c>
      <c r="N17" s="370" t="s">
        <v>55</v>
      </c>
      <c r="O17" s="337" t="s">
        <v>55</v>
      </c>
      <c r="P17" s="355" t="s">
        <v>55</v>
      </c>
      <c r="Q17" s="352" t="s">
        <v>55</v>
      </c>
      <c r="R17" s="352" t="s">
        <v>55</v>
      </c>
      <c r="S17" s="352" t="s">
        <v>55</v>
      </c>
      <c r="T17" s="352" t="s">
        <v>55</v>
      </c>
      <c r="U17" s="352" t="s">
        <v>55</v>
      </c>
      <c r="V17" s="352" t="s">
        <v>55</v>
      </c>
      <c r="W17" s="365" t="str">
        <f>IF(SUM(P17:V17)=0,"-",SUM(P17:V17))</f>
        <v>-</v>
      </c>
      <c r="X17" s="352" t="s">
        <v>55</v>
      </c>
      <c r="Y17" s="352" t="s">
        <v>55</v>
      </c>
      <c r="Z17" s="352" t="s">
        <v>55</v>
      </c>
      <c r="AA17" s="352" t="s">
        <v>55</v>
      </c>
      <c r="AB17" s="337" t="s">
        <v>55</v>
      </c>
      <c r="AC17" s="336" t="s">
        <v>55</v>
      </c>
      <c r="AD17" s="171"/>
      <c r="AE17" s="171"/>
      <c r="AF17" s="171"/>
      <c r="AG17" s="171"/>
      <c r="AH17" s="171"/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67"/>
      <c r="AT17" s="166"/>
      <c r="AU17" s="166"/>
      <c r="AV17" s="166"/>
    </row>
    <row r="18" spans="1:48" s="165" customFormat="1" ht="13.5">
      <c r="A18" s="369" t="s">
        <v>111</v>
      </c>
      <c r="B18" s="366">
        <v>49</v>
      </c>
      <c r="C18" s="368">
        <v>25</v>
      </c>
      <c r="D18" s="368">
        <v>16</v>
      </c>
      <c r="E18" s="368" t="s">
        <v>55</v>
      </c>
      <c r="F18" s="368">
        <v>3</v>
      </c>
      <c r="G18" s="368">
        <v>94</v>
      </c>
      <c r="H18" s="368">
        <v>687</v>
      </c>
      <c r="I18" s="365">
        <f>IF(SUM(B18:H18)=0,"-",SUM(B18:H18))</f>
        <v>874</v>
      </c>
      <c r="J18" s="368">
        <v>12</v>
      </c>
      <c r="K18" s="368">
        <v>25</v>
      </c>
      <c r="L18" s="368" t="s">
        <v>55</v>
      </c>
      <c r="M18" s="368">
        <v>1</v>
      </c>
      <c r="N18" s="368">
        <v>3</v>
      </c>
      <c r="O18" s="367" t="s">
        <v>55</v>
      </c>
      <c r="P18" s="366" t="s">
        <v>55</v>
      </c>
      <c r="Q18" s="366" t="s">
        <v>55</v>
      </c>
      <c r="R18" s="366" t="s">
        <v>55</v>
      </c>
      <c r="S18" s="366" t="s">
        <v>55</v>
      </c>
      <c r="T18" s="366" t="s">
        <v>55</v>
      </c>
      <c r="U18" s="366" t="s">
        <v>55</v>
      </c>
      <c r="V18" s="366" t="s">
        <v>55</v>
      </c>
      <c r="W18" s="365" t="str">
        <f>IF(SUM(P18:V18)=0,"-",SUM(P18:V18))</f>
        <v>-</v>
      </c>
      <c r="X18" s="352" t="s">
        <v>55</v>
      </c>
      <c r="Y18" s="352" t="s">
        <v>55</v>
      </c>
      <c r="Z18" s="352" t="s">
        <v>55</v>
      </c>
      <c r="AA18" s="352" t="s">
        <v>55</v>
      </c>
      <c r="AB18" s="364" t="s">
        <v>55</v>
      </c>
      <c r="AC18" s="363" t="s">
        <v>55</v>
      </c>
      <c r="AD18" s="171"/>
      <c r="AE18" s="171"/>
      <c r="AF18" s="171"/>
      <c r="AG18" s="171"/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67"/>
      <c r="AT18" s="166"/>
      <c r="AU18" s="166"/>
      <c r="AV18" s="166"/>
    </row>
    <row r="19" spans="1:48" s="165" customFormat="1" ht="40.5">
      <c r="A19" s="227" t="s">
        <v>10</v>
      </c>
      <c r="B19" s="362">
        <f>B20</f>
        <v>109</v>
      </c>
      <c r="C19" s="362">
        <f>C20</f>
        <v>133</v>
      </c>
      <c r="D19" s="362">
        <f>D20</f>
        <v>34</v>
      </c>
      <c r="E19" s="362" t="str">
        <f>E20</f>
        <v>-</v>
      </c>
      <c r="F19" s="362">
        <f>F20</f>
        <v>3</v>
      </c>
      <c r="G19" s="362">
        <f>G20</f>
        <v>10</v>
      </c>
      <c r="H19" s="362">
        <f>H20</f>
        <v>117</v>
      </c>
      <c r="I19" s="362">
        <f>I20</f>
        <v>406</v>
      </c>
      <c r="J19" s="362" t="str">
        <f>J20</f>
        <v>-</v>
      </c>
      <c r="K19" s="362">
        <f>K20</f>
        <v>4</v>
      </c>
      <c r="L19" s="362" t="str">
        <f>L20</f>
        <v>-</v>
      </c>
      <c r="M19" s="362" t="str">
        <f>M20</f>
        <v>-</v>
      </c>
      <c r="N19" s="362">
        <f>N20</f>
        <v>41</v>
      </c>
      <c r="O19" s="361" t="str">
        <f>O20</f>
        <v>-</v>
      </c>
      <c r="P19" s="362" t="str">
        <f>P20</f>
        <v>-</v>
      </c>
      <c r="Q19" s="362">
        <f>Q20</f>
        <v>2</v>
      </c>
      <c r="R19" s="362" t="str">
        <f>R20</f>
        <v>-</v>
      </c>
      <c r="S19" s="362" t="str">
        <f>S20</f>
        <v>-</v>
      </c>
      <c r="T19" s="362" t="str">
        <f>T20</f>
        <v>-</v>
      </c>
      <c r="U19" s="362" t="str">
        <f>U20</f>
        <v>-</v>
      </c>
      <c r="V19" s="362">
        <f>V20</f>
        <v>1</v>
      </c>
      <c r="W19" s="362">
        <f>W20</f>
        <v>3</v>
      </c>
      <c r="X19" s="362" t="str">
        <f>X20</f>
        <v>-</v>
      </c>
      <c r="Y19" s="362" t="str">
        <f>Y20</f>
        <v>-</v>
      </c>
      <c r="Z19" s="362" t="str">
        <f>Z20</f>
        <v>-</v>
      </c>
      <c r="AA19" s="362" t="str">
        <f>AA20</f>
        <v>-</v>
      </c>
      <c r="AB19" s="362" t="str">
        <f>AB20</f>
        <v>-</v>
      </c>
      <c r="AC19" s="361" t="str">
        <f>AC20</f>
        <v>-</v>
      </c>
      <c r="AD19" s="171"/>
      <c r="AE19" s="171"/>
      <c r="AF19" s="171"/>
      <c r="AG19" s="171"/>
      <c r="AH19" s="171"/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67"/>
      <c r="AT19" s="166"/>
      <c r="AU19" s="166"/>
      <c r="AV19" s="166"/>
    </row>
    <row r="20" spans="1:48" s="163" customFormat="1" ht="13.5" customHeight="1">
      <c r="A20" s="360" t="s">
        <v>9</v>
      </c>
      <c r="B20" s="346">
        <f>IF(SUM(B21:B26)=0,"-",SUM(B21:B26))</f>
        <v>109</v>
      </c>
      <c r="C20" s="243">
        <f>IF(SUM(C21:C26)=0,"-",SUM(C21:C26))</f>
        <v>133</v>
      </c>
      <c r="D20" s="243">
        <f>IF(SUM(D21:D26)=0,"-",SUM(D21:D26))</f>
        <v>34</v>
      </c>
      <c r="E20" s="243" t="str">
        <f>IF(SUM(E21:E26)=0,"-",SUM(E21:E26))</f>
        <v>-</v>
      </c>
      <c r="F20" s="243">
        <f>IF(SUM(F21:F26)=0,"-",SUM(F21:F26))</f>
        <v>3</v>
      </c>
      <c r="G20" s="243">
        <f>IF(SUM(G21:G26)=0,"-",SUM(G21:G26))</f>
        <v>10</v>
      </c>
      <c r="H20" s="243">
        <f>IF(SUM(H21:H26)=0,"-",SUM(H21:H26))</f>
        <v>117</v>
      </c>
      <c r="I20" s="244">
        <f>IF(SUM(B20:H20)=0,"-",SUM(B20:H20))</f>
        <v>406</v>
      </c>
      <c r="J20" s="243" t="str">
        <f>IF(SUM(J21:J26)=0,"-",SUM(J21:J26))</f>
        <v>-</v>
      </c>
      <c r="K20" s="243">
        <f>IF(SUM(K21:K26)=0,"-",SUM(K21:K26))</f>
        <v>4</v>
      </c>
      <c r="L20" s="243" t="str">
        <f>IF(SUM(L21:L26)=0,"-",SUM(L21:L26))</f>
        <v>-</v>
      </c>
      <c r="M20" s="243" t="str">
        <f>IF(SUM(M21:M26)=0,"-",SUM(M21:M26))</f>
        <v>-</v>
      </c>
      <c r="N20" s="243">
        <f>IF(SUM(N21:N26)=0,"-",SUM(N21:N26))</f>
        <v>41</v>
      </c>
      <c r="O20" s="242" t="str">
        <f>IF(SUM(O21:O26)=0,"-",SUM(O21:O26))</f>
        <v>-</v>
      </c>
      <c r="P20" s="245" t="str">
        <f>IF(SUM(P21:P26)=0,"-",SUM(P21:P26))</f>
        <v>-</v>
      </c>
      <c r="Q20" s="243">
        <f>IF(SUM(Q21:Q26)=0,"-",SUM(Q21:Q26))</f>
        <v>2</v>
      </c>
      <c r="R20" s="243" t="str">
        <f>IF(SUM(R21:R26)=0,"-",SUM(R21:R26))</f>
        <v>-</v>
      </c>
      <c r="S20" s="243" t="str">
        <f>IF(SUM(S21:S26)=0,"-",SUM(S21:S26))</f>
        <v>-</v>
      </c>
      <c r="T20" s="243" t="str">
        <f>IF(SUM(T21:T26)=0,"-",SUM(T21:T26))</f>
        <v>-</v>
      </c>
      <c r="U20" s="243" t="str">
        <f>IF(SUM(U21:U26)=0,"-",SUM(U21:U26))</f>
        <v>-</v>
      </c>
      <c r="V20" s="243">
        <f>IF(SUM(V21:V26)=0,"-",SUM(V21:V26))</f>
        <v>1</v>
      </c>
      <c r="W20" s="244">
        <f>IF(SUM(P20:V20)=0,"-",SUM(P20:V20))</f>
        <v>3</v>
      </c>
      <c r="X20" s="243" t="str">
        <f>IF(SUM(X21:X26)=0,"-",SUM(X21:X26))</f>
        <v>-</v>
      </c>
      <c r="Y20" s="243" t="str">
        <f>IF(SUM(Y21:Y26)=0,"-",SUM(Y21:Y26))</f>
        <v>-</v>
      </c>
      <c r="Z20" s="243" t="str">
        <f>IF(SUM(Z21:Z26)=0,"-",SUM(Z21:Z26))</f>
        <v>-</v>
      </c>
      <c r="AA20" s="243" t="str">
        <f>IF(SUM(AA21:AA26)=0,"-",SUM(AA21:AA26))</f>
        <v>-</v>
      </c>
      <c r="AB20" s="243" t="str">
        <f>IF(SUM(AB21:AB26)=0,"-",SUM(AB21:AB26))</f>
        <v>-</v>
      </c>
      <c r="AC20" s="242" t="str">
        <f>IF(SUM(AC21:AC26)=0,"-",SUM(AC21:AC26))</f>
        <v>-</v>
      </c>
      <c r="AD20" s="165"/>
      <c r="AE20" s="165"/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</row>
    <row r="21" spans="1:48" s="165" customFormat="1" ht="13.5">
      <c r="A21" s="219" t="s">
        <v>102</v>
      </c>
      <c r="B21" s="345" t="s">
        <v>142</v>
      </c>
      <c r="C21" s="343" t="s">
        <v>142</v>
      </c>
      <c r="D21" s="343">
        <v>6</v>
      </c>
      <c r="E21" s="343" t="s">
        <v>142</v>
      </c>
      <c r="F21" s="343">
        <v>1</v>
      </c>
      <c r="G21" s="343" t="s">
        <v>142</v>
      </c>
      <c r="H21" s="343">
        <v>80</v>
      </c>
      <c r="I21" s="358">
        <f>IF(SUM(B21:H21)=0,"-",SUM(B21:H21))</f>
        <v>87</v>
      </c>
      <c r="J21" s="343" t="s">
        <v>142</v>
      </c>
      <c r="K21" s="343">
        <v>2</v>
      </c>
      <c r="L21" s="343" t="s">
        <v>142</v>
      </c>
      <c r="M21" s="343" t="s">
        <v>142</v>
      </c>
      <c r="N21" s="343">
        <v>28</v>
      </c>
      <c r="O21" s="341" t="s">
        <v>142</v>
      </c>
      <c r="P21" s="359" t="s">
        <v>142</v>
      </c>
      <c r="Q21" s="343" t="s">
        <v>142</v>
      </c>
      <c r="R21" s="343" t="s">
        <v>142</v>
      </c>
      <c r="S21" s="343" t="s">
        <v>142</v>
      </c>
      <c r="T21" s="343" t="s">
        <v>142</v>
      </c>
      <c r="U21" s="343" t="s">
        <v>142</v>
      </c>
      <c r="V21" s="343">
        <v>1</v>
      </c>
      <c r="W21" s="358">
        <f>IF(SUM(P21:V21)=0,"-",SUM(P21:V21))</f>
        <v>1</v>
      </c>
      <c r="X21" s="343" t="s">
        <v>142</v>
      </c>
      <c r="Y21" s="343" t="s">
        <v>142</v>
      </c>
      <c r="Z21" s="343" t="s">
        <v>142</v>
      </c>
      <c r="AA21" s="343" t="s">
        <v>142</v>
      </c>
      <c r="AB21" s="337" t="s">
        <v>142</v>
      </c>
      <c r="AC21" s="341" t="s">
        <v>142</v>
      </c>
      <c r="AD21" s="171"/>
      <c r="AE21" s="171"/>
      <c r="AF21" s="171"/>
      <c r="AG21" s="171"/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67"/>
      <c r="AT21" s="166"/>
      <c r="AU21" s="166"/>
      <c r="AV21" s="166"/>
    </row>
    <row r="22" spans="1:48" s="165" customFormat="1" ht="13.5">
      <c r="A22" s="214" t="s">
        <v>110</v>
      </c>
      <c r="B22" s="340">
        <v>3</v>
      </c>
      <c r="C22" s="338" t="s">
        <v>11</v>
      </c>
      <c r="D22" s="338" t="s">
        <v>11</v>
      </c>
      <c r="E22" s="338" t="s">
        <v>11</v>
      </c>
      <c r="F22" s="338">
        <v>2</v>
      </c>
      <c r="G22" s="338" t="s">
        <v>11</v>
      </c>
      <c r="H22" s="338">
        <v>15</v>
      </c>
      <c r="I22" s="356">
        <f>IF(SUM(B22:H22)=0,"-",SUM(B22:H22))</f>
        <v>20</v>
      </c>
      <c r="J22" s="338" t="s">
        <v>109</v>
      </c>
      <c r="K22" s="338" t="s">
        <v>109</v>
      </c>
      <c r="L22" s="338" t="s">
        <v>109</v>
      </c>
      <c r="M22" s="338" t="s">
        <v>109</v>
      </c>
      <c r="N22" s="338">
        <v>9</v>
      </c>
      <c r="O22" s="336" t="s">
        <v>109</v>
      </c>
      <c r="P22" s="357" t="s">
        <v>109</v>
      </c>
      <c r="Q22" s="338" t="s">
        <v>109</v>
      </c>
      <c r="R22" s="338" t="s">
        <v>109</v>
      </c>
      <c r="S22" s="338" t="s">
        <v>109</v>
      </c>
      <c r="T22" s="338" t="s">
        <v>109</v>
      </c>
      <c r="U22" s="338" t="s">
        <v>109</v>
      </c>
      <c r="V22" s="338" t="s">
        <v>109</v>
      </c>
      <c r="W22" s="356" t="str">
        <f>IF(SUM(P22:V22)=0,"-",SUM(P22:V22))</f>
        <v>-</v>
      </c>
      <c r="X22" s="338" t="s">
        <v>109</v>
      </c>
      <c r="Y22" s="338" t="s">
        <v>109</v>
      </c>
      <c r="Z22" s="338" t="s">
        <v>109</v>
      </c>
      <c r="AA22" s="338" t="s">
        <v>109</v>
      </c>
      <c r="AB22" s="337" t="s">
        <v>109</v>
      </c>
      <c r="AC22" s="336" t="s">
        <v>109</v>
      </c>
      <c r="AD22" s="171"/>
      <c r="AE22" s="171"/>
      <c r="AF22" s="171"/>
      <c r="AG22" s="171"/>
      <c r="AH22" s="171"/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67"/>
      <c r="AT22" s="166"/>
      <c r="AU22" s="166"/>
      <c r="AV22" s="166"/>
    </row>
    <row r="23" spans="1:48" s="165" customFormat="1" ht="13.5">
      <c r="A23" s="214" t="s">
        <v>108</v>
      </c>
      <c r="B23" s="340" t="s">
        <v>107</v>
      </c>
      <c r="C23" s="338">
        <v>44</v>
      </c>
      <c r="D23" s="338" t="s">
        <v>107</v>
      </c>
      <c r="E23" s="338" t="s">
        <v>107</v>
      </c>
      <c r="F23" s="338" t="s">
        <v>107</v>
      </c>
      <c r="G23" s="338">
        <v>5</v>
      </c>
      <c r="H23" s="338">
        <v>2</v>
      </c>
      <c r="I23" s="356">
        <f>IF(SUM(B23:H23)=0,"-",SUM(B23:H23))</f>
        <v>51</v>
      </c>
      <c r="J23" s="338" t="s">
        <v>107</v>
      </c>
      <c r="K23" s="338" t="s">
        <v>107</v>
      </c>
      <c r="L23" s="338" t="s">
        <v>107</v>
      </c>
      <c r="M23" s="338" t="s">
        <v>107</v>
      </c>
      <c r="N23" s="338">
        <v>2</v>
      </c>
      <c r="O23" s="336" t="s">
        <v>107</v>
      </c>
      <c r="P23" s="357" t="s">
        <v>107</v>
      </c>
      <c r="Q23" s="338">
        <v>2</v>
      </c>
      <c r="R23" s="338" t="s">
        <v>107</v>
      </c>
      <c r="S23" s="338" t="s">
        <v>107</v>
      </c>
      <c r="T23" s="338" t="s">
        <v>107</v>
      </c>
      <c r="U23" s="338" t="s">
        <v>107</v>
      </c>
      <c r="V23" s="338" t="s">
        <v>107</v>
      </c>
      <c r="W23" s="356">
        <f>IF(SUM(P23:V23)=0,"-",SUM(P23:V23))</f>
        <v>2</v>
      </c>
      <c r="X23" s="338" t="s">
        <v>107</v>
      </c>
      <c r="Y23" s="338" t="s">
        <v>107</v>
      </c>
      <c r="Z23" s="338" t="s">
        <v>107</v>
      </c>
      <c r="AA23" s="338" t="s">
        <v>107</v>
      </c>
      <c r="AB23" s="337" t="s">
        <v>107</v>
      </c>
      <c r="AC23" s="336" t="s">
        <v>107</v>
      </c>
      <c r="AD23" s="171"/>
      <c r="AE23" s="171"/>
      <c r="AF23" s="171"/>
      <c r="AG23" s="171"/>
      <c r="AH23" s="171"/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67"/>
      <c r="AT23" s="166"/>
      <c r="AU23" s="166"/>
      <c r="AV23" s="166"/>
    </row>
    <row r="24" spans="1:48" s="165" customFormat="1" ht="13.5">
      <c r="A24" s="214" t="s">
        <v>106</v>
      </c>
      <c r="B24" s="340">
        <v>100</v>
      </c>
      <c r="C24" s="338">
        <v>52</v>
      </c>
      <c r="D24" s="338">
        <v>20</v>
      </c>
      <c r="E24" s="338" t="s">
        <v>104</v>
      </c>
      <c r="F24" s="338" t="s">
        <v>104</v>
      </c>
      <c r="G24" s="338">
        <v>5</v>
      </c>
      <c r="H24" s="338">
        <v>15</v>
      </c>
      <c r="I24" s="356">
        <f>IF(SUM(B24:H24)=0,"-",SUM(B24:H24))</f>
        <v>192</v>
      </c>
      <c r="J24" s="338" t="s">
        <v>104</v>
      </c>
      <c r="K24" s="338" t="s">
        <v>104</v>
      </c>
      <c r="L24" s="338" t="s">
        <v>104</v>
      </c>
      <c r="M24" s="338" t="s">
        <v>104</v>
      </c>
      <c r="N24" s="337" t="s">
        <v>104</v>
      </c>
      <c r="O24" s="336" t="s">
        <v>104</v>
      </c>
      <c r="P24" s="357" t="s">
        <v>104</v>
      </c>
      <c r="Q24" s="338" t="s">
        <v>104</v>
      </c>
      <c r="R24" s="338" t="s">
        <v>104</v>
      </c>
      <c r="S24" s="338" t="s">
        <v>104</v>
      </c>
      <c r="T24" s="338" t="s">
        <v>104</v>
      </c>
      <c r="U24" s="338" t="s">
        <v>104</v>
      </c>
      <c r="V24" s="338" t="s">
        <v>104</v>
      </c>
      <c r="W24" s="356" t="str">
        <f>IF(SUM(P24:V24)=0,"-",SUM(P24:V24))</f>
        <v>-</v>
      </c>
      <c r="X24" s="338" t="s">
        <v>104</v>
      </c>
      <c r="Y24" s="338" t="s">
        <v>104</v>
      </c>
      <c r="Z24" s="338" t="s">
        <v>104</v>
      </c>
      <c r="AA24" s="338" t="s">
        <v>104</v>
      </c>
      <c r="AB24" s="337" t="s">
        <v>104</v>
      </c>
      <c r="AC24" s="336" t="s">
        <v>104</v>
      </c>
      <c r="AD24" s="171"/>
      <c r="AE24" s="171"/>
      <c r="AF24" s="171"/>
      <c r="AG24" s="171"/>
      <c r="AH24" s="171"/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67"/>
      <c r="AT24" s="166"/>
      <c r="AU24" s="166"/>
      <c r="AV24" s="166"/>
    </row>
    <row r="25" spans="1:48" s="165" customFormat="1" ht="13.5">
      <c r="A25" s="214" t="s">
        <v>105</v>
      </c>
      <c r="B25" s="340">
        <v>6</v>
      </c>
      <c r="C25" s="338">
        <v>12</v>
      </c>
      <c r="D25" s="338">
        <v>2</v>
      </c>
      <c r="E25" s="338" t="s">
        <v>104</v>
      </c>
      <c r="F25" s="338" t="s">
        <v>104</v>
      </c>
      <c r="G25" s="338" t="s">
        <v>104</v>
      </c>
      <c r="H25" s="338">
        <v>4</v>
      </c>
      <c r="I25" s="356">
        <f>IF(SUM(B25:H25)=0,"-",SUM(B25:H25))</f>
        <v>24</v>
      </c>
      <c r="J25" s="338" t="s">
        <v>104</v>
      </c>
      <c r="K25" s="338">
        <v>2</v>
      </c>
      <c r="L25" s="338" t="s">
        <v>104</v>
      </c>
      <c r="M25" s="338" t="s">
        <v>104</v>
      </c>
      <c r="N25" s="338">
        <v>2</v>
      </c>
      <c r="O25" s="336" t="s">
        <v>104</v>
      </c>
      <c r="P25" s="357" t="s">
        <v>104</v>
      </c>
      <c r="Q25" s="338" t="s">
        <v>104</v>
      </c>
      <c r="R25" s="338" t="s">
        <v>104</v>
      </c>
      <c r="S25" s="338" t="s">
        <v>104</v>
      </c>
      <c r="T25" s="338" t="s">
        <v>104</v>
      </c>
      <c r="U25" s="338" t="s">
        <v>104</v>
      </c>
      <c r="V25" s="338" t="s">
        <v>104</v>
      </c>
      <c r="W25" s="356" t="str">
        <f>IF(SUM(P25:V25)=0,"-",SUM(P25:V25))</f>
        <v>-</v>
      </c>
      <c r="X25" s="338" t="s">
        <v>104</v>
      </c>
      <c r="Y25" s="338" t="s">
        <v>104</v>
      </c>
      <c r="Z25" s="338" t="s">
        <v>104</v>
      </c>
      <c r="AA25" s="338" t="s">
        <v>104</v>
      </c>
      <c r="AB25" s="337" t="s">
        <v>104</v>
      </c>
      <c r="AC25" s="336" t="s">
        <v>104</v>
      </c>
      <c r="AD25" s="171"/>
      <c r="AE25" s="171"/>
      <c r="AF25" s="171"/>
      <c r="AG25" s="171"/>
      <c r="AH25" s="171"/>
      <c r="AI25" s="171"/>
      <c r="AJ25" s="171"/>
      <c r="AK25" s="171"/>
      <c r="AL25" s="171"/>
      <c r="AM25" s="171"/>
      <c r="AN25" s="171"/>
      <c r="AO25" s="171"/>
      <c r="AP25" s="171"/>
      <c r="AQ25" s="171"/>
      <c r="AR25" s="171"/>
      <c r="AS25" s="167"/>
      <c r="AT25" s="166"/>
      <c r="AU25" s="166"/>
      <c r="AV25" s="166"/>
    </row>
    <row r="26" spans="1:48" s="165" customFormat="1" ht="13.5">
      <c r="A26" s="212" t="s">
        <v>103</v>
      </c>
      <c r="B26" s="355" t="s">
        <v>56</v>
      </c>
      <c r="C26" s="352">
        <v>25</v>
      </c>
      <c r="D26" s="352">
        <v>6</v>
      </c>
      <c r="E26" s="352" t="s">
        <v>56</v>
      </c>
      <c r="F26" s="352" t="s">
        <v>56</v>
      </c>
      <c r="G26" s="352" t="s">
        <v>56</v>
      </c>
      <c r="H26" s="352">
        <v>1</v>
      </c>
      <c r="I26" s="353">
        <f>IF(SUM(B26:H26)=0,"-",SUM(B26:H26))</f>
        <v>32</v>
      </c>
      <c r="J26" s="352" t="s">
        <v>56</v>
      </c>
      <c r="K26" s="352" t="s">
        <v>56</v>
      </c>
      <c r="L26" s="352" t="s">
        <v>56</v>
      </c>
      <c r="M26" s="352" t="s">
        <v>56</v>
      </c>
      <c r="N26" s="337" t="s">
        <v>56</v>
      </c>
      <c r="O26" s="351" t="s">
        <v>56</v>
      </c>
      <c r="P26" s="354" t="s">
        <v>56</v>
      </c>
      <c r="Q26" s="352" t="s">
        <v>56</v>
      </c>
      <c r="R26" s="352" t="s">
        <v>56</v>
      </c>
      <c r="S26" s="352" t="s">
        <v>56</v>
      </c>
      <c r="T26" s="352" t="s">
        <v>56</v>
      </c>
      <c r="U26" s="352" t="s">
        <v>56</v>
      </c>
      <c r="V26" s="352" t="s">
        <v>56</v>
      </c>
      <c r="W26" s="353" t="str">
        <f>IF(SUM(P26:V26)=0,"-",SUM(P26:V26))</f>
        <v>-</v>
      </c>
      <c r="X26" s="352" t="s">
        <v>56</v>
      </c>
      <c r="Y26" s="352" t="s">
        <v>56</v>
      </c>
      <c r="Z26" s="352" t="s">
        <v>56</v>
      </c>
      <c r="AA26" s="352" t="s">
        <v>56</v>
      </c>
      <c r="AB26" s="337" t="s">
        <v>56</v>
      </c>
      <c r="AC26" s="351" t="s">
        <v>56</v>
      </c>
      <c r="AD26" s="171"/>
      <c r="AE26" s="171"/>
      <c r="AF26" s="171"/>
      <c r="AG26" s="171"/>
      <c r="AH26" s="171"/>
      <c r="AI26" s="171"/>
      <c r="AJ26" s="171"/>
      <c r="AK26" s="171"/>
      <c r="AL26" s="171"/>
      <c r="AM26" s="171"/>
      <c r="AN26" s="171"/>
      <c r="AO26" s="171"/>
      <c r="AP26" s="171"/>
      <c r="AQ26" s="171"/>
      <c r="AR26" s="171"/>
      <c r="AS26" s="167"/>
      <c r="AT26" s="166"/>
      <c r="AU26" s="166"/>
      <c r="AV26" s="166"/>
    </row>
    <row r="27" spans="1:48" s="165" customFormat="1" ht="40.5">
      <c r="A27" s="206" t="s">
        <v>7</v>
      </c>
      <c r="B27" s="350">
        <f>B28</f>
        <v>50</v>
      </c>
      <c r="C27" s="255">
        <f>C28</f>
        <v>167</v>
      </c>
      <c r="D27" s="255">
        <f>D28</f>
        <v>12</v>
      </c>
      <c r="E27" s="255" t="str">
        <f>E28</f>
        <v>-</v>
      </c>
      <c r="F27" s="255">
        <f>F28</f>
        <v>6</v>
      </c>
      <c r="G27" s="255">
        <f>G28</f>
        <v>5</v>
      </c>
      <c r="H27" s="255">
        <f>H28</f>
        <v>374</v>
      </c>
      <c r="I27" s="255">
        <f>I28</f>
        <v>614</v>
      </c>
      <c r="J27" s="255">
        <f>J28</f>
        <v>1</v>
      </c>
      <c r="K27" s="255">
        <f>K28</f>
        <v>4</v>
      </c>
      <c r="L27" s="255" t="str">
        <f>L28</f>
        <v>-</v>
      </c>
      <c r="M27" s="255" t="str">
        <f>M28</f>
        <v>-</v>
      </c>
      <c r="N27" s="255" t="str">
        <f>N28</f>
        <v>-</v>
      </c>
      <c r="O27" s="347" t="str">
        <f>O28</f>
        <v>-</v>
      </c>
      <c r="P27" s="349">
        <f>P28</f>
        <v>1</v>
      </c>
      <c r="Q27" s="348" t="str">
        <f>Q28</f>
        <v>-</v>
      </c>
      <c r="R27" s="348" t="str">
        <f>R28</f>
        <v>-</v>
      </c>
      <c r="S27" s="348" t="str">
        <f>S28</f>
        <v>-</v>
      </c>
      <c r="T27" s="348" t="str">
        <f>T28</f>
        <v>-</v>
      </c>
      <c r="U27" s="348">
        <f>U28</f>
        <v>68</v>
      </c>
      <c r="V27" s="348">
        <f>V28</f>
        <v>44</v>
      </c>
      <c r="W27" s="348">
        <f>W28</f>
        <v>113</v>
      </c>
      <c r="X27" s="348" t="str">
        <f>X28</f>
        <v>-</v>
      </c>
      <c r="Y27" s="255">
        <f>Y28</f>
        <v>64</v>
      </c>
      <c r="Z27" s="255" t="str">
        <f>Z28</f>
        <v>-</v>
      </c>
      <c r="AA27" s="255" t="str">
        <f>AA28</f>
        <v>-</v>
      </c>
      <c r="AB27" s="255" t="str">
        <f>AB28</f>
        <v>-</v>
      </c>
      <c r="AC27" s="347" t="str">
        <f>AC28</f>
        <v>-</v>
      </c>
      <c r="AD27" s="171"/>
      <c r="AE27" s="171"/>
      <c r="AF27" s="171"/>
      <c r="AG27" s="171"/>
      <c r="AH27" s="171"/>
      <c r="AI27" s="171"/>
      <c r="AJ27" s="171"/>
      <c r="AK27" s="171"/>
      <c r="AL27" s="171"/>
      <c r="AM27" s="171"/>
      <c r="AN27" s="171"/>
      <c r="AO27" s="167"/>
      <c r="AP27" s="166"/>
      <c r="AQ27" s="166"/>
      <c r="AR27" s="166"/>
    </row>
    <row r="28" spans="1:48" s="163" customFormat="1" ht="13.5" customHeight="1">
      <c r="A28" s="200" t="s">
        <v>6</v>
      </c>
      <c r="B28" s="346">
        <f>IF(SUM(B29:B33)=0,"-",SUM(B29:B33))</f>
        <v>50</v>
      </c>
      <c r="C28" s="243">
        <f>IF(SUM(C29:C33)=0,"-",SUM(C29:C33))</f>
        <v>167</v>
      </c>
      <c r="D28" s="243">
        <f>IF(SUM(D29:D33)=0,"-",SUM(D29:D33))</f>
        <v>12</v>
      </c>
      <c r="E28" s="243" t="str">
        <f>IF(SUM(E29:E33)=0,"-",SUM(E29:E33))</f>
        <v>-</v>
      </c>
      <c r="F28" s="243">
        <f>IF(SUM(F29:F33)=0,"-",SUM(F29:F33))</f>
        <v>6</v>
      </c>
      <c r="G28" s="243">
        <f>IF(SUM(G29:G33)=0,"-",SUM(G29:G33))</f>
        <v>5</v>
      </c>
      <c r="H28" s="243">
        <f>IF(SUM(H29:H33)=0,"-",SUM(H29:H33))</f>
        <v>374</v>
      </c>
      <c r="I28" s="244">
        <f>IF(SUM(B28:H28)=0,"-",SUM(B28:H28))</f>
        <v>614</v>
      </c>
      <c r="J28" s="243">
        <f>IF(SUM(J29:J33)=0,"-",SUM(J29:J33))</f>
        <v>1</v>
      </c>
      <c r="K28" s="243">
        <f>IF(SUM(K29:K33)=0,"-",SUM(K29:K33))</f>
        <v>4</v>
      </c>
      <c r="L28" s="243" t="str">
        <f>IF(SUM(L29:L33)=0,"-",SUM(L29:L33))</f>
        <v>-</v>
      </c>
      <c r="M28" s="243" t="str">
        <f>IF(SUM(M29:M33)=0,"-",SUM(M29:M33))</f>
        <v>-</v>
      </c>
      <c r="N28" s="243" t="str">
        <f>IF(SUM(N29:N33)=0,"-",SUM(N29:N33))</f>
        <v>-</v>
      </c>
      <c r="O28" s="242" t="str">
        <f>IF(SUM(O29:O33)=0,"-",SUM(O29:O33))</f>
        <v>-</v>
      </c>
      <c r="P28" s="245">
        <f>IF(SUM(P29:P33)=0,"-",SUM(P29:P33))</f>
        <v>1</v>
      </c>
      <c r="Q28" s="243" t="str">
        <f>IF(SUM(Q29:Q33)=0,"-",SUM(Q29:Q33))</f>
        <v>-</v>
      </c>
      <c r="R28" s="243" t="str">
        <f>IF(SUM(R29:R33)=0,"-",SUM(R29:R33))</f>
        <v>-</v>
      </c>
      <c r="S28" s="243" t="str">
        <f>IF(SUM(S29:S33)=0,"-",SUM(S29:S33))</f>
        <v>-</v>
      </c>
      <c r="T28" s="243" t="str">
        <f>IF(SUM(T29:T33)=0,"-",SUM(T29:T33))</f>
        <v>-</v>
      </c>
      <c r="U28" s="243">
        <f>IF(SUM(U29:U33)=0,"-",SUM(U29:U33))</f>
        <v>68</v>
      </c>
      <c r="V28" s="243">
        <f>IF(SUM(V29:V33)=0,"-",SUM(V29:V33))</f>
        <v>44</v>
      </c>
      <c r="W28" s="243">
        <f>IF(SUM(W29:W33)=0,"-",SUM(W29:W33))</f>
        <v>113</v>
      </c>
      <c r="X28" s="243" t="str">
        <f>IF(SUM(X29:X33)=0,"-",SUM(X29:X33))</f>
        <v>-</v>
      </c>
      <c r="Y28" s="243">
        <f>IF(SUM(Y29:Y33)=0,"-",SUM(Y29:Y33))</f>
        <v>64</v>
      </c>
      <c r="Z28" s="243" t="str">
        <f>IF(SUM(Z29:Z33)=0,"-",SUM(Z29:Z33))</f>
        <v>-</v>
      </c>
      <c r="AA28" s="243" t="str">
        <f>IF(SUM(AA29:AA33)=0,"-",SUM(AA29:AA33))</f>
        <v>-</v>
      </c>
      <c r="AB28" s="243" t="str">
        <f>IF(SUM(AB29:AB33)=0,"-",SUM(AB29:AB33))</f>
        <v>-</v>
      </c>
      <c r="AC28" s="242" t="str">
        <f>IF(SUM(AC29:AC33)=0,"-",SUM(AC29:AC33))</f>
        <v>-</v>
      </c>
      <c r="AD28" s="165"/>
      <c r="AE28" s="165"/>
      <c r="AF28" s="165"/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</row>
    <row r="29" spans="1:48" s="165" customFormat="1" ht="13.5">
      <c r="A29" s="219" t="s">
        <v>102</v>
      </c>
      <c r="B29" s="345" t="s">
        <v>11</v>
      </c>
      <c r="C29" s="343" t="s">
        <v>11</v>
      </c>
      <c r="D29" s="343">
        <v>1</v>
      </c>
      <c r="E29" s="343" t="s">
        <v>11</v>
      </c>
      <c r="F29" s="343">
        <v>5</v>
      </c>
      <c r="G29" s="343">
        <v>5</v>
      </c>
      <c r="H29" s="343">
        <v>257</v>
      </c>
      <c r="I29" s="344">
        <f>IF(SUM(B29:H29)=0,"-",SUM(B29:H29))</f>
        <v>268</v>
      </c>
      <c r="J29" s="343">
        <v>1</v>
      </c>
      <c r="K29" s="343">
        <v>4</v>
      </c>
      <c r="L29" s="343" t="s">
        <v>11</v>
      </c>
      <c r="M29" s="343" t="s">
        <v>11</v>
      </c>
      <c r="N29" s="337" t="s">
        <v>11</v>
      </c>
      <c r="O29" s="341" t="s">
        <v>11</v>
      </c>
      <c r="P29" s="345" t="s">
        <v>11</v>
      </c>
      <c r="Q29" s="343" t="s">
        <v>11</v>
      </c>
      <c r="R29" s="343" t="s">
        <v>11</v>
      </c>
      <c r="S29" s="343" t="s">
        <v>11</v>
      </c>
      <c r="T29" s="343" t="s">
        <v>11</v>
      </c>
      <c r="U29" s="343">
        <v>64</v>
      </c>
      <c r="V29" s="343">
        <v>39</v>
      </c>
      <c r="W29" s="344">
        <f>IF(SUM(P29:V29)=0,"-",SUM(P29:V29))</f>
        <v>103</v>
      </c>
      <c r="X29" s="343" t="s">
        <v>11</v>
      </c>
      <c r="Y29" s="343">
        <v>64</v>
      </c>
      <c r="Z29" s="343" t="s">
        <v>11</v>
      </c>
      <c r="AA29" s="343" t="s">
        <v>11</v>
      </c>
      <c r="AB29" s="342" t="s">
        <v>11</v>
      </c>
      <c r="AC29" s="341" t="s">
        <v>11</v>
      </c>
      <c r="AD29" s="171"/>
      <c r="AE29" s="171"/>
      <c r="AF29" s="171"/>
      <c r="AG29" s="171"/>
      <c r="AH29" s="171"/>
      <c r="AI29" s="171"/>
      <c r="AJ29" s="171"/>
      <c r="AK29" s="171"/>
      <c r="AL29" s="171"/>
      <c r="AM29" s="171"/>
      <c r="AN29" s="171"/>
      <c r="AO29" s="171"/>
      <c r="AP29" s="171"/>
      <c r="AQ29" s="171"/>
      <c r="AR29" s="171"/>
      <c r="AS29" s="167"/>
      <c r="AT29" s="166"/>
      <c r="AU29" s="166"/>
      <c r="AV29" s="166"/>
    </row>
    <row r="30" spans="1:48" s="165" customFormat="1" ht="13.5">
      <c r="A30" s="214" t="s">
        <v>101</v>
      </c>
      <c r="B30" s="340" t="s">
        <v>11</v>
      </c>
      <c r="C30" s="338">
        <v>80</v>
      </c>
      <c r="D30" s="338">
        <v>2</v>
      </c>
      <c r="E30" s="338" t="s">
        <v>11</v>
      </c>
      <c r="F30" s="338" t="s">
        <v>11</v>
      </c>
      <c r="G30" s="338" t="s">
        <v>11</v>
      </c>
      <c r="H30" s="338" t="s">
        <v>11</v>
      </c>
      <c r="I30" s="339">
        <f>IF(SUM(B30:H30)=0,"-",SUM(B30:H30))</f>
        <v>82</v>
      </c>
      <c r="J30" s="338" t="s">
        <v>11</v>
      </c>
      <c r="K30" s="338" t="s">
        <v>11</v>
      </c>
      <c r="L30" s="338" t="s">
        <v>11</v>
      </c>
      <c r="M30" s="338" t="s">
        <v>11</v>
      </c>
      <c r="N30" s="337" t="s">
        <v>11</v>
      </c>
      <c r="O30" s="336" t="s">
        <v>11</v>
      </c>
      <c r="P30" s="340" t="s">
        <v>11</v>
      </c>
      <c r="Q30" s="338" t="s">
        <v>11</v>
      </c>
      <c r="R30" s="338" t="s">
        <v>11</v>
      </c>
      <c r="S30" s="338" t="s">
        <v>11</v>
      </c>
      <c r="T30" s="338" t="s">
        <v>11</v>
      </c>
      <c r="U30" s="338" t="s">
        <v>11</v>
      </c>
      <c r="V30" s="338" t="s">
        <v>11</v>
      </c>
      <c r="W30" s="339" t="str">
        <f>IF(SUM(P30:V30)=0,"-",SUM(P30:V30))</f>
        <v>-</v>
      </c>
      <c r="X30" s="338" t="s">
        <v>11</v>
      </c>
      <c r="Y30" s="338" t="s">
        <v>11</v>
      </c>
      <c r="Z30" s="338" t="s">
        <v>11</v>
      </c>
      <c r="AA30" s="338" t="s">
        <v>11</v>
      </c>
      <c r="AB30" s="337" t="s">
        <v>11</v>
      </c>
      <c r="AC30" s="336" t="s">
        <v>11</v>
      </c>
      <c r="AD30" s="171"/>
      <c r="AE30" s="171"/>
      <c r="AF30" s="171"/>
      <c r="AG30" s="171"/>
      <c r="AH30" s="171"/>
      <c r="AI30" s="171"/>
      <c r="AJ30" s="171"/>
      <c r="AK30" s="171"/>
      <c r="AL30" s="171"/>
      <c r="AM30" s="171"/>
      <c r="AN30" s="171"/>
      <c r="AO30" s="171"/>
      <c r="AP30" s="171"/>
      <c r="AQ30" s="171"/>
      <c r="AR30" s="171"/>
      <c r="AS30" s="167"/>
      <c r="AT30" s="166"/>
      <c r="AU30" s="166"/>
      <c r="AV30" s="166"/>
    </row>
    <row r="31" spans="1:48" s="165" customFormat="1" ht="13.5">
      <c r="A31" s="214" t="s">
        <v>100</v>
      </c>
      <c r="B31" s="340">
        <v>1</v>
      </c>
      <c r="C31" s="338">
        <v>6</v>
      </c>
      <c r="D31" s="338" t="s">
        <v>11</v>
      </c>
      <c r="E31" s="338" t="s">
        <v>11</v>
      </c>
      <c r="F31" s="338">
        <v>1</v>
      </c>
      <c r="G31" s="338" t="s">
        <v>11</v>
      </c>
      <c r="H31" s="338" t="s">
        <v>11</v>
      </c>
      <c r="I31" s="339">
        <f>IF(SUM(B31:H31)=0,"-",SUM(B31:H31))</f>
        <v>8</v>
      </c>
      <c r="J31" s="338" t="s">
        <v>11</v>
      </c>
      <c r="K31" s="338" t="s">
        <v>11</v>
      </c>
      <c r="L31" s="338" t="s">
        <v>11</v>
      </c>
      <c r="M31" s="338" t="s">
        <v>11</v>
      </c>
      <c r="N31" s="337" t="s">
        <v>11</v>
      </c>
      <c r="O31" s="336" t="s">
        <v>11</v>
      </c>
      <c r="P31" s="340" t="s">
        <v>11</v>
      </c>
      <c r="Q31" s="338" t="s">
        <v>11</v>
      </c>
      <c r="R31" s="338" t="s">
        <v>11</v>
      </c>
      <c r="S31" s="338" t="s">
        <v>11</v>
      </c>
      <c r="T31" s="338" t="s">
        <v>11</v>
      </c>
      <c r="U31" s="338" t="s">
        <v>11</v>
      </c>
      <c r="V31" s="338" t="s">
        <v>11</v>
      </c>
      <c r="W31" s="339" t="str">
        <f>IF(SUM(P31:V31)=0,"-",SUM(P31:V31))</f>
        <v>-</v>
      </c>
      <c r="X31" s="338" t="s">
        <v>11</v>
      </c>
      <c r="Y31" s="338" t="s">
        <v>11</v>
      </c>
      <c r="Z31" s="338" t="s">
        <v>11</v>
      </c>
      <c r="AA31" s="338" t="s">
        <v>11</v>
      </c>
      <c r="AB31" s="337" t="s">
        <v>11</v>
      </c>
      <c r="AC31" s="336" t="s">
        <v>11</v>
      </c>
      <c r="AD31" s="171"/>
      <c r="AE31" s="171"/>
      <c r="AF31" s="171"/>
      <c r="AG31" s="171"/>
      <c r="AH31" s="171"/>
      <c r="AI31" s="171"/>
      <c r="AJ31" s="171"/>
      <c r="AK31" s="171"/>
      <c r="AL31" s="171"/>
      <c r="AM31" s="171"/>
      <c r="AN31" s="171"/>
      <c r="AO31" s="171"/>
      <c r="AP31" s="171"/>
      <c r="AQ31" s="171"/>
      <c r="AR31" s="171"/>
      <c r="AS31" s="167"/>
      <c r="AT31" s="166"/>
      <c r="AU31" s="166"/>
      <c r="AV31" s="166"/>
    </row>
    <row r="32" spans="1:48" s="165" customFormat="1" ht="13.5">
      <c r="A32" s="214" t="s">
        <v>99</v>
      </c>
      <c r="B32" s="340">
        <v>2</v>
      </c>
      <c r="C32" s="338">
        <v>49</v>
      </c>
      <c r="D32" s="338">
        <v>2</v>
      </c>
      <c r="E32" s="338" t="s">
        <v>11</v>
      </c>
      <c r="F32" s="338" t="s">
        <v>11</v>
      </c>
      <c r="G32" s="338" t="s">
        <v>11</v>
      </c>
      <c r="H32" s="338">
        <v>5</v>
      </c>
      <c r="I32" s="339">
        <f>IF(SUM(B32:H32)=0,"-",SUM(B32:H32))</f>
        <v>58</v>
      </c>
      <c r="J32" s="338" t="s">
        <v>11</v>
      </c>
      <c r="K32" s="338" t="s">
        <v>11</v>
      </c>
      <c r="L32" s="338" t="s">
        <v>11</v>
      </c>
      <c r="M32" s="338" t="s">
        <v>11</v>
      </c>
      <c r="N32" s="337" t="s">
        <v>11</v>
      </c>
      <c r="O32" s="336" t="s">
        <v>11</v>
      </c>
      <c r="P32" s="340" t="s">
        <v>11</v>
      </c>
      <c r="Q32" s="338" t="s">
        <v>11</v>
      </c>
      <c r="R32" s="338" t="s">
        <v>11</v>
      </c>
      <c r="S32" s="338" t="s">
        <v>11</v>
      </c>
      <c r="T32" s="338" t="s">
        <v>11</v>
      </c>
      <c r="U32" s="338" t="s">
        <v>11</v>
      </c>
      <c r="V32" s="338" t="s">
        <v>11</v>
      </c>
      <c r="W32" s="339" t="str">
        <f>IF(SUM(P32:V32)=0,"-",SUM(P32:V32))</f>
        <v>-</v>
      </c>
      <c r="X32" s="338" t="s">
        <v>11</v>
      </c>
      <c r="Y32" s="338" t="s">
        <v>11</v>
      </c>
      <c r="Z32" s="338" t="s">
        <v>11</v>
      </c>
      <c r="AA32" s="338" t="s">
        <v>11</v>
      </c>
      <c r="AB32" s="337" t="s">
        <v>11</v>
      </c>
      <c r="AC32" s="336" t="s">
        <v>11</v>
      </c>
      <c r="AD32" s="171"/>
      <c r="AE32" s="171"/>
      <c r="AF32" s="171"/>
      <c r="AG32" s="171"/>
      <c r="AH32" s="171"/>
      <c r="AI32" s="171"/>
      <c r="AJ32" s="171"/>
      <c r="AK32" s="171"/>
      <c r="AL32" s="171"/>
      <c r="AM32" s="171"/>
      <c r="AN32" s="171"/>
      <c r="AO32" s="171"/>
      <c r="AP32" s="171"/>
      <c r="AQ32" s="171"/>
      <c r="AR32" s="171"/>
      <c r="AS32" s="167"/>
      <c r="AT32" s="166"/>
      <c r="AU32" s="166"/>
      <c r="AV32" s="166"/>
    </row>
    <row r="33" spans="1:48" s="165" customFormat="1" ht="14.25" thickBot="1">
      <c r="A33" s="335" t="s">
        <v>98</v>
      </c>
      <c r="B33" s="334">
        <v>47</v>
      </c>
      <c r="C33" s="332">
        <v>32</v>
      </c>
      <c r="D33" s="332">
        <v>7</v>
      </c>
      <c r="E33" s="332" t="s">
        <v>11</v>
      </c>
      <c r="F33" s="332" t="s">
        <v>11</v>
      </c>
      <c r="G33" s="332" t="s">
        <v>11</v>
      </c>
      <c r="H33" s="332">
        <v>112</v>
      </c>
      <c r="I33" s="333">
        <f>IF(SUM(B33:H33)=0,"-",SUM(B33:H33))</f>
        <v>198</v>
      </c>
      <c r="J33" s="332" t="s">
        <v>11</v>
      </c>
      <c r="K33" s="332" t="s">
        <v>11</v>
      </c>
      <c r="L33" s="332" t="s">
        <v>11</v>
      </c>
      <c r="M33" s="332" t="s">
        <v>11</v>
      </c>
      <c r="N33" s="331" t="s">
        <v>11</v>
      </c>
      <c r="O33" s="330" t="s">
        <v>11</v>
      </c>
      <c r="P33" s="334">
        <v>1</v>
      </c>
      <c r="Q33" s="332" t="s">
        <v>11</v>
      </c>
      <c r="R33" s="332" t="s">
        <v>11</v>
      </c>
      <c r="S33" s="332" t="s">
        <v>11</v>
      </c>
      <c r="T33" s="332" t="s">
        <v>11</v>
      </c>
      <c r="U33" s="332">
        <v>4</v>
      </c>
      <c r="V33" s="332">
        <v>5</v>
      </c>
      <c r="W33" s="333">
        <f>IF(SUM(P33:V33)=0,"-",SUM(P33:V33))</f>
        <v>10</v>
      </c>
      <c r="X33" s="332" t="s">
        <v>11</v>
      </c>
      <c r="Y33" s="332" t="s">
        <v>11</v>
      </c>
      <c r="Z33" s="332" t="s">
        <v>11</v>
      </c>
      <c r="AA33" s="332" t="s">
        <v>11</v>
      </c>
      <c r="AB33" s="331" t="s">
        <v>11</v>
      </c>
      <c r="AC33" s="330" t="s">
        <v>11</v>
      </c>
      <c r="AD33" s="171"/>
      <c r="AE33" s="171"/>
      <c r="AF33" s="171"/>
      <c r="AG33" s="171"/>
      <c r="AH33" s="171"/>
      <c r="AI33" s="171"/>
      <c r="AJ33" s="171"/>
      <c r="AK33" s="171"/>
      <c r="AL33" s="171"/>
      <c r="AM33" s="171"/>
      <c r="AN33" s="171"/>
      <c r="AO33" s="171"/>
      <c r="AP33" s="171"/>
      <c r="AQ33" s="171"/>
      <c r="AR33" s="171"/>
      <c r="AS33" s="167"/>
      <c r="AT33" s="166"/>
      <c r="AU33" s="166"/>
      <c r="AV33" s="166"/>
    </row>
    <row r="34" spans="1:48" s="165" customFormat="1" ht="13.5">
      <c r="A34" s="170" t="s">
        <v>97</v>
      </c>
      <c r="B34" s="166"/>
      <c r="C34" s="168"/>
      <c r="D34" s="167"/>
      <c r="E34" s="167"/>
      <c r="F34" s="167"/>
      <c r="G34" s="167"/>
      <c r="H34" s="167"/>
      <c r="I34" s="167"/>
      <c r="J34" s="167"/>
      <c r="K34" s="167"/>
      <c r="L34" s="167"/>
      <c r="M34" s="167"/>
      <c r="N34" s="167"/>
      <c r="O34" s="167"/>
      <c r="P34" s="166"/>
      <c r="Q34" s="168"/>
      <c r="R34" s="167"/>
      <c r="S34" s="167"/>
      <c r="T34" s="167"/>
      <c r="U34" s="167"/>
      <c r="V34" s="167"/>
      <c r="W34" s="167"/>
      <c r="X34" s="167"/>
      <c r="Y34" s="167"/>
      <c r="Z34" s="167"/>
      <c r="AA34" s="167"/>
      <c r="AB34" s="167"/>
      <c r="AC34" s="167"/>
      <c r="AD34" s="167"/>
      <c r="AE34" s="167"/>
      <c r="AF34" s="167"/>
      <c r="AG34" s="167"/>
      <c r="AH34" s="167"/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6"/>
      <c r="AU34" s="166"/>
      <c r="AV34" s="166"/>
    </row>
    <row r="35" spans="1:48" s="165" customFormat="1" ht="13.5">
      <c r="A35" s="170" t="s">
        <v>96</v>
      </c>
      <c r="B35" s="166"/>
      <c r="C35" s="168"/>
      <c r="D35" s="167"/>
      <c r="E35" s="167"/>
      <c r="F35" s="167"/>
      <c r="G35" s="167"/>
      <c r="H35" s="167"/>
      <c r="I35" s="167"/>
      <c r="J35" s="167"/>
      <c r="K35" s="167"/>
      <c r="L35" s="167"/>
      <c r="M35" s="167"/>
      <c r="N35" s="167"/>
      <c r="O35" s="167"/>
      <c r="P35" s="166"/>
      <c r="Q35" s="168"/>
      <c r="R35" s="167"/>
      <c r="S35" s="167"/>
      <c r="T35" s="167"/>
      <c r="U35" s="167"/>
      <c r="V35" s="167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/>
      <c r="AH35" s="167"/>
      <c r="AI35" s="167"/>
      <c r="AJ35" s="167"/>
      <c r="AK35" s="167"/>
      <c r="AL35" s="167"/>
      <c r="AM35" s="167"/>
      <c r="AN35" s="167"/>
      <c r="AO35" s="167"/>
      <c r="AP35" s="167"/>
      <c r="AQ35" s="167"/>
      <c r="AR35" s="167"/>
      <c r="AS35" s="167"/>
      <c r="AT35" s="166"/>
      <c r="AU35" s="166"/>
      <c r="AV35" s="166"/>
    </row>
    <row r="36" spans="1:48" s="165" customFormat="1" ht="13.5">
      <c r="A36" s="169"/>
      <c r="B36" s="166"/>
      <c r="C36" s="168"/>
      <c r="D36" s="166"/>
      <c r="E36" s="166"/>
      <c r="F36" s="166"/>
      <c r="G36" s="166"/>
      <c r="H36" s="166"/>
      <c r="I36" s="166"/>
      <c r="J36" s="166"/>
      <c r="K36" s="166"/>
      <c r="L36" s="166"/>
      <c r="M36" s="166"/>
      <c r="N36" s="166"/>
      <c r="O36" s="166"/>
      <c r="P36" s="166"/>
      <c r="Q36" s="168"/>
      <c r="R36" s="166"/>
      <c r="S36" s="166"/>
      <c r="T36" s="166"/>
      <c r="U36" s="166"/>
      <c r="V36" s="166"/>
      <c r="W36" s="166"/>
      <c r="X36" s="166"/>
      <c r="Y36" s="166"/>
      <c r="Z36" s="166"/>
      <c r="AA36" s="166"/>
      <c r="AB36" s="166"/>
      <c r="AC36" s="166"/>
      <c r="AD36" s="166"/>
      <c r="AE36" s="166"/>
      <c r="AF36" s="166"/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7"/>
      <c r="AT36" s="166"/>
      <c r="AU36" s="166"/>
      <c r="AV36" s="166"/>
    </row>
    <row r="37" spans="1:48" s="165" customFormat="1" ht="13.5">
      <c r="A37" s="169" t="s">
        <v>1</v>
      </c>
      <c r="B37" s="166"/>
      <c r="C37" s="168"/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68"/>
      <c r="R37" s="166"/>
      <c r="S37" s="166"/>
      <c r="T37" s="166"/>
      <c r="U37" s="166"/>
      <c r="V37" s="166"/>
      <c r="W37" s="166"/>
      <c r="X37" s="166"/>
      <c r="Y37" s="166"/>
      <c r="Z37" s="166"/>
      <c r="AA37" s="166"/>
      <c r="AB37" s="166"/>
      <c r="AC37" s="166"/>
      <c r="AD37" s="166"/>
      <c r="AE37" s="166"/>
      <c r="AF37" s="166"/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7"/>
      <c r="AT37" s="166"/>
      <c r="AU37" s="166"/>
      <c r="AV37" s="166"/>
    </row>
    <row r="38" spans="1:48" s="165" customFormat="1" ht="13.5">
      <c r="A38" s="169" t="s">
        <v>95</v>
      </c>
      <c r="B38" s="166"/>
      <c r="C38" s="168"/>
      <c r="D38" s="166"/>
      <c r="E38" s="166"/>
      <c r="F38" s="166"/>
      <c r="G38" s="166"/>
      <c r="H38" s="166"/>
      <c r="I38" s="166"/>
      <c r="J38" s="166"/>
      <c r="K38" s="166"/>
      <c r="L38" s="166"/>
      <c r="M38" s="166"/>
      <c r="N38" s="166"/>
      <c r="O38" s="166"/>
      <c r="P38" s="166"/>
      <c r="Q38" s="168"/>
      <c r="R38" s="166"/>
      <c r="S38" s="166"/>
      <c r="T38" s="166"/>
      <c r="U38" s="166"/>
      <c r="V38" s="166"/>
      <c r="W38" s="166"/>
      <c r="X38" s="166"/>
      <c r="Y38" s="166"/>
      <c r="Z38" s="166"/>
      <c r="AA38" s="166"/>
      <c r="AB38" s="166"/>
      <c r="AC38" s="166"/>
      <c r="AD38" s="166"/>
      <c r="AE38" s="166"/>
      <c r="AF38" s="166"/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7"/>
      <c r="AT38" s="166"/>
      <c r="AU38" s="166"/>
      <c r="AV38" s="166"/>
    </row>
    <row r="39" spans="1:48" s="165" customFormat="1" ht="13.5">
      <c r="A39" s="169"/>
      <c r="B39" s="166"/>
      <c r="C39" s="168"/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8"/>
      <c r="R39" s="166"/>
      <c r="S39" s="166"/>
      <c r="T39" s="166"/>
      <c r="U39" s="166"/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7"/>
      <c r="AT39" s="166"/>
      <c r="AU39" s="166"/>
      <c r="AV39" s="166"/>
    </row>
    <row r="40" spans="1:48" s="165" customFormat="1" ht="13.5" customHeight="1">
      <c r="A40" s="162"/>
      <c r="B40" s="161"/>
      <c r="C40" s="159"/>
      <c r="D40" s="159"/>
      <c r="E40" s="159"/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61"/>
      <c r="Q40" s="159"/>
      <c r="R40" s="159"/>
      <c r="S40" s="159"/>
      <c r="T40" s="159"/>
      <c r="U40" s="159"/>
      <c r="V40" s="159"/>
      <c r="W40" s="159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R40" s="160"/>
    </row>
    <row r="41" spans="1:48" ht="13.5" customHeight="1">
      <c r="AS41" s="159"/>
      <c r="AT41" s="159"/>
    </row>
    <row r="42" spans="1:48" ht="13.5" customHeight="1">
      <c r="AS42" s="159"/>
      <c r="AT42" s="159"/>
    </row>
    <row r="43" spans="1:48" ht="13.5" customHeight="1">
      <c r="AS43" s="159"/>
      <c r="AT43" s="159"/>
    </row>
    <row r="44" spans="1:48" s="164" customFormat="1" ht="23.1" customHeight="1">
      <c r="A44" s="162"/>
      <c r="B44" s="161"/>
      <c r="C44" s="159"/>
      <c r="D44" s="159"/>
      <c r="E44" s="159"/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61"/>
      <c r="Q44" s="159"/>
      <c r="R44" s="159"/>
      <c r="S44" s="159"/>
      <c r="T44" s="159"/>
      <c r="U44" s="159"/>
      <c r="V44" s="159"/>
      <c r="W44" s="159"/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59"/>
      <c r="AI44" s="159"/>
      <c r="AJ44" s="159"/>
      <c r="AK44" s="159"/>
      <c r="AL44" s="159"/>
      <c r="AM44" s="159"/>
      <c r="AN44" s="159"/>
      <c r="AO44" s="159"/>
      <c r="AP44" s="159"/>
      <c r="AQ44" s="159"/>
      <c r="AR44" s="160"/>
    </row>
    <row r="45" spans="1:48" s="164" customFormat="1" ht="15" customHeight="1">
      <c r="A45" s="162"/>
      <c r="B45" s="161"/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61"/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P45" s="159"/>
      <c r="AQ45" s="159"/>
      <c r="AR45" s="160"/>
    </row>
    <row r="46" spans="1:48" s="164" customFormat="1" ht="15" customHeight="1">
      <c r="A46" s="162"/>
      <c r="B46" s="161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61"/>
      <c r="Q46" s="159"/>
      <c r="R46" s="159"/>
      <c r="S46" s="159"/>
      <c r="T46" s="159"/>
      <c r="U46" s="159"/>
      <c r="V46" s="159"/>
      <c r="W46" s="159"/>
      <c r="X46" s="159"/>
      <c r="Y46" s="159"/>
      <c r="Z46" s="159"/>
      <c r="AA46" s="159"/>
      <c r="AB46" s="159"/>
      <c r="AC46" s="159"/>
      <c r="AD46" s="159"/>
      <c r="AE46" s="159"/>
      <c r="AF46" s="159"/>
      <c r="AG46" s="159"/>
      <c r="AH46" s="159"/>
      <c r="AI46" s="159"/>
      <c r="AJ46" s="159"/>
      <c r="AK46" s="159"/>
      <c r="AL46" s="159"/>
      <c r="AM46" s="159"/>
      <c r="AN46" s="159"/>
      <c r="AO46" s="159"/>
      <c r="AP46" s="159"/>
      <c r="AQ46" s="159"/>
      <c r="AR46" s="160"/>
    </row>
    <row r="47" spans="1:48" s="164" customFormat="1" ht="18.75" customHeight="1">
      <c r="A47" s="162"/>
      <c r="B47" s="161"/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61"/>
      <c r="Q47" s="159"/>
      <c r="R47" s="159"/>
      <c r="S47" s="159"/>
      <c r="T47" s="159"/>
      <c r="U47" s="159"/>
      <c r="V47" s="159"/>
      <c r="W47" s="159"/>
      <c r="X47" s="159"/>
      <c r="Y47" s="159"/>
      <c r="Z47" s="159"/>
      <c r="AA47" s="159"/>
      <c r="AB47" s="159"/>
      <c r="AC47" s="159"/>
      <c r="AD47" s="159"/>
      <c r="AE47" s="159"/>
      <c r="AF47" s="159"/>
      <c r="AG47" s="159"/>
      <c r="AH47" s="159"/>
      <c r="AI47" s="159"/>
      <c r="AJ47" s="159"/>
      <c r="AK47" s="159"/>
      <c r="AL47" s="159"/>
      <c r="AM47" s="159"/>
      <c r="AN47" s="159"/>
      <c r="AO47" s="159"/>
      <c r="AP47" s="159"/>
      <c r="AQ47" s="159"/>
      <c r="AR47" s="160"/>
    </row>
    <row r="48" spans="1:48" s="163" customFormat="1" ht="28.5" customHeight="1">
      <c r="A48" s="162"/>
      <c r="B48" s="161"/>
      <c r="C48" s="159"/>
      <c r="D48" s="159"/>
      <c r="E48" s="159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61"/>
      <c r="Q48" s="159"/>
      <c r="R48" s="159"/>
      <c r="S48" s="159"/>
      <c r="T48" s="159"/>
      <c r="U48" s="159"/>
      <c r="V48" s="159"/>
      <c r="W48" s="159"/>
      <c r="X48" s="159"/>
      <c r="Y48" s="159"/>
      <c r="Z48" s="159"/>
      <c r="AA48" s="159"/>
      <c r="AB48" s="159"/>
      <c r="AC48" s="159"/>
      <c r="AD48" s="159"/>
      <c r="AE48" s="159"/>
      <c r="AF48" s="159"/>
      <c r="AG48" s="159"/>
      <c r="AH48" s="159"/>
      <c r="AI48" s="159"/>
      <c r="AJ48" s="159"/>
      <c r="AK48" s="159"/>
      <c r="AL48" s="159"/>
      <c r="AM48" s="159"/>
      <c r="AN48" s="159"/>
      <c r="AO48" s="159"/>
      <c r="AP48" s="159"/>
      <c r="AQ48" s="159"/>
      <c r="AR48" s="160"/>
    </row>
    <row r="49" spans="45:46" ht="27" customHeight="1">
      <c r="AS49" s="159"/>
      <c r="AT49" s="159"/>
    </row>
    <row r="50" spans="45:46">
      <c r="AS50" s="159"/>
      <c r="AT50" s="159"/>
    </row>
    <row r="51" spans="45:46">
      <c r="AS51" s="159"/>
      <c r="AT51" s="159"/>
    </row>
    <row r="52" spans="45:46">
      <c r="AS52" s="159"/>
      <c r="AT52" s="159"/>
    </row>
    <row r="53" spans="45:46">
      <c r="AS53" s="159"/>
      <c r="AT53" s="159"/>
    </row>
    <row r="54" spans="45:46">
      <c r="AS54" s="159"/>
      <c r="AT54" s="159"/>
    </row>
  </sheetData>
  <mergeCells count="32">
    <mergeCell ref="AB4:AB5"/>
    <mergeCell ref="AC4:AC5"/>
    <mergeCell ref="S3:S4"/>
    <mergeCell ref="T3:T4"/>
    <mergeCell ref="U3:U4"/>
    <mergeCell ref="V3:V4"/>
    <mergeCell ref="J4:J5"/>
    <mergeCell ref="K4:L4"/>
    <mergeCell ref="O4:O5"/>
    <mergeCell ref="X4:X5"/>
    <mergeCell ref="Y4:Z4"/>
    <mergeCell ref="AA4:AA5"/>
    <mergeCell ref="A3:A5"/>
    <mergeCell ref="B3:B4"/>
    <mergeCell ref="C3:C4"/>
    <mergeCell ref="D3:D4"/>
    <mergeCell ref="E3:E4"/>
    <mergeCell ref="W3:W5"/>
    <mergeCell ref="H3:H4"/>
    <mergeCell ref="I3:I5"/>
    <mergeCell ref="J3:O3"/>
    <mergeCell ref="P3:P4"/>
    <mergeCell ref="F3:F4"/>
    <mergeCell ref="G3:G4"/>
    <mergeCell ref="M4:M5"/>
    <mergeCell ref="N4:N5"/>
    <mergeCell ref="AB1:AC1"/>
    <mergeCell ref="B2:O2"/>
    <mergeCell ref="P2:AC2"/>
    <mergeCell ref="X3:AC3"/>
    <mergeCell ref="Q3:Q4"/>
    <mergeCell ref="R3:R4"/>
  </mergeCells>
  <phoneticPr fontId="6"/>
  <pageMargins left="0.78740157480314965" right="0.27559055118110237" top="0.98425196850393704" bottom="0.78740157480314965" header="0" footer="0"/>
  <headerFooter alignWithMargins="0"/>
  <rowBreaks count="6" manualBreakCount="6">
    <brk id="326" min="53217" max="327" man="1"/>
    <brk id="330" min="49617" max="331" man="1"/>
    <brk id="334" min="29693" max="335" man="1"/>
    <brk id="4801" min="333" max="22917" man="1"/>
    <brk id="8313" min="329" max="28805" man="1"/>
    <brk id="11549" min="325" max="3234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5"/>
  <sheetViews>
    <sheetView showGridLines="0" view="pageBreakPreview" zoomScaleNormal="100" zoomScaleSheetLayoutView="75" workbookViewId="0"/>
  </sheetViews>
  <sheetFormatPr defaultColWidth="10" defaultRowHeight="11.25"/>
  <cols>
    <col min="1" max="1" width="13.375" style="162" customWidth="1"/>
    <col min="2" max="2" width="12.75" style="159" customWidth="1"/>
    <col min="3" max="3" width="9.375" style="161" customWidth="1"/>
    <col min="4" max="4" width="9.375" style="159" customWidth="1"/>
    <col min="5" max="5" width="9.375" style="161" customWidth="1"/>
    <col min="6" max="7" width="10.375" style="159" customWidth="1"/>
    <col min="8" max="9" width="6.5" style="159" customWidth="1"/>
    <col min="10" max="10" width="7.625" style="159" customWidth="1"/>
    <col min="11" max="11" width="6.5" style="159" customWidth="1"/>
    <col min="12" max="12" width="8" style="159" customWidth="1"/>
    <col min="13" max="13" width="7.75" style="159" customWidth="1"/>
    <col min="14" max="14" width="7.125" style="159" customWidth="1"/>
    <col min="15" max="15" width="7.375" style="159" bestFit="1" customWidth="1"/>
    <col min="16" max="17" width="6.5" style="159" customWidth="1"/>
    <col min="18" max="18" width="11.625" style="159" customWidth="1"/>
    <col min="19" max="27" width="9.625" style="159" customWidth="1"/>
    <col min="28" max="28" width="9.625" style="159" bestFit="1" customWidth="1"/>
    <col min="29" max="29" width="10.375" style="159" customWidth="1"/>
    <col min="30" max="30" width="11.375" style="159" customWidth="1"/>
    <col min="31" max="35" width="9.625" style="159" customWidth="1"/>
    <col min="36" max="37" width="5.125" style="159" customWidth="1"/>
    <col min="38" max="38" width="6.5" style="159" customWidth="1"/>
    <col min="39" max="39" width="5.375" style="159" customWidth="1"/>
    <col min="40" max="40" width="6.125" style="159" customWidth="1"/>
    <col min="41" max="43" width="5.375" style="159" customWidth="1"/>
    <col min="44" max="44" width="5.375" style="160" customWidth="1"/>
    <col min="45" max="46" width="10" style="160" customWidth="1"/>
    <col min="47" max="16384" width="10" style="159"/>
  </cols>
  <sheetData>
    <row r="1" spans="1:48" s="165" customFormat="1" ht="27" customHeight="1" thickBot="1">
      <c r="A1" s="329" t="s">
        <v>165</v>
      </c>
      <c r="B1" s="328"/>
      <c r="C1" s="168"/>
      <c r="D1" s="328"/>
      <c r="E1" s="168"/>
      <c r="F1" s="166"/>
      <c r="G1" s="166"/>
      <c r="H1" s="166"/>
      <c r="I1" s="166"/>
      <c r="J1" s="166"/>
      <c r="K1" s="166"/>
      <c r="L1" s="166"/>
      <c r="M1" s="166"/>
      <c r="N1" s="477" t="s">
        <v>140</v>
      </c>
      <c r="O1" s="477"/>
      <c r="P1" s="477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  <c r="AO1" s="166"/>
      <c r="AP1" s="166"/>
      <c r="AQ1" s="166"/>
      <c r="AR1" s="168"/>
      <c r="AS1" s="476"/>
      <c r="AT1" s="475"/>
      <c r="AU1" s="475"/>
      <c r="AV1" s="475"/>
    </row>
    <row r="2" spans="1:48" s="165" customFormat="1" ht="20.25" customHeight="1">
      <c r="A2" s="326"/>
      <c r="B2" s="474" t="s">
        <v>164</v>
      </c>
      <c r="C2" s="474"/>
      <c r="D2" s="474"/>
      <c r="E2" s="474"/>
      <c r="F2" s="474"/>
      <c r="G2" s="474"/>
      <c r="H2" s="473" t="s">
        <v>163</v>
      </c>
      <c r="I2" s="471"/>
      <c r="J2" s="472"/>
      <c r="K2" s="471" t="s">
        <v>162</v>
      </c>
      <c r="L2" s="471"/>
      <c r="M2" s="471"/>
      <c r="N2" s="321"/>
      <c r="O2" s="321"/>
      <c r="P2" s="470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Q2" s="164"/>
      <c r="AR2" s="164"/>
      <c r="AS2" s="167"/>
      <c r="AT2" s="166"/>
      <c r="AU2" s="166"/>
      <c r="AV2" s="166"/>
    </row>
    <row r="3" spans="1:48" s="165" customFormat="1" ht="20.25" customHeight="1">
      <c r="A3" s="317"/>
      <c r="B3" s="469" t="s">
        <v>161</v>
      </c>
      <c r="C3" s="466"/>
      <c r="D3" s="466"/>
      <c r="E3" s="468"/>
      <c r="F3" s="467" t="s">
        <v>160</v>
      </c>
      <c r="G3" s="466"/>
      <c r="H3" s="465" t="s">
        <v>159</v>
      </c>
      <c r="I3" s="464" t="s">
        <v>158</v>
      </c>
      <c r="J3" s="463" t="s">
        <v>157</v>
      </c>
      <c r="K3" s="462" t="s">
        <v>156</v>
      </c>
      <c r="L3" s="461"/>
      <c r="M3" s="461"/>
      <c r="N3" s="460" t="s">
        <v>155</v>
      </c>
      <c r="O3" s="459"/>
      <c r="P3" s="458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4"/>
      <c r="AK3" s="164"/>
      <c r="AL3" s="164"/>
      <c r="AM3" s="164"/>
      <c r="AN3" s="164"/>
      <c r="AO3" s="164"/>
      <c r="AP3" s="164"/>
      <c r="AQ3" s="164"/>
      <c r="AR3" s="164"/>
      <c r="AS3" s="167"/>
      <c r="AT3" s="166"/>
      <c r="AU3" s="166"/>
      <c r="AV3" s="166"/>
    </row>
    <row r="4" spans="1:48" s="165" customFormat="1" ht="20.25" customHeight="1">
      <c r="A4" s="317"/>
      <c r="B4" s="457"/>
      <c r="C4" s="454"/>
      <c r="D4" s="454"/>
      <c r="E4" s="456"/>
      <c r="F4" s="455"/>
      <c r="G4" s="454"/>
      <c r="H4" s="453"/>
      <c r="I4" s="452"/>
      <c r="J4" s="451"/>
      <c r="K4" s="434" t="s">
        <v>154</v>
      </c>
      <c r="L4" s="433" t="s">
        <v>153</v>
      </c>
      <c r="M4" s="433" t="s">
        <v>152</v>
      </c>
      <c r="N4" s="433" t="s">
        <v>154</v>
      </c>
      <c r="O4" s="433" t="s">
        <v>153</v>
      </c>
      <c r="P4" s="432" t="s">
        <v>152</v>
      </c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4"/>
      <c r="AK4" s="164"/>
      <c r="AL4" s="164"/>
      <c r="AM4" s="164"/>
      <c r="AN4" s="164"/>
      <c r="AO4" s="164"/>
      <c r="AP4" s="164"/>
      <c r="AQ4" s="164"/>
      <c r="AR4" s="164"/>
      <c r="AS4" s="167"/>
      <c r="AT4" s="166"/>
      <c r="AU4" s="166"/>
      <c r="AV4" s="166"/>
    </row>
    <row r="5" spans="1:48" s="165" customFormat="1" ht="40.5" customHeight="1">
      <c r="A5" s="307"/>
      <c r="B5" s="450"/>
      <c r="C5" s="449"/>
      <c r="D5" s="448" t="s">
        <v>151</v>
      </c>
      <c r="E5" s="447"/>
      <c r="F5" s="446"/>
      <c r="G5" s="445"/>
      <c r="H5" s="444"/>
      <c r="I5" s="443"/>
      <c r="J5" s="442"/>
      <c r="K5" s="434"/>
      <c r="L5" s="433"/>
      <c r="M5" s="433"/>
      <c r="N5" s="433"/>
      <c r="O5" s="433"/>
      <c r="P5" s="432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P5" s="163"/>
      <c r="AQ5" s="163"/>
      <c r="AR5" s="163"/>
      <c r="AS5" s="167"/>
      <c r="AT5" s="166"/>
      <c r="AU5" s="166"/>
      <c r="AV5" s="166"/>
    </row>
    <row r="6" spans="1:48" s="165" customFormat="1" ht="28.5" customHeight="1">
      <c r="A6" s="441"/>
      <c r="B6" s="440" t="s">
        <v>150</v>
      </c>
      <c r="C6" s="439" t="s">
        <v>135</v>
      </c>
      <c r="D6" s="440" t="s">
        <v>150</v>
      </c>
      <c r="E6" s="439" t="s">
        <v>135</v>
      </c>
      <c r="F6" s="439" t="s">
        <v>150</v>
      </c>
      <c r="G6" s="438" t="s">
        <v>135</v>
      </c>
      <c r="H6" s="437"/>
      <c r="I6" s="436"/>
      <c r="J6" s="435"/>
      <c r="K6" s="434"/>
      <c r="L6" s="433"/>
      <c r="M6" s="433"/>
      <c r="N6" s="433"/>
      <c r="O6" s="433"/>
      <c r="P6" s="432"/>
      <c r="Q6" s="327"/>
      <c r="R6" s="220"/>
      <c r="S6" s="220"/>
      <c r="T6" s="220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59"/>
      <c r="AQ6" s="159"/>
      <c r="AR6" s="159"/>
      <c r="AS6" s="167"/>
      <c r="AT6" s="166"/>
      <c r="AU6" s="166"/>
      <c r="AV6" s="166"/>
    </row>
    <row r="7" spans="1:48" s="165" customFormat="1" ht="13.5" customHeight="1">
      <c r="A7" s="260" t="s">
        <v>120</v>
      </c>
      <c r="B7" s="254">
        <v>391</v>
      </c>
      <c r="C7" s="254">
        <v>6530</v>
      </c>
      <c r="D7" s="256">
        <v>58</v>
      </c>
      <c r="E7" s="254">
        <v>2525</v>
      </c>
      <c r="F7" s="254">
        <v>147</v>
      </c>
      <c r="G7" s="383">
        <v>3754</v>
      </c>
      <c r="H7" s="256">
        <v>17</v>
      </c>
      <c r="I7" s="254">
        <v>17</v>
      </c>
      <c r="J7" s="383">
        <v>1822</v>
      </c>
      <c r="K7" s="256">
        <v>3139</v>
      </c>
      <c r="L7" s="254">
        <v>21324</v>
      </c>
      <c r="M7" s="254">
        <v>10351</v>
      </c>
      <c r="N7" s="254">
        <v>325</v>
      </c>
      <c r="O7" s="253">
        <v>1987</v>
      </c>
      <c r="P7" s="254">
        <v>2029</v>
      </c>
      <c r="Q7" s="431"/>
      <c r="R7" s="220"/>
      <c r="S7" s="220"/>
      <c r="T7" s="220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59"/>
      <c r="AR7" s="159"/>
      <c r="AS7" s="167"/>
      <c r="AT7" s="166"/>
      <c r="AU7" s="166"/>
      <c r="AV7" s="166"/>
    </row>
    <row r="8" spans="1:48" s="165" customFormat="1" ht="40.5">
      <c r="A8" s="430" t="s">
        <v>14</v>
      </c>
      <c r="B8" s="250">
        <f>IF(SUM(B9,B19)=0,"-",SUM(B9,B19))</f>
        <v>62</v>
      </c>
      <c r="C8" s="248">
        <f>IF(SUM(C9,C19)=0,"-",SUM(C9,C19))</f>
        <v>920</v>
      </c>
      <c r="D8" s="248">
        <f>IF(SUM(D9,D19)=0,"-",SUM(D9,D19))</f>
        <v>57</v>
      </c>
      <c r="E8" s="248">
        <f>IF(SUM(E9,E19)=0,"-",SUM(E9,E19))</f>
        <v>858</v>
      </c>
      <c r="F8" s="248">
        <f>IF(SUM(F9,F19)=0,"-",SUM(F9,F19))</f>
        <v>8</v>
      </c>
      <c r="G8" s="247">
        <f>IF(SUM(G9,G19)=0,"-",SUM(G9,G19))</f>
        <v>453</v>
      </c>
      <c r="H8" s="250">
        <f>IF(SUM(H9,H19)=0,"-",SUM(H9,H19))</f>
        <v>5</v>
      </c>
      <c r="I8" s="248">
        <f>IF(SUM(I9,I19)=0,"-",SUM(I9,I19))</f>
        <v>11</v>
      </c>
      <c r="J8" s="247">
        <f>IF(SUM(J9,J19)=0,"-",SUM(J9,J19))</f>
        <v>1394</v>
      </c>
      <c r="K8" s="250">
        <f>IF(SUM(K9,K19)=0,"-",SUM(K9,K19))</f>
        <v>283</v>
      </c>
      <c r="L8" s="248">
        <f>IF(SUM(L9,L19)=0,"-",SUM(L9,L19))</f>
        <v>1836</v>
      </c>
      <c r="M8" s="248">
        <f>IF(SUM(M9,M19)=0,"-",SUM(M9,M19))</f>
        <v>664</v>
      </c>
      <c r="N8" s="248">
        <f>IF(SUM(N9,N19)=0,"-",SUM(N9,N19))</f>
        <v>17</v>
      </c>
      <c r="O8" s="248">
        <f>IF(SUM(O9,O19)=0,"-",SUM(O9,O19))</f>
        <v>158</v>
      </c>
      <c r="P8" s="247">
        <f>IF(SUM(P9,P19)=0,"-",SUM(P9,P19))</f>
        <v>128</v>
      </c>
      <c r="Q8" s="327"/>
      <c r="R8" s="220"/>
      <c r="S8" s="220"/>
      <c r="T8" s="220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67"/>
      <c r="AT8" s="166"/>
      <c r="AU8" s="166"/>
      <c r="AV8" s="166"/>
    </row>
    <row r="9" spans="1:48" s="165" customFormat="1" ht="13.5" customHeight="1">
      <c r="A9" s="429" t="s">
        <v>13</v>
      </c>
      <c r="B9" s="245">
        <f>IF(SUM(B10:B18)=0,"-",SUM(B10:B18))</f>
        <v>57</v>
      </c>
      <c r="C9" s="243">
        <f>IF(SUM(C10:C18)=0,"-",SUM(C10:C18))</f>
        <v>858</v>
      </c>
      <c r="D9" s="243">
        <f>IF(SUM(D10:D18)=0,"-",SUM(D10:D18))</f>
        <v>57</v>
      </c>
      <c r="E9" s="243">
        <f>IF(SUM(E10:E18)=0,"-",SUM(E10:E18))</f>
        <v>858</v>
      </c>
      <c r="F9" s="243">
        <f>IF(SUM(F10:F18)=0,"-",SUM(F10:F18))</f>
        <v>6</v>
      </c>
      <c r="G9" s="242">
        <f>IF(SUM(G10:G18)=0,"-",SUM(G10:G18))</f>
        <v>24</v>
      </c>
      <c r="H9" s="245">
        <f>IF(SUM(H10:H18)=0,"-",SUM(H10:H18))</f>
        <v>5</v>
      </c>
      <c r="I9" s="243">
        <f>IF(SUM(I10:I18)=0,"-",SUM(I10:I18))</f>
        <v>11</v>
      </c>
      <c r="J9" s="242">
        <f>IF(SUM(J10:J18)=0,"-",SUM(J10:J18))</f>
        <v>1394</v>
      </c>
      <c r="K9" s="245">
        <f>IF(SUM(K10:K18)=0,"-",SUM(K10:K18))</f>
        <v>70</v>
      </c>
      <c r="L9" s="243">
        <f>IF(SUM(L10:L18)=0,"-",SUM(L10:L18))</f>
        <v>401</v>
      </c>
      <c r="M9" s="243">
        <f>IF(SUM(M10:M18)=0,"-",SUM(M10:M18))</f>
        <v>148</v>
      </c>
      <c r="N9" s="243">
        <f>IF(SUM(N10:N18)=0,"-",SUM(N10:N18))</f>
        <v>2</v>
      </c>
      <c r="O9" s="243">
        <f>IF(SUM(O10:O18)=0,"-",SUM(O10:O18))</f>
        <v>37</v>
      </c>
      <c r="P9" s="242">
        <f>IF(SUM(P10:P18)=0,"-",SUM(P10:P18))</f>
        <v>21</v>
      </c>
      <c r="Q9" s="327"/>
      <c r="R9" s="220"/>
      <c r="S9" s="220"/>
      <c r="T9" s="220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67"/>
      <c r="AT9" s="166"/>
      <c r="AU9" s="166"/>
      <c r="AV9" s="166"/>
    </row>
    <row r="10" spans="1:48" s="165" customFormat="1" ht="13.5" customHeight="1">
      <c r="A10" s="195" t="s">
        <v>102</v>
      </c>
      <c r="B10" s="359">
        <v>40</v>
      </c>
      <c r="C10" s="428">
        <v>242</v>
      </c>
      <c r="D10" s="343">
        <v>40</v>
      </c>
      <c r="E10" s="338">
        <v>242</v>
      </c>
      <c r="F10" s="338">
        <v>4</v>
      </c>
      <c r="G10" s="410">
        <v>4</v>
      </c>
      <c r="H10" s="357">
        <v>5</v>
      </c>
      <c r="I10" s="338">
        <v>11</v>
      </c>
      <c r="J10" s="410">
        <v>1394</v>
      </c>
      <c r="K10" s="357" t="s">
        <v>55</v>
      </c>
      <c r="L10" s="338" t="s">
        <v>55</v>
      </c>
      <c r="M10" s="338" t="s">
        <v>55</v>
      </c>
      <c r="N10" s="338" t="s">
        <v>55</v>
      </c>
      <c r="O10" s="338" t="s">
        <v>55</v>
      </c>
      <c r="P10" s="410" t="s">
        <v>55</v>
      </c>
      <c r="Q10" s="160"/>
      <c r="R10" s="160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67"/>
      <c r="AT10" s="166"/>
      <c r="AU10" s="166"/>
      <c r="AV10" s="166"/>
    </row>
    <row r="11" spans="1:48" s="165" customFormat="1" ht="13.5" customHeight="1">
      <c r="A11" s="427" t="s">
        <v>119</v>
      </c>
      <c r="B11" s="357">
        <v>14</v>
      </c>
      <c r="C11" s="338">
        <v>381</v>
      </c>
      <c r="D11" s="338">
        <v>14</v>
      </c>
      <c r="E11" s="338">
        <v>381</v>
      </c>
      <c r="F11" s="338" t="s">
        <v>55</v>
      </c>
      <c r="G11" s="410" t="s">
        <v>55</v>
      </c>
      <c r="H11" s="357" t="s">
        <v>55</v>
      </c>
      <c r="I11" s="357" t="s">
        <v>55</v>
      </c>
      <c r="J11" s="410" t="s">
        <v>55</v>
      </c>
      <c r="K11" s="357">
        <v>20</v>
      </c>
      <c r="L11" s="338">
        <v>139</v>
      </c>
      <c r="M11" s="338">
        <v>51</v>
      </c>
      <c r="N11" s="338">
        <v>1</v>
      </c>
      <c r="O11" s="338">
        <v>17</v>
      </c>
      <c r="P11" s="410">
        <v>10</v>
      </c>
      <c r="Q11" s="160"/>
      <c r="R11" s="160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67"/>
      <c r="AT11" s="166"/>
      <c r="AU11" s="166"/>
      <c r="AV11" s="166"/>
    </row>
    <row r="12" spans="1:48" s="165" customFormat="1" ht="13.5" customHeight="1">
      <c r="A12" s="427" t="s">
        <v>118</v>
      </c>
      <c r="B12" s="357">
        <v>1</v>
      </c>
      <c r="C12" s="357">
        <v>120</v>
      </c>
      <c r="D12" s="357">
        <v>1</v>
      </c>
      <c r="E12" s="357">
        <v>120</v>
      </c>
      <c r="F12" s="338" t="s">
        <v>55</v>
      </c>
      <c r="G12" s="410" t="s">
        <v>55</v>
      </c>
      <c r="H12" s="357" t="s">
        <v>55</v>
      </c>
      <c r="I12" s="357" t="s">
        <v>55</v>
      </c>
      <c r="J12" s="410" t="s">
        <v>55</v>
      </c>
      <c r="K12" s="357">
        <v>5</v>
      </c>
      <c r="L12" s="338">
        <v>24</v>
      </c>
      <c r="M12" s="338">
        <v>10</v>
      </c>
      <c r="N12" s="338" t="s">
        <v>55</v>
      </c>
      <c r="O12" s="338">
        <v>1</v>
      </c>
      <c r="P12" s="410" t="s">
        <v>55</v>
      </c>
      <c r="Q12" s="160"/>
      <c r="R12" s="160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H12" s="159"/>
      <c r="AI12" s="159"/>
      <c r="AJ12" s="159"/>
      <c r="AK12" s="159"/>
      <c r="AL12" s="159"/>
      <c r="AM12" s="159"/>
      <c r="AN12" s="159"/>
      <c r="AO12" s="159"/>
      <c r="AP12" s="159"/>
      <c r="AQ12" s="159"/>
      <c r="AR12" s="159"/>
      <c r="AS12" s="167"/>
      <c r="AT12" s="166"/>
      <c r="AU12" s="166"/>
      <c r="AV12" s="166"/>
    </row>
    <row r="13" spans="1:48" s="165" customFormat="1" ht="13.5" customHeight="1">
      <c r="A13" s="427" t="s">
        <v>117</v>
      </c>
      <c r="B13" s="357">
        <v>1</v>
      </c>
      <c r="C13" s="357">
        <v>70</v>
      </c>
      <c r="D13" s="338">
        <v>1</v>
      </c>
      <c r="E13" s="338">
        <v>70</v>
      </c>
      <c r="F13" s="338" t="s">
        <v>55</v>
      </c>
      <c r="G13" s="410" t="s">
        <v>55</v>
      </c>
      <c r="H13" s="357" t="s">
        <v>55</v>
      </c>
      <c r="I13" s="357" t="s">
        <v>55</v>
      </c>
      <c r="J13" s="410" t="s">
        <v>55</v>
      </c>
      <c r="K13" s="357">
        <v>3</v>
      </c>
      <c r="L13" s="338">
        <v>16</v>
      </c>
      <c r="M13" s="338">
        <v>8</v>
      </c>
      <c r="N13" s="338" t="s">
        <v>55</v>
      </c>
      <c r="O13" s="338" t="s">
        <v>55</v>
      </c>
      <c r="P13" s="410" t="s">
        <v>55</v>
      </c>
      <c r="Q13" s="160"/>
      <c r="R13" s="160"/>
      <c r="S13" s="159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67"/>
      <c r="AT13" s="166"/>
      <c r="AU13" s="166"/>
      <c r="AV13" s="166"/>
    </row>
    <row r="14" spans="1:48" s="165" customFormat="1" ht="13.5" customHeight="1">
      <c r="A14" s="427" t="s">
        <v>116</v>
      </c>
      <c r="B14" s="357" t="s">
        <v>55</v>
      </c>
      <c r="C14" s="338" t="s">
        <v>55</v>
      </c>
      <c r="D14" s="338" t="s">
        <v>55</v>
      </c>
      <c r="E14" s="338" t="s">
        <v>55</v>
      </c>
      <c r="F14" s="338" t="s">
        <v>55</v>
      </c>
      <c r="G14" s="410" t="s">
        <v>55</v>
      </c>
      <c r="H14" s="357" t="s">
        <v>55</v>
      </c>
      <c r="I14" s="357" t="s">
        <v>55</v>
      </c>
      <c r="J14" s="410" t="s">
        <v>55</v>
      </c>
      <c r="K14" s="357">
        <v>2</v>
      </c>
      <c r="L14" s="338">
        <v>13</v>
      </c>
      <c r="M14" s="338">
        <v>6</v>
      </c>
      <c r="N14" s="338" t="s">
        <v>55</v>
      </c>
      <c r="O14" s="338">
        <v>2</v>
      </c>
      <c r="P14" s="410" t="s">
        <v>55</v>
      </c>
      <c r="Q14" s="160"/>
      <c r="R14" s="160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59"/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67"/>
      <c r="AT14" s="166"/>
      <c r="AU14" s="166"/>
      <c r="AV14" s="166"/>
    </row>
    <row r="15" spans="1:48" s="165" customFormat="1" ht="13.5" customHeight="1">
      <c r="A15" s="427" t="s">
        <v>115</v>
      </c>
      <c r="B15" s="357">
        <v>1</v>
      </c>
      <c r="C15" s="357">
        <v>45</v>
      </c>
      <c r="D15" s="357">
        <v>1</v>
      </c>
      <c r="E15" s="357">
        <v>45</v>
      </c>
      <c r="F15" s="338" t="s">
        <v>55</v>
      </c>
      <c r="G15" s="410" t="s">
        <v>55</v>
      </c>
      <c r="H15" s="357" t="s">
        <v>55</v>
      </c>
      <c r="I15" s="357" t="s">
        <v>55</v>
      </c>
      <c r="J15" s="410" t="s">
        <v>55</v>
      </c>
      <c r="K15" s="357">
        <v>2</v>
      </c>
      <c r="L15" s="338">
        <v>15</v>
      </c>
      <c r="M15" s="338">
        <v>8</v>
      </c>
      <c r="N15" s="338" t="s">
        <v>55</v>
      </c>
      <c r="O15" s="338">
        <v>2</v>
      </c>
      <c r="P15" s="410">
        <v>3</v>
      </c>
      <c r="Q15" s="160"/>
      <c r="R15" s="160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9"/>
      <c r="AE15" s="159"/>
      <c r="AF15" s="159"/>
      <c r="AG15" s="159"/>
      <c r="AH15" s="159"/>
      <c r="AI15" s="159"/>
      <c r="AJ15" s="159"/>
      <c r="AK15" s="159"/>
      <c r="AL15" s="159"/>
      <c r="AM15" s="159"/>
      <c r="AN15" s="159"/>
      <c r="AO15" s="159"/>
      <c r="AP15" s="159"/>
      <c r="AQ15" s="159"/>
      <c r="AR15" s="159"/>
      <c r="AS15" s="167"/>
      <c r="AT15" s="166"/>
      <c r="AU15" s="166"/>
      <c r="AV15" s="166"/>
    </row>
    <row r="16" spans="1:48" s="165" customFormat="1" ht="13.5" customHeight="1">
      <c r="A16" s="427" t="s">
        <v>114</v>
      </c>
      <c r="B16" s="357" t="s">
        <v>55</v>
      </c>
      <c r="C16" s="338" t="s">
        <v>55</v>
      </c>
      <c r="D16" s="338" t="s">
        <v>55</v>
      </c>
      <c r="E16" s="338" t="s">
        <v>55</v>
      </c>
      <c r="F16" s="338" t="s">
        <v>55</v>
      </c>
      <c r="G16" s="410" t="s">
        <v>55</v>
      </c>
      <c r="H16" s="357" t="s">
        <v>55</v>
      </c>
      <c r="I16" s="357" t="s">
        <v>55</v>
      </c>
      <c r="J16" s="410" t="s">
        <v>55</v>
      </c>
      <c r="K16" s="357">
        <v>25</v>
      </c>
      <c r="L16" s="338">
        <v>125</v>
      </c>
      <c r="M16" s="338">
        <v>39</v>
      </c>
      <c r="N16" s="338" t="s">
        <v>55</v>
      </c>
      <c r="O16" s="338">
        <v>8</v>
      </c>
      <c r="P16" s="410">
        <v>5</v>
      </c>
      <c r="Q16" s="160"/>
      <c r="R16" s="160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159"/>
      <c r="AD16" s="159"/>
      <c r="AE16" s="159"/>
      <c r="AF16" s="159"/>
      <c r="AG16" s="159"/>
      <c r="AH16" s="159"/>
      <c r="AI16" s="159"/>
      <c r="AJ16" s="159"/>
      <c r="AK16" s="159"/>
      <c r="AL16" s="159"/>
      <c r="AM16" s="159"/>
      <c r="AN16" s="159"/>
      <c r="AO16" s="159"/>
      <c r="AP16" s="159"/>
      <c r="AQ16" s="159"/>
      <c r="AR16" s="159"/>
      <c r="AS16" s="167"/>
      <c r="AT16" s="166"/>
      <c r="AU16" s="166"/>
      <c r="AV16" s="166"/>
    </row>
    <row r="17" spans="1:48" s="165" customFormat="1" ht="13.5" customHeight="1">
      <c r="A17" s="427" t="s">
        <v>113</v>
      </c>
      <c r="B17" s="357" t="s">
        <v>55</v>
      </c>
      <c r="C17" s="338" t="s">
        <v>55</v>
      </c>
      <c r="D17" s="338" t="s">
        <v>55</v>
      </c>
      <c r="E17" s="338" t="s">
        <v>55</v>
      </c>
      <c r="F17" s="338" t="s">
        <v>55</v>
      </c>
      <c r="G17" s="410" t="s">
        <v>55</v>
      </c>
      <c r="H17" s="357" t="s">
        <v>55</v>
      </c>
      <c r="I17" s="357" t="s">
        <v>55</v>
      </c>
      <c r="J17" s="410" t="s">
        <v>55</v>
      </c>
      <c r="K17" s="357">
        <v>1</v>
      </c>
      <c r="L17" s="338">
        <v>6</v>
      </c>
      <c r="M17" s="338">
        <v>3</v>
      </c>
      <c r="N17" s="338" t="s">
        <v>55</v>
      </c>
      <c r="O17" s="338">
        <v>1</v>
      </c>
      <c r="P17" s="410">
        <v>1</v>
      </c>
      <c r="Q17" s="160"/>
      <c r="R17" s="160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159"/>
      <c r="AD17" s="159"/>
      <c r="AE17" s="159"/>
      <c r="AF17" s="159"/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67"/>
      <c r="AT17" s="166"/>
      <c r="AU17" s="166"/>
      <c r="AV17" s="166"/>
    </row>
    <row r="18" spans="1:48" s="165" customFormat="1" ht="13.5" customHeight="1">
      <c r="A18" s="426" t="s">
        <v>112</v>
      </c>
      <c r="B18" s="357" t="s">
        <v>55</v>
      </c>
      <c r="C18" s="338" t="s">
        <v>55</v>
      </c>
      <c r="D18" s="352" t="s">
        <v>55</v>
      </c>
      <c r="E18" s="352" t="s">
        <v>55</v>
      </c>
      <c r="F18" s="352">
        <v>2</v>
      </c>
      <c r="G18" s="416">
        <v>20</v>
      </c>
      <c r="H18" s="354" t="s">
        <v>55</v>
      </c>
      <c r="I18" s="354" t="s">
        <v>55</v>
      </c>
      <c r="J18" s="416" t="s">
        <v>55</v>
      </c>
      <c r="K18" s="354">
        <v>12</v>
      </c>
      <c r="L18" s="352">
        <v>63</v>
      </c>
      <c r="M18" s="352">
        <v>23</v>
      </c>
      <c r="N18" s="352">
        <v>1</v>
      </c>
      <c r="O18" s="352">
        <v>6</v>
      </c>
      <c r="P18" s="416">
        <v>2</v>
      </c>
      <c r="Q18" s="160"/>
      <c r="R18" s="160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67"/>
      <c r="AT18" s="166"/>
      <c r="AU18" s="166"/>
      <c r="AV18" s="166"/>
    </row>
    <row r="19" spans="1:48" s="165" customFormat="1" ht="13.5">
      <c r="A19" s="426" t="s">
        <v>111</v>
      </c>
      <c r="B19" s="368">
        <v>5</v>
      </c>
      <c r="C19" s="368">
        <v>62</v>
      </c>
      <c r="D19" s="368" t="s">
        <v>55</v>
      </c>
      <c r="E19" s="368" t="s">
        <v>55</v>
      </c>
      <c r="F19" s="368">
        <v>2</v>
      </c>
      <c r="G19" s="367">
        <v>429</v>
      </c>
      <c r="H19" s="366" t="s">
        <v>55</v>
      </c>
      <c r="I19" s="368" t="s">
        <v>55</v>
      </c>
      <c r="J19" s="367" t="s">
        <v>55</v>
      </c>
      <c r="K19" s="366">
        <v>213</v>
      </c>
      <c r="L19" s="368">
        <v>1435</v>
      </c>
      <c r="M19" s="368">
        <v>516</v>
      </c>
      <c r="N19" s="368">
        <v>15</v>
      </c>
      <c r="O19" s="368">
        <v>121</v>
      </c>
      <c r="P19" s="367">
        <v>107</v>
      </c>
      <c r="Q19" s="167"/>
      <c r="R19" s="167"/>
      <c r="S19" s="167"/>
      <c r="T19" s="167"/>
      <c r="U19" s="167"/>
      <c r="V19" s="167"/>
      <c r="W19" s="167"/>
      <c r="X19" s="167"/>
      <c r="Y19" s="167"/>
      <c r="Z19" s="167"/>
      <c r="AA19" s="167"/>
      <c r="AB19" s="167"/>
      <c r="AC19" s="167"/>
      <c r="AD19" s="167"/>
      <c r="AE19" s="167"/>
      <c r="AF19" s="167"/>
      <c r="AG19" s="167"/>
      <c r="AH19" s="167"/>
      <c r="AI19" s="167"/>
      <c r="AJ19" s="167"/>
      <c r="AK19" s="167"/>
      <c r="AL19" s="167"/>
      <c r="AM19" s="167"/>
      <c r="AN19" s="167"/>
      <c r="AO19" s="167"/>
      <c r="AP19" s="167"/>
      <c r="AQ19" s="167"/>
      <c r="AR19" s="166"/>
      <c r="AS19" s="166"/>
      <c r="AT19" s="166"/>
    </row>
    <row r="20" spans="1:48" s="165" customFormat="1" ht="40.5">
      <c r="A20" s="425" t="s">
        <v>10</v>
      </c>
      <c r="B20" s="362">
        <f>B21</f>
        <v>1</v>
      </c>
      <c r="C20" s="362">
        <f>C21</f>
        <v>22</v>
      </c>
      <c r="D20" s="362" t="str">
        <f>D21</f>
        <v>-</v>
      </c>
      <c r="E20" s="362" t="str">
        <f>E21</f>
        <v>-</v>
      </c>
      <c r="F20" s="362" t="str">
        <f>F21</f>
        <v>-</v>
      </c>
      <c r="G20" s="361" t="str">
        <f>G21</f>
        <v>-</v>
      </c>
      <c r="H20" s="362" t="str">
        <f>H21</f>
        <v>-</v>
      </c>
      <c r="I20" s="362" t="str">
        <f>I21</f>
        <v>-</v>
      </c>
      <c r="J20" s="361" t="str">
        <f>J21</f>
        <v>-</v>
      </c>
      <c r="K20" s="362">
        <f>K21</f>
        <v>11</v>
      </c>
      <c r="L20" s="362">
        <f>L21</f>
        <v>54</v>
      </c>
      <c r="M20" s="362">
        <f>M21</f>
        <v>28</v>
      </c>
      <c r="N20" s="362">
        <f>N21</f>
        <v>2</v>
      </c>
      <c r="O20" s="362">
        <f>O21</f>
        <v>7</v>
      </c>
      <c r="P20" s="361">
        <f>P21</f>
        <v>2</v>
      </c>
      <c r="Q20" s="167"/>
      <c r="R20" s="167"/>
      <c r="S20" s="167"/>
      <c r="T20" s="167"/>
      <c r="U20" s="167"/>
      <c r="V20" s="167"/>
      <c r="W20" s="167"/>
      <c r="X20" s="167"/>
      <c r="Y20" s="167"/>
      <c r="Z20" s="167"/>
      <c r="AA20" s="167"/>
      <c r="AB20" s="167"/>
      <c r="AC20" s="167"/>
      <c r="AD20" s="167"/>
      <c r="AE20" s="167"/>
      <c r="AF20" s="167"/>
      <c r="AG20" s="167"/>
      <c r="AH20" s="167"/>
      <c r="AI20" s="167"/>
      <c r="AJ20" s="167"/>
      <c r="AK20" s="167"/>
      <c r="AL20" s="167"/>
      <c r="AM20" s="167"/>
      <c r="AN20" s="167"/>
      <c r="AO20" s="167"/>
      <c r="AP20" s="167"/>
      <c r="AQ20" s="167"/>
      <c r="AR20" s="166"/>
      <c r="AS20" s="166"/>
      <c r="AT20" s="166"/>
    </row>
    <row r="21" spans="1:48" s="165" customFormat="1" ht="13.5" customHeight="1">
      <c r="A21" s="424" t="s">
        <v>9</v>
      </c>
      <c r="B21" s="423">
        <f>IF(SUM(B22:B27)=0,"-",SUM(B22:B27))</f>
        <v>1</v>
      </c>
      <c r="C21" s="422">
        <f>IF(SUM(C22:C27)=0,"-",SUM(C22:C27))</f>
        <v>22</v>
      </c>
      <c r="D21" s="422" t="str">
        <f>IF(SUM(D22:D27)=0,"-",SUM(D22:D27))</f>
        <v>-</v>
      </c>
      <c r="E21" s="422" t="str">
        <f>IF(SUM(E22:E27)=0,"-",SUM(E22:E27))</f>
        <v>-</v>
      </c>
      <c r="F21" s="422" t="str">
        <f>IF(SUM(F22:F27)=0,"-",SUM(F22:F27))</f>
        <v>-</v>
      </c>
      <c r="G21" s="421" t="str">
        <f>IF(SUM(G22:G27)=0,"-",SUM(G22:G27))</f>
        <v>-</v>
      </c>
      <c r="H21" s="419" t="str">
        <f>IF(SUM(H22:H27)=0,"-",SUM(H22:H27))</f>
        <v>-</v>
      </c>
      <c r="I21" s="419" t="str">
        <f>IF(SUM(I22:I27)=0,"-",SUM(I22:I27))</f>
        <v>-</v>
      </c>
      <c r="J21" s="419" t="str">
        <f>IF(SUM(J22:J27)=0,"-",SUM(J22:J27))</f>
        <v>-</v>
      </c>
      <c r="K21" s="420">
        <f>IF(SUM(K22:K27)=0,"-",SUM(K22:K27))</f>
        <v>11</v>
      </c>
      <c r="L21" s="419">
        <f>IF(SUM(L22:L27)=0,"-",SUM(L22:L27))</f>
        <v>54</v>
      </c>
      <c r="M21" s="419">
        <f>IF(SUM(M22:M27)=0,"-",SUM(M22:M27))</f>
        <v>28</v>
      </c>
      <c r="N21" s="419">
        <f>IF(SUM(N22:N27)=0,"-",SUM(N22:N27))</f>
        <v>2</v>
      </c>
      <c r="O21" s="419">
        <f>IF(SUM(O22:O27)=0,"-",SUM(O22:O27))</f>
        <v>7</v>
      </c>
      <c r="P21" s="418">
        <f>IF(SUM(P22:P27)=0,"-",SUM(P22:P27))</f>
        <v>2</v>
      </c>
      <c r="Q21" s="327"/>
      <c r="R21" s="220"/>
      <c r="S21" s="220"/>
      <c r="T21" s="220"/>
      <c r="U21" s="159"/>
      <c r="V21" s="159"/>
      <c r="W21" s="159"/>
      <c r="X21" s="159"/>
      <c r="Y21" s="159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67"/>
      <c r="AT21" s="166"/>
      <c r="AU21" s="166"/>
      <c r="AV21" s="166"/>
    </row>
    <row r="22" spans="1:48" s="165" customFormat="1" ht="13.5" customHeight="1">
      <c r="A22" s="195" t="s">
        <v>102</v>
      </c>
      <c r="B22" s="359">
        <v>1</v>
      </c>
      <c r="C22" s="375">
        <v>22</v>
      </c>
      <c r="D22" s="343" t="s">
        <v>142</v>
      </c>
      <c r="E22" s="343" t="s">
        <v>142</v>
      </c>
      <c r="F22" s="343" t="s">
        <v>142</v>
      </c>
      <c r="G22" s="374" t="s">
        <v>142</v>
      </c>
      <c r="H22" s="359" t="s">
        <v>142</v>
      </c>
      <c r="I22" s="343" t="s">
        <v>142</v>
      </c>
      <c r="J22" s="374" t="s">
        <v>142</v>
      </c>
      <c r="K22" s="359" t="s">
        <v>142</v>
      </c>
      <c r="L22" s="343" t="s">
        <v>142</v>
      </c>
      <c r="M22" s="343" t="s">
        <v>142</v>
      </c>
      <c r="N22" s="343" t="s">
        <v>142</v>
      </c>
      <c r="O22" s="375" t="s">
        <v>142</v>
      </c>
      <c r="P22" s="374" t="s">
        <v>142</v>
      </c>
      <c r="Q22" s="160"/>
      <c r="R22" s="160"/>
      <c r="S22" s="159"/>
      <c r="T22" s="159"/>
      <c r="U22" s="159"/>
      <c r="V22" s="159"/>
      <c r="W22" s="159"/>
      <c r="X22" s="159"/>
      <c r="Y22" s="159"/>
      <c r="Z22" s="159"/>
      <c r="AA22" s="159"/>
      <c r="AB22" s="159"/>
      <c r="AC22" s="159"/>
      <c r="AD22" s="159"/>
      <c r="AE22" s="159"/>
      <c r="AF22" s="159"/>
      <c r="AG22" s="159"/>
      <c r="AH22" s="159"/>
      <c r="AI22" s="159"/>
      <c r="AJ22" s="159"/>
      <c r="AK22" s="159"/>
      <c r="AL22" s="159"/>
      <c r="AM22" s="159"/>
      <c r="AN22" s="159"/>
      <c r="AO22" s="159"/>
      <c r="AP22" s="159"/>
      <c r="AQ22" s="159"/>
      <c r="AR22" s="159"/>
      <c r="AS22" s="167"/>
      <c r="AT22" s="166"/>
      <c r="AU22" s="166"/>
      <c r="AV22" s="166"/>
    </row>
    <row r="23" spans="1:48" s="165" customFormat="1" ht="13.5" customHeight="1">
      <c r="A23" s="187" t="s">
        <v>110</v>
      </c>
      <c r="B23" s="357" t="s">
        <v>109</v>
      </c>
      <c r="C23" s="338" t="s">
        <v>109</v>
      </c>
      <c r="D23" s="338" t="s">
        <v>109</v>
      </c>
      <c r="E23" s="338" t="s">
        <v>109</v>
      </c>
      <c r="F23" s="338" t="s">
        <v>109</v>
      </c>
      <c r="G23" s="410" t="s">
        <v>109</v>
      </c>
      <c r="H23" s="357" t="s">
        <v>109</v>
      </c>
      <c r="I23" s="338" t="s">
        <v>109</v>
      </c>
      <c r="J23" s="410" t="s">
        <v>109</v>
      </c>
      <c r="K23" s="357">
        <v>4</v>
      </c>
      <c r="L23" s="338">
        <v>16</v>
      </c>
      <c r="M23" s="338">
        <v>10</v>
      </c>
      <c r="N23" s="338">
        <v>1</v>
      </c>
      <c r="O23" s="338">
        <v>3</v>
      </c>
      <c r="P23" s="410" t="s">
        <v>109</v>
      </c>
      <c r="Q23" s="160"/>
      <c r="R23" s="160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59"/>
      <c r="AD23" s="159"/>
      <c r="AE23" s="159"/>
      <c r="AF23" s="159"/>
      <c r="AG23" s="159"/>
      <c r="AH23" s="159"/>
      <c r="AI23" s="159"/>
      <c r="AJ23" s="159"/>
      <c r="AK23" s="159"/>
      <c r="AL23" s="159"/>
      <c r="AM23" s="159"/>
      <c r="AN23" s="159"/>
      <c r="AO23" s="159"/>
      <c r="AP23" s="159"/>
      <c r="AQ23" s="159"/>
      <c r="AR23" s="159"/>
      <c r="AS23" s="167"/>
      <c r="AT23" s="166"/>
      <c r="AU23" s="166"/>
      <c r="AV23" s="166"/>
    </row>
    <row r="24" spans="1:48" s="165" customFormat="1" ht="13.5" customHeight="1">
      <c r="A24" s="187" t="s">
        <v>108</v>
      </c>
      <c r="B24" s="357" t="s">
        <v>107</v>
      </c>
      <c r="C24" s="338" t="s">
        <v>107</v>
      </c>
      <c r="D24" s="338" t="s">
        <v>107</v>
      </c>
      <c r="E24" s="338" t="s">
        <v>107</v>
      </c>
      <c r="F24" s="338" t="s">
        <v>107</v>
      </c>
      <c r="G24" s="410" t="s">
        <v>107</v>
      </c>
      <c r="H24" s="357" t="s">
        <v>107</v>
      </c>
      <c r="I24" s="338" t="s">
        <v>107</v>
      </c>
      <c r="J24" s="410" t="s">
        <v>107</v>
      </c>
      <c r="K24" s="357">
        <v>3</v>
      </c>
      <c r="L24" s="338">
        <v>12</v>
      </c>
      <c r="M24" s="338">
        <v>5</v>
      </c>
      <c r="N24" s="338">
        <v>1</v>
      </c>
      <c r="O24" s="338">
        <v>1</v>
      </c>
      <c r="P24" s="410">
        <v>1</v>
      </c>
      <c r="Q24" s="160"/>
      <c r="R24" s="160"/>
      <c r="S24" s="159"/>
      <c r="T24" s="159"/>
      <c r="U24" s="159"/>
      <c r="V24" s="159"/>
      <c r="W24" s="159"/>
      <c r="X24" s="159"/>
      <c r="Y24" s="159"/>
      <c r="Z24" s="159"/>
      <c r="AA24" s="159"/>
      <c r="AB24" s="159"/>
      <c r="AC24" s="159"/>
      <c r="AD24" s="159"/>
      <c r="AE24" s="159"/>
      <c r="AF24" s="159"/>
      <c r="AG24" s="159"/>
      <c r="AH24" s="159"/>
      <c r="AI24" s="159"/>
      <c r="AJ24" s="159"/>
      <c r="AK24" s="159"/>
      <c r="AL24" s="159"/>
      <c r="AM24" s="159"/>
      <c r="AN24" s="159"/>
      <c r="AO24" s="159"/>
      <c r="AP24" s="159"/>
      <c r="AQ24" s="159"/>
      <c r="AR24" s="159"/>
      <c r="AS24" s="167"/>
      <c r="AT24" s="166"/>
      <c r="AU24" s="166"/>
      <c r="AV24" s="166"/>
    </row>
    <row r="25" spans="1:48" s="165" customFormat="1" ht="13.5" customHeight="1">
      <c r="A25" s="187" t="s">
        <v>106</v>
      </c>
      <c r="B25" s="357" t="s">
        <v>104</v>
      </c>
      <c r="C25" s="338" t="s">
        <v>104</v>
      </c>
      <c r="D25" s="338" t="s">
        <v>104</v>
      </c>
      <c r="E25" s="338" t="s">
        <v>104</v>
      </c>
      <c r="F25" s="338" t="s">
        <v>104</v>
      </c>
      <c r="G25" s="410" t="s">
        <v>104</v>
      </c>
      <c r="H25" s="357" t="s">
        <v>104</v>
      </c>
      <c r="I25" s="338" t="s">
        <v>104</v>
      </c>
      <c r="J25" s="410" t="s">
        <v>104</v>
      </c>
      <c r="K25" s="357">
        <v>3</v>
      </c>
      <c r="L25" s="338">
        <v>11</v>
      </c>
      <c r="M25" s="338">
        <v>5</v>
      </c>
      <c r="N25" s="338" t="s">
        <v>104</v>
      </c>
      <c r="O25" s="338">
        <v>2</v>
      </c>
      <c r="P25" s="410" t="s">
        <v>104</v>
      </c>
      <c r="Q25" s="160"/>
      <c r="R25" s="160"/>
      <c r="S25" s="159"/>
      <c r="T25" s="159"/>
      <c r="U25" s="159"/>
      <c r="V25" s="159"/>
      <c r="W25" s="159"/>
      <c r="X25" s="159"/>
      <c r="Y25" s="159"/>
      <c r="Z25" s="159"/>
      <c r="AA25" s="159"/>
      <c r="AB25" s="159"/>
      <c r="AC25" s="159"/>
      <c r="AD25" s="159"/>
      <c r="AE25" s="159"/>
      <c r="AF25" s="159"/>
      <c r="AG25" s="159"/>
      <c r="AH25" s="159"/>
      <c r="AI25" s="159"/>
      <c r="AJ25" s="159"/>
      <c r="AK25" s="159"/>
      <c r="AL25" s="159"/>
      <c r="AM25" s="159"/>
      <c r="AN25" s="159"/>
      <c r="AO25" s="159"/>
      <c r="AP25" s="159"/>
      <c r="AQ25" s="159"/>
      <c r="AR25" s="159"/>
      <c r="AS25" s="167"/>
      <c r="AT25" s="166"/>
      <c r="AU25" s="166"/>
      <c r="AV25" s="166"/>
    </row>
    <row r="26" spans="1:48" s="165" customFormat="1" ht="13.5" customHeight="1">
      <c r="A26" s="187" t="s">
        <v>105</v>
      </c>
      <c r="B26" s="357" t="s">
        <v>104</v>
      </c>
      <c r="C26" s="338" t="s">
        <v>104</v>
      </c>
      <c r="D26" s="338" t="s">
        <v>104</v>
      </c>
      <c r="E26" s="338" t="s">
        <v>104</v>
      </c>
      <c r="F26" s="338" t="s">
        <v>104</v>
      </c>
      <c r="G26" s="410" t="s">
        <v>104</v>
      </c>
      <c r="H26" s="357" t="s">
        <v>104</v>
      </c>
      <c r="I26" s="338" t="s">
        <v>104</v>
      </c>
      <c r="J26" s="410" t="s">
        <v>104</v>
      </c>
      <c r="K26" s="357" t="s">
        <v>104</v>
      </c>
      <c r="L26" s="338">
        <v>7</v>
      </c>
      <c r="M26" s="338">
        <v>6</v>
      </c>
      <c r="N26" s="338" t="s">
        <v>104</v>
      </c>
      <c r="O26" s="338" t="s">
        <v>104</v>
      </c>
      <c r="P26" s="410" t="s">
        <v>104</v>
      </c>
      <c r="Q26" s="160"/>
      <c r="R26" s="160"/>
      <c r="S26" s="159"/>
      <c r="T26" s="159"/>
      <c r="U26" s="159"/>
      <c r="V26" s="159"/>
      <c r="W26" s="159"/>
      <c r="X26" s="159"/>
      <c r="Y26" s="159"/>
      <c r="Z26" s="159"/>
      <c r="AA26" s="159"/>
      <c r="AB26" s="159"/>
      <c r="AC26" s="159"/>
      <c r="AD26" s="159"/>
      <c r="AE26" s="159"/>
      <c r="AF26" s="159"/>
      <c r="AG26" s="159"/>
      <c r="AH26" s="159"/>
      <c r="AI26" s="159"/>
      <c r="AJ26" s="159"/>
      <c r="AK26" s="159"/>
      <c r="AL26" s="159"/>
      <c r="AM26" s="159"/>
      <c r="AN26" s="159"/>
      <c r="AO26" s="159"/>
      <c r="AP26" s="159"/>
      <c r="AQ26" s="159"/>
      <c r="AR26" s="159"/>
      <c r="AS26" s="167"/>
      <c r="AT26" s="166"/>
      <c r="AU26" s="166"/>
      <c r="AV26" s="166"/>
    </row>
    <row r="27" spans="1:48" s="165" customFormat="1" ht="13.5" customHeight="1">
      <c r="A27" s="417" t="s">
        <v>103</v>
      </c>
      <c r="B27" s="354" t="s">
        <v>56</v>
      </c>
      <c r="C27" s="352" t="s">
        <v>56</v>
      </c>
      <c r="D27" s="352" t="s">
        <v>56</v>
      </c>
      <c r="E27" s="352" t="s">
        <v>56</v>
      </c>
      <c r="F27" s="352" t="s">
        <v>56</v>
      </c>
      <c r="G27" s="416" t="s">
        <v>56</v>
      </c>
      <c r="H27" s="357" t="s">
        <v>56</v>
      </c>
      <c r="I27" s="338" t="s">
        <v>56</v>
      </c>
      <c r="J27" s="410" t="s">
        <v>56</v>
      </c>
      <c r="K27" s="354">
        <v>1</v>
      </c>
      <c r="L27" s="352">
        <v>8</v>
      </c>
      <c r="M27" s="352">
        <v>2</v>
      </c>
      <c r="N27" s="352" t="s">
        <v>56</v>
      </c>
      <c r="O27" s="352">
        <v>1</v>
      </c>
      <c r="P27" s="416">
        <v>1</v>
      </c>
      <c r="Q27" s="160"/>
      <c r="R27" s="160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  <c r="AF27" s="159"/>
      <c r="AG27" s="159"/>
      <c r="AH27" s="159"/>
      <c r="AI27" s="159"/>
      <c r="AJ27" s="159"/>
      <c r="AK27" s="159"/>
      <c r="AL27" s="159"/>
      <c r="AM27" s="159"/>
      <c r="AN27" s="159"/>
      <c r="AO27" s="159"/>
      <c r="AP27" s="159"/>
      <c r="AQ27" s="159"/>
      <c r="AR27" s="159"/>
      <c r="AS27" s="167"/>
      <c r="AT27" s="166"/>
      <c r="AU27" s="166"/>
      <c r="AV27" s="166"/>
    </row>
    <row r="28" spans="1:48" s="165" customFormat="1" ht="40.5">
      <c r="A28" s="415" t="s">
        <v>7</v>
      </c>
      <c r="B28" s="362">
        <f>B29</f>
        <v>11</v>
      </c>
      <c r="C28" s="412">
        <f>C29</f>
        <v>114</v>
      </c>
      <c r="D28" s="362">
        <f>D29</f>
        <v>1</v>
      </c>
      <c r="E28" s="412">
        <f>E29</f>
        <v>65</v>
      </c>
      <c r="F28" s="412">
        <f>F29</f>
        <v>1</v>
      </c>
      <c r="G28" s="414">
        <f>G29</f>
        <v>550</v>
      </c>
      <c r="H28" s="413" t="str">
        <f>H29</f>
        <v>-</v>
      </c>
      <c r="I28" s="412" t="str">
        <f>I29</f>
        <v>-</v>
      </c>
      <c r="J28" s="361" t="str">
        <f>J29</f>
        <v>-</v>
      </c>
      <c r="K28" s="362">
        <f>K29</f>
        <v>14</v>
      </c>
      <c r="L28" s="412">
        <f>L29</f>
        <v>105</v>
      </c>
      <c r="M28" s="412">
        <f>M29</f>
        <v>21</v>
      </c>
      <c r="N28" s="412" t="str">
        <f>N29</f>
        <v>-</v>
      </c>
      <c r="O28" s="412">
        <f>O29</f>
        <v>11</v>
      </c>
      <c r="P28" s="361">
        <f>P29</f>
        <v>5</v>
      </c>
      <c r="Q28" s="166"/>
      <c r="R28" s="166"/>
    </row>
    <row r="29" spans="1:48" s="165" customFormat="1" ht="13.5" customHeight="1">
      <c r="A29" s="411" t="s">
        <v>6</v>
      </c>
      <c r="B29" s="245">
        <f>IF(SUM(B30:B34)=0,"-",SUM(B30:B34))</f>
        <v>11</v>
      </c>
      <c r="C29" s="243">
        <f>IF(SUM(C30:C34)=0,"-",SUM(C30:C34))</f>
        <v>114</v>
      </c>
      <c r="D29" s="245">
        <f>IF(SUM(D30:D34)=0,"-",SUM(D30:D34))</f>
        <v>1</v>
      </c>
      <c r="E29" s="243">
        <f>IF(SUM(E30:E34)=0,"-",SUM(E30:E34))</f>
        <v>65</v>
      </c>
      <c r="F29" s="243">
        <f>IF(SUM(F30:F34)=0,"-",SUM(F30:F34))</f>
        <v>1</v>
      </c>
      <c r="G29" s="244">
        <f>IF(SUM(G30:G34)=0,"-",SUM(G30:G34))</f>
        <v>550</v>
      </c>
      <c r="H29" s="346" t="str">
        <f>IF(SUM(H30:H34)=0,"-",SUM(H30:H34))</f>
        <v>-</v>
      </c>
      <c r="I29" s="243" t="str">
        <f>IF(SUM(I30:I34)=0,"-",SUM(I30:I34))</f>
        <v>-</v>
      </c>
      <c r="J29" s="242" t="str">
        <f>IF(SUM(J30:J34)=0,"-",SUM(J30:J34))</f>
        <v>-</v>
      </c>
      <c r="K29" s="245">
        <f>IF(SUM(K30:K34)=0,"-",SUM(K30:K34))</f>
        <v>14</v>
      </c>
      <c r="L29" s="243">
        <f>IF(SUM(L30:L34)=0,"-",SUM(L30:L34))</f>
        <v>105</v>
      </c>
      <c r="M29" s="243">
        <f>IF(SUM(M30:M34)=0,"-",SUM(M30:M34))</f>
        <v>21</v>
      </c>
      <c r="N29" s="243" t="str">
        <f>IF(SUM(N30:N34)=0,"-",SUM(N30:N34))</f>
        <v>-</v>
      </c>
      <c r="O29" s="243">
        <f>IF(SUM(O30:O34)=0,"-",SUM(O30:O34))</f>
        <v>11</v>
      </c>
      <c r="P29" s="242">
        <f>IF(SUM(P30:P34)=0,"-",SUM(P30:P34))</f>
        <v>5</v>
      </c>
      <c r="Q29" s="167"/>
      <c r="R29" s="166"/>
      <c r="S29" s="166"/>
      <c r="T29" s="166"/>
    </row>
    <row r="30" spans="1:48" s="165" customFormat="1" ht="13.5" customHeight="1">
      <c r="A30" s="195" t="s">
        <v>102</v>
      </c>
      <c r="B30" s="340">
        <v>11</v>
      </c>
      <c r="C30" s="338">
        <v>114</v>
      </c>
      <c r="D30" s="338">
        <v>1</v>
      </c>
      <c r="E30" s="338">
        <v>65</v>
      </c>
      <c r="F30" s="338">
        <v>1</v>
      </c>
      <c r="G30" s="410">
        <v>550</v>
      </c>
      <c r="H30" s="345" t="s">
        <v>55</v>
      </c>
      <c r="I30" s="343" t="s">
        <v>55</v>
      </c>
      <c r="J30" s="374" t="s">
        <v>55</v>
      </c>
      <c r="K30" s="345" t="s">
        <v>55</v>
      </c>
      <c r="L30" s="343" t="s">
        <v>55</v>
      </c>
      <c r="M30" s="343" t="s">
        <v>55</v>
      </c>
      <c r="N30" s="343" t="s">
        <v>55</v>
      </c>
      <c r="O30" s="375" t="s">
        <v>55</v>
      </c>
      <c r="P30" s="374" t="s">
        <v>55</v>
      </c>
      <c r="Q30" s="327"/>
      <c r="R30" s="220"/>
      <c r="S30" s="220"/>
      <c r="T30" s="220"/>
      <c r="U30" s="159"/>
      <c r="V30" s="159"/>
      <c r="W30" s="159"/>
      <c r="X30" s="159"/>
      <c r="Y30" s="159"/>
      <c r="Z30" s="159"/>
      <c r="AA30" s="159"/>
      <c r="AB30" s="159"/>
      <c r="AC30" s="159"/>
      <c r="AD30" s="159"/>
      <c r="AE30" s="159"/>
      <c r="AF30" s="159"/>
      <c r="AG30" s="159"/>
      <c r="AH30" s="159"/>
      <c r="AI30" s="159"/>
      <c r="AJ30" s="159"/>
      <c r="AK30" s="159"/>
      <c r="AL30" s="159"/>
      <c r="AM30" s="159"/>
      <c r="AN30" s="159"/>
      <c r="AO30" s="159"/>
      <c r="AP30" s="159"/>
      <c r="AQ30" s="159"/>
      <c r="AR30" s="159"/>
      <c r="AS30" s="167"/>
      <c r="AT30" s="166"/>
      <c r="AU30" s="166"/>
      <c r="AV30" s="166"/>
    </row>
    <row r="31" spans="1:48" s="165" customFormat="1" ht="13.5" customHeight="1">
      <c r="A31" s="187" t="s">
        <v>101</v>
      </c>
      <c r="B31" s="340" t="s">
        <v>55</v>
      </c>
      <c r="C31" s="338" t="s">
        <v>55</v>
      </c>
      <c r="D31" s="338" t="s">
        <v>55</v>
      </c>
      <c r="E31" s="338" t="s">
        <v>55</v>
      </c>
      <c r="F31" s="338" t="s">
        <v>55</v>
      </c>
      <c r="G31" s="410" t="s">
        <v>55</v>
      </c>
      <c r="H31" s="340" t="s">
        <v>55</v>
      </c>
      <c r="I31" s="338" t="s">
        <v>55</v>
      </c>
      <c r="J31" s="410" t="s">
        <v>55</v>
      </c>
      <c r="K31" s="340">
        <v>5</v>
      </c>
      <c r="L31" s="338">
        <v>47</v>
      </c>
      <c r="M31" s="338">
        <v>11</v>
      </c>
      <c r="N31" s="338" t="s">
        <v>55</v>
      </c>
      <c r="O31" s="338">
        <v>8</v>
      </c>
      <c r="P31" s="410">
        <v>2</v>
      </c>
      <c r="Q31" s="327"/>
      <c r="R31" s="220"/>
      <c r="S31" s="220"/>
      <c r="T31" s="220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  <c r="AF31" s="159"/>
      <c r="AG31" s="159"/>
      <c r="AH31" s="159"/>
      <c r="AI31" s="159"/>
      <c r="AJ31" s="159"/>
      <c r="AK31" s="159"/>
      <c r="AL31" s="159"/>
      <c r="AM31" s="159"/>
      <c r="AN31" s="159"/>
      <c r="AO31" s="159"/>
      <c r="AP31" s="159"/>
      <c r="AQ31" s="159"/>
      <c r="AR31" s="159"/>
      <c r="AS31" s="167"/>
      <c r="AT31" s="166"/>
      <c r="AU31" s="166"/>
      <c r="AV31" s="166"/>
    </row>
    <row r="32" spans="1:48" s="165" customFormat="1" ht="13.5" customHeight="1">
      <c r="A32" s="187" t="s">
        <v>100</v>
      </c>
      <c r="B32" s="340" t="s">
        <v>55</v>
      </c>
      <c r="C32" s="338" t="s">
        <v>55</v>
      </c>
      <c r="D32" s="338" t="s">
        <v>55</v>
      </c>
      <c r="E32" s="338" t="s">
        <v>55</v>
      </c>
      <c r="F32" s="338" t="s">
        <v>55</v>
      </c>
      <c r="G32" s="410" t="s">
        <v>55</v>
      </c>
      <c r="H32" s="340" t="s">
        <v>55</v>
      </c>
      <c r="I32" s="338" t="s">
        <v>55</v>
      </c>
      <c r="J32" s="410" t="s">
        <v>55</v>
      </c>
      <c r="K32" s="340">
        <v>4</v>
      </c>
      <c r="L32" s="338">
        <v>24</v>
      </c>
      <c r="M32" s="338">
        <v>6</v>
      </c>
      <c r="N32" s="338" t="s">
        <v>55</v>
      </c>
      <c r="O32" s="338">
        <v>1</v>
      </c>
      <c r="P32" s="410">
        <v>1</v>
      </c>
      <c r="Q32" s="327"/>
      <c r="R32" s="220"/>
      <c r="S32" s="220"/>
      <c r="T32" s="220"/>
      <c r="U32" s="159"/>
      <c r="V32" s="159"/>
      <c r="W32" s="159"/>
      <c r="X32" s="159"/>
      <c r="Y32" s="159"/>
      <c r="Z32" s="159"/>
      <c r="AA32" s="159"/>
      <c r="AB32" s="159"/>
      <c r="AC32" s="159"/>
      <c r="AD32" s="159"/>
      <c r="AE32" s="159"/>
      <c r="AF32" s="159"/>
      <c r="AG32" s="159"/>
      <c r="AH32" s="159"/>
      <c r="AI32" s="159"/>
      <c r="AJ32" s="159"/>
      <c r="AK32" s="159"/>
      <c r="AL32" s="159"/>
      <c r="AM32" s="159"/>
      <c r="AN32" s="159"/>
      <c r="AO32" s="159"/>
      <c r="AP32" s="159"/>
      <c r="AQ32" s="159"/>
      <c r="AR32" s="159"/>
      <c r="AS32" s="167"/>
      <c r="AT32" s="166"/>
      <c r="AU32" s="166"/>
      <c r="AV32" s="166"/>
    </row>
    <row r="33" spans="1:48" s="165" customFormat="1" ht="13.5" customHeight="1">
      <c r="A33" s="187" t="s">
        <v>99</v>
      </c>
      <c r="B33" s="340" t="s">
        <v>55</v>
      </c>
      <c r="C33" s="338" t="s">
        <v>55</v>
      </c>
      <c r="D33" s="338" t="s">
        <v>55</v>
      </c>
      <c r="E33" s="338" t="s">
        <v>55</v>
      </c>
      <c r="F33" s="338" t="s">
        <v>55</v>
      </c>
      <c r="G33" s="410" t="s">
        <v>55</v>
      </c>
      <c r="H33" s="340" t="s">
        <v>55</v>
      </c>
      <c r="I33" s="338" t="s">
        <v>55</v>
      </c>
      <c r="J33" s="410" t="s">
        <v>55</v>
      </c>
      <c r="K33" s="340">
        <v>3</v>
      </c>
      <c r="L33" s="338">
        <v>8</v>
      </c>
      <c r="M33" s="338">
        <v>1</v>
      </c>
      <c r="N33" s="338" t="s">
        <v>55</v>
      </c>
      <c r="O33" s="338">
        <v>1</v>
      </c>
      <c r="P33" s="410" t="s">
        <v>55</v>
      </c>
      <c r="Q33" s="327"/>
      <c r="R33" s="220"/>
      <c r="S33" s="220"/>
      <c r="T33" s="220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67"/>
      <c r="AT33" s="166"/>
      <c r="AU33" s="166"/>
      <c r="AV33" s="166"/>
    </row>
    <row r="34" spans="1:48" s="165" customFormat="1" ht="13.5" customHeight="1" thickBot="1">
      <c r="A34" s="179" t="s">
        <v>98</v>
      </c>
      <c r="B34" s="334" t="s">
        <v>55</v>
      </c>
      <c r="C34" s="332" t="s">
        <v>55</v>
      </c>
      <c r="D34" s="332" t="s">
        <v>55</v>
      </c>
      <c r="E34" s="332" t="s">
        <v>55</v>
      </c>
      <c r="F34" s="332" t="s">
        <v>55</v>
      </c>
      <c r="G34" s="409" t="s">
        <v>55</v>
      </c>
      <c r="H34" s="334" t="s">
        <v>55</v>
      </c>
      <c r="I34" s="332" t="s">
        <v>55</v>
      </c>
      <c r="J34" s="409" t="s">
        <v>55</v>
      </c>
      <c r="K34" s="334">
        <v>2</v>
      </c>
      <c r="L34" s="332">
        <v>26</v>
      </c>
      <c r="M34" s="332">
        <v>3</v>
      </c>
      <c r="N34" s="332" t="s">
        <v>55</v>
      </c>
      <c r="O34" s="332">
        <v>1</v>
      </c>
      <c r="P34" s="409">
        <v>2</v>
      </c>
      <c r="Q34" s="327"/>
      <c r="R34" s="220"/>
      <c r="S34" s="220"/>
      <c r="T34" s="220"/>
      <c r="U34" s="159"/>
      <c r="V34" s="159"/>
      <c r="W34" s="159"/>
      <c r="X34" s="159"/>
      <c r="Y34" s="159"/>
      <c r="Z34" s="159"/>
      <c r="AA34" s="159"/>
      <c r="AB34" s="159"/>
      <c r="AC34" s="159"/>
      <c r="AD34" s="159"/>
      <c r="AE34" s="159"/>
      <c r="AF34" s="159"/>
      <c r="AG34" s="159"/>
      <c r="AH34" s="159"/>
      <c r="AI34" s="159"/>
      <c r="AJ34" s="159"/>
      <c r="AK34" s="159"/>
      <c r="AL34" s="159"/>
      <c r="AM34" s="159"/>
      <c r="AN34" s="159"/>
      <c r="AO34" s="159"/>
      <c r="AP34" s="159"/>
      <c r="AQ34" s="159"/>
      <c r="AR34" s="159"/>
      <c r="AS34" s="167"/>
      <c r="AT34" s="166"/>
      <c r="AU34" s="166"/>
      <c r="AV34" s="166"/>
    </row>
    <row r="35" spans="1:48" s="165" customFormat="1" ht="13.5">
      <c r="A35" s="170" t="s">
        <v>97</v>
      </c>
      <c r="B35" s="166"/>
      <c r="C35" s="168"/>
      <c r="D35" s="166"/>
      <c r="E35" s="168"/>
      <c r="F35" s="167"/>
      <c r="G35" s="167"/>
      <c r="H35" s="167"/>
      <c r="I35" s="167"/>
      <c r="J35" s="167"/>
      <c r="K35" s="167"/>
      <c r="L35" s="167"/>
      <c r="M35" s="167"/>
      <c r="N35" s="167"/>
      <c r="O35" s="167"/>
      <c r="P35" s="167"/>
      <c r="Q35" s="167"/>
      <c r="R35" s="167"/>
      <c r="S35" s="167"/>
      <c r="T35" s="167"/>
      <c r="U35" s="167"/>
      <c r="V35" s="167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/>
      <c r="AH35" s="167"/>
      <c r="AI35" s="167"/>
      <c r="AJ35" s="167"/>
      <c r="AK35" s="167"/>
      <c r="AL35" s="167"/>
      <c r="AM35" s="167"/>
      <c r="AN35" s="167"/>
      <c r="AO35" s="167"/>
      <c r="AP35" s="167"/>
      <c r="AQ35" s="167"/>
      <c r="AR35" s="166"/>
      <c r="AS35" s="166"/>
      <c r="AT35" s="166"/>
    </row>
    <row r="36" spans="1:48" s="165" customFormat="1" ht="13.5">
      <c r="A36" s="170" t="s">
        <v>96</v>
      </c>
      <c r="B36" s="166"/>
      <c r="C36" s="168"/>
      <c r="D36" s="166"/>
      <c r="E36" s="168"/>
      <c r="F36" s="167"/>
      <c r="G36" s="167"/>
      <c r="H36" s="167"/>
      <c r="I36" s="167"/>
      <c r="J36" s="167"/>
      <c r="K36" s="167"/>
      <c r="L36" s="167"/>
      <c r="M36" s="167"/>
      <c r="N36" s="167"/>
      <c r="O36" s="167"/>
      <c r="P36" s="167"/>
      <c r="Q36" s="167"/>
      <c r="R36" s="167"/>
      <c r="S36" s="167"/>
      <c r="T36" s="167"/>
      <c r="U36" s="167"/>
      <c r="V36" s="167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/>
      <c r="AH36" s="167"/>
      <c r="AI36" s="167"/>
      <c r="AJ36" s="167"/>
      <c r="AK36" s="167"/>
      <c r="AL36" s="167"/>
      <c r="AM36" s="167"/>
      <c r="AN36" s="167"/>
      <c r="AO36" s="167"/>
      <c r="AP36" s="167"/>
      <c r="AQ36" s="167"/>
      <c r="AR36" s="166"/>
      <c r="AS36" s="166"/>
      <c r="AT36" s="166"/>
    </row>
    <row r="37" spans="1:48" s="165" customFormat="1" ht="13.5">
      <c r="A37" s="169"/>
      <c r="B37" s="166"/>
      <c r="C37" s="168"/>
      <c r="D37" s="166"/>
      <c r="E37" s="168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6"/>
      <c r="S37" s="166"/>
      <c r="T37" s="166"/>
      <c r="U37" s="166"/>
      <c r="V37" s="166"/>
      <c r="W37" s="166"/>
      <c r="X37" s="166"/>
      <c r="Y37" s="166"/>
      <c r="Z37" s="166"/>
      <c r="AA37" s="166"/>
      <c r="AB37" s="166"/>
      <c r="AC37" s="166"/>
      <c r="AD37" s="166"/>
      <c r="AE37" s="166"/>
      <c r="AF37" s="166"/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7"/>
      <c r="AR37" s="166"/>
      <c r="AS37" s="166"/>
      <c r="AT37" s="166"/>
    </row>
    <row r="38" spans="1:48" s="165" customFormat="1" ht="13.5">
      <c r="A38" s="169" t="s">
        <v>1</v>
      </c>
      <c r="B38" s="166"/>
      <c r="C38" s="168"/>
      <c r="D38" s="166"/>
      <c r="E38" s="168"/>
      <c r="F38" s="166"/>
      <c r="G38" s="166"/>
      <c r="H38" s="166"/>
      <c r="I38" s="166"/>
      <c r="J38" s="166"/>
      <c r="K38" s="166"/>
      <c r="L38" s="166"/>
      <c r="M38" s="166"/>
      <c r="N38" s="166"/>
      <c r="O38" s="166"/>
      <c r="P38" s="166"/>
      <c r="Q38" s="166"/>
      <c r="R38" s="166"/>
      <c r="S38" s="166"/>
      <c r="T38" s="166"/>
      <c r="U38" s="166"/>
      <c r="V38" s="166"/>
      <c r="W38" s="166"/>
      <c r="X38" s="166"/>
      <c r="Y38" s="166"/>
      <c r="Z38" s="166"/>
      <c r="AA38" s="166"/>
      <c r="AB38" s="166"/>
      <c r="AC38" s="166"/>
      <c r="AD38" s="166"/>
      <c r="AE38" s="166"/>
      <c r="AF38" s="166"/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7"/>
      <c r="AR38" s="166"/>
      <c r="AS38" s="166"/>
      <c r="AT38" s="166"/>
    </row>
    <row r="39" spans="1:48" s="165" customFormat="1" ht="13.5">
      <c r="A39" s="169" t="s">
        <v>95</v>
      </c>
      <c r="B39" s="166"/>
      <c r="C39" s="168"/>
      <c r="D39" s="166"/>
      <c r="E39" s="168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7"/>
      <c r="AR39" s="166"/>
      <c r="AS39" s="166"/>
      <c r="AT39" s="166"/>
    </row>
    <row r="40" spans="1:48" s="165" customFormat="1" ht="13.5">
      <c r="A40" s="169" t="s">
        <v>149</v>
      </c>
      <c r="B40" s="166"/>
      <c r="C40" s="168"/>
      <c r="D40" s="166"/>
      <c r="E40" s="168"/>
      <c r="F40" s="166"/>
      <c r="G40" s="166"/>
      <c r="H40" s="166"/>
      <c r="I40" s="166"/>
      <c r="J40" s="166"/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6"/>
      <c r="V40" s="166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7"/>
      <c r="AR40" s="166"/>
      <c r="AS40" s="166"/>
      <c r="AT40" s="166"/>
    </row>
    <row r="41" spans="1:48" s="165" customFormat="1" ht="13.5" customHeight="1">
      <c r="A41" s="162"/>
      <c r="B41" s="159"/>
      <c r="C41" s="161"/>
      <c r="D41" s="159"/>
      <c r="E41" s="161"/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60"/>
    </row>
    <row r="42" spans="1:48" ht="13.5" customHeight="1">
      <c r="AS42" s="159"/>
      <c r="AT42" s="159"/>
    </row>
    <row r="43" spans="1:48" ht="13.5" customHeight="1">
      <c r="AS43" s="159"/>
      <c r="AT43" s="159"/>
    </row>
    <row r="44" spans="1:48" ht="13.5" customHeight="1">
      <c r="AS44" s="159"/>
      <c r="AT44" s="159"/>
    </row>
    <row r="45" spans="1:48" s="164" customFormat="1" ht="23.1" customHeight="1">
      <c r="A45" s="162"/>
      <c r="B45" s="159"/>
      <c r="C45" s="161"/>
      <c r="D45" s="159"/>
      <c r="E45" s="161"/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P45" s="159"/>
      <c r="AQ45" s="159"/>
      <c r="AR45" s="160"/>
    </row>
    <row r="46" spans="1:48" s="164" customFormat="1" ht="15" customHeight="1">
      <c r="A46" s="162"/>
      <c r="B46" s="159"/>
      <c r="C46" s="161"/>
      <c r="D46" s="159"/>
      <c r="E46" s="161"/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9"/>
      <c r="Y46" s="159"/>
      <c r="Z46" s="159"/>
      <c r="AA46" s="159"/>
      <c r="AB46" s="159"/>
      <c r="AC46" s="159"/>
      <c r="AD46" s="159"/>
      <c r="AE46" s="159"/>
      <c r="AF46" s="159"/>
      <c r="AG46" s="159"/>
      <c r="AH46" s="159"/>
      <c r="AI46" s="159"/>
      <c r="AJ46" s="159"/>
      <c r="AK46" s="159"/>
      <c r="AL46" s="159"/>
      <c r="AM46" s="159"/>
      <c r="AN46" s="159"/>
      <c r="AO46" s="159"/>
      <c r="AP46" s="159"/>
      <c r="AQ46" s="159"/>
      <c r="AR46" s="160"/>
    </row>
    <row r="47" spans="1:48" s="164" customFormat="1" ht="15" customHeight="1">
      <c r="A47" s="162"/>
      <c r="B47" s="159"/>
      <c r="C47" s="161"/>
      <c r="D47" s="159"/>
      <c r="E47" s="161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59"/>
      <c r="Z47" s="159"/>
      <c r="AA47" s="159"/>
      <c r="AB47" s="159"/>
      <c r="AC47" s="159"/>
      <c r="AD47" s="159"/>
      <c r="AE47" s="159"/>
      <c r="AF47" s="159"/>
      <c r="AG47" s="159"/>
      <c r="AH47" s="159"/>
      <c r="AI47" s="159"/>
      <c r="AJ47" s="159"/>
      <c r="AK47" s="159"/>
      <c r="AL47" s="159"/>
      <c r="AM47" s="159"/>
      <c r="AN47" s="159"/>
      <c r="AO47" s="159"/>
      <c r="AP47" s="159"/>
      <c r="AQ47" s="159"/>
      <c r="AR47" s="160"/>
    </row>
    <row r="48" spans="1:48" s="164" customFormat="1" ht="18.75" customHeight="1">
      <c r="A48" s="162"/>
      <c r="B48" s="159"/>
      <c r="C48" s="161"/>
      <c r="D48" s="159"/>
      <c r="E48" s="161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59"/>
      <c r="Z48" s="159"/>
      <c r="AA48" s="159"/>
      <c r="AB48" s="159"/>
      <c r="AC48" s="159"/>
      <c r="AD48" s="159"/>
      <c r="AE48" s="159"/>
      <c r="AF48" s="159"/>
      <c r="AG48" s="159"/>
      <c r="AH48" s="159"/>
      <c r="AI48" s="159"/>
      <c r="AJ48" s="159"/>
      <c r="AK48" s="159"/>
      <c r="AL48" s="159"/>
      <c r="AM48" s="159"/>
      <c r="AN48" s="159"/>
      <c r="AO48" s="159"/>
      <c r="AP48" s="159"/>
      <c r="AQ48" s="159"/>
      <c r="AR48" s="160"/>
    </row>
    <row r="49" spans="1:46" s="163" customFormat="1" ht="28.5" customHeight="1">
      <c r="A49" s="162"/>
      <c r="B49" s="159"/>
      <c r="C49" s="161"/>
      <c r="D49" s="159"/>
      <c r="E49" s="161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  <c r="AB49" s="159"/>
      <c r="AC49" s="159"/>
      <c r="AD49" s="159"/>
      <c r="AE49" s="159"/>
      <c r="AF49" s="159"/>
      <c r="AG49" s="159"/>
      <c r="AH49" s="159"/>
      <c r="AI49" s="159"/>
      <c r="AJ49" s="159"/>
      <c r="AK49" s="159"/>
      <c r="AL49" s="159"/>
      <c r="AM49" s="159"/>
      <c r="AN49" s="159"/>
      <c r="AO49" s="159"/>
      <c r="AP49" s="159"/>
      <c r="AQ49" s="159"/>
      <c r="AR49" s="160"/>
    </row>
    <row r="50" spans="1:46" ht="27" customHeight="1">
      <c r="AS50" s="159"/>
      <c r="AT50" s="159"/>
    </row>
    <row r="51" spans="1:46">
      <c r="AS51" s="159"/>
      <c r="AT51" s="159"/>
    </row>
    <row r="52" spans="1:46">
      <c r="AS52" s="159"/>
      <c r="AT52" s="159"/>
    </row>
    <row r="53" spans="1:46">
      <c r="AS53" s="159"/>
      <c r="AT53" s="159"/>
    </row>
    <row r="54" spans="1:46">
      <c r="AS54" s="159"/>
      <c r="AT54" s="159"/>
    </row>
    <row r="55" spans="1:46">
      <c r="AS55" s="159"/>
      <c r="AT55" s="159"/>
    </row>
  </sheetData>
  <mergeCells count="18">
    <mergeCell ref="D5:E5"/>
    <mergeCell ref="N3:P3"/>
    <mergeCell ref="K4:K6"/>
    <mergeCell ref="L4:L6"/>
    <mergeCell ref="M4:M6"/>
    <mergeCell ref="N4:N6"/>
    <mergeCell ref="O4:O6"/>
    <mergeCell ref="P4:P6"/>
    <mergeCell ref="N1:P1"/>
    <mergeCell ref="B2:G2"/>
    <mergeCell ref="H2:J2"/>
    <mergeCell ref="K2:P2"/>
    <mergeCell ref="B3:E4"/>
    <mergeCell ref="F3:G5"/>
    <mergeCell ref="H3:H6"/>
    <mergeCell ref="I3:I6"/>
    <mergeCell ref="J3:J6"/>
    <mergeCell ref="K3:M3"/>
  </mergeCells>
  <phoneticPr fontId="6"/>
  <pageMargins left="0.78740157480314965" right="0.51" top="0.78740157480314965" bottom="0.22" header="0" footer="0"/>
  <headerFooter alignWithMargins="0"/>
  <rowBreaks count="6" manualBreakCount="6">
    <brk id="326" min="53217" max="327" man="1"/>
    <brk id="330" min="49617" max="331" man="1"/>
    <brk id="334" min="29693" max="335" man="1"/>
    <brk id="4801" min="333" max="22917" man="1"/>
    <brk id="8313" min="329" max="28805" man="1"/>
    <brk id="11549" min="325" max="32349" man="1"/>
  </rowBreaks>
</worksheet>
</file>