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-15" yWindow="-15" windowWidth="7695" windowHeight="7830" tabRatio="839"/>
  </bookViews>
  <sheets>
    <sheet name="１８" sheetId="60" r:id="rId1"/>
  </sheets>
  <definedNames>
    <definedName name="_xlnm.Print_Area" localSheetId="0">'１８'!$E$1:$M$163</definedName>
    <definedName name="_xlnm.Print_Titles" localSheetId="0">'１８'!$2:$3</definedName>
    <definedName name="市町村一覧">#REF!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<sst xmlns:r="http://schemas.openxmlformats.org/officeDocument/2006/relationships" xmlns="http://schemas.openxmlformats.org/spreadsheetml/2006/main" count="406" uniqueCount="406">
  <si>
    <t>名　　　　称</t>
    <rPh sb="0" eb="1">
      <t>ナ</t>
    </rPh>
    <rPh sb="5" eb="6">
      <t>ショウ</t>
    </rPh>
    <phoneticPr fontId="15"/>
  </si>
  <si>
    <t>１８　市町村におけるスポーツ表彰制度の制定状況</t>
    <rPh sb="3" eb="6">
      <t>シチョウソン</t>
    </rPh>
    <rPh sb="14" eb="16">
      <t>ヒョウショウ</t>
    </rPh>
    <rPh sb="16" eb="18">
      <t>セイド</t>
    </rPh>
    <rPh sb="19" eb="21">
      <t>セイテイ</t>
    </rPh>
    <rPh sb="21" eb="23">
      <t>ジョウキョウ</t>
    </rPh>
    <phoneticPr fontId="15"/>
  </si>
  <si>
    <t>栄誉を讃えて</t>
  </si>
  <si>
    <t>市町村名</t>
  </si>
  <si>
    <t>日高　計</t>
    <rPh sb="0" eb="2">
      <t>ヒダカ</t>
    </rPh>
    <rPh sb="3" eb="4">
      <t>ケイ</t>
    </rPh>
    <phoneticPr fontId="15"/>
  </si>
  <si>
    <t>大樹町</t>
  </si>
  <si>
    <t>スポーツ功労者表彰</t>
    <phoneticPr fontId="15"/>
  </si>
  <si>
    <t>教育委員会教育長</t>
    <phoneticPr fontId="15"/>
  </si>
  <si>
    <t>　　  【空知管内】</t>
    <rPh sb="5" eb="7">
      <t>ソラチ</t>
    </rPh>
    <rPh sb="7" eb="9">
      <t>カンナイ</t>
    </rPh>
    <phoneticPr fontId="15"/>
  </si>
  <si>
    <t>H7.6</t>
    <phoneticPr fontId="15"/>
  </si>
  <si>
    <t>市町村数</t>
    <rPh sb="0" eb="3">
      <t>シチョウソン</t>
    </rPh>
    <rPh sb="3" eb="4">
      <t>スウ</t>
    </rPh>
    <phoneticPr fontId="15"/>
  </si>
  <si>
    <t>厚真町</t>
  </si>
  <si>
    <r>
      <t>H</t>
    </r>
    <r>
      <rPr>
        <sz val="11"/>
        <color auto="1"/>
        <rFont val="ＭＳ Ｐゴシック"/>
      </rPr>
      <t>28.12.1現在</t>
    </r>
    <rPh sb="8" eb="10">
      <t>ゲンザイ</t>
    </rPh>
    <phoneticPr fontId="15"/>
  </si>
  <si>
    <t>　　  【全道集計】</t>
    <rPh sb="5" eb="6">
      <t>ゼン</t>
    </rPh>
    <rPh sb="6" eb="7">
      <t>ドウ</t>
    </rPh>
    <rPh sb="7" eb="9">
      <t>シュウケイ</t>
    </rPh>
    <phoneticPr fontId="15"/>
  </si>
  <si>
    <t>栗山町</t>
  </si>
  <si>
    <t>教育長</t>
  </si>
  <si>
    <t>教育委員会</t>
  </si>
  <si>
    <t>由仁町教育委員会表彰</t>
  </si>
  <si>
    <t>芦別市</t>
  </si>
  <si>
    <t>管内</t>
    <rPh sb="0" eb="2">
      <t>カンナイ</t>
    </rPh>
    <phoneticPr fontId="15"/>
  </si>
  <si>
    <t>三笠市</t>
  </si>
  <si>
    <t>利尻町</t>
  </si>
  <si>
    <t>枝幸町ジュニアスポーツ賞</t>
  </si>
  <si>
    <t>石狩　計</t>
    <rPh sb="0" eb="2">
      <t>イシカリ</t>
    </rPh>
    <rPh sb="3" eb="4">
      <t>ケイ</t>
    </rPh>
    <phoneticPr fontId="15"/>
  </si>
  <si>
    <t>制定市町村数
(制定数）</t>
    <rPh sb="0" eb="2">
      <t>セイテイ</t>
    </rPh>
    <rPh sb="2" eb="5">
      <t>シチョウソン</t>
    </rPh>
    <rPh sb="5" eb="6">
      <t>スウ</t>
    </rPh>
    <rPh sb="8" eb="10">
      <t>セイテイ</t>
    </rPh>
    <rPh sb="10" eb="11">
      <t>スウ</t>
    </rPh>
    <phoneticPr fontId="15"/>
  </si>
  <si>
    <t>士別市</t>
  </si>
  <si>
    <t>浦臼町</t>
  </si>
  <si>
    <t>表彰者</t>
    <rPh sb="0" eb="3">
      <t>ヒョウショウシャ</t>
    </rPh>
    <phoneticPr fontId="15"/>
  </si>
  <si>
    <t>岩見沢市</t>
  </si>
  <si>
    <t>表彰年度</t>
    <rPh sb="0" eb="2">
      <t>ヒョウショウ</t>
    </rPh>
    <rPh sb="2" eb="4">
      <t>ネンド</t>
    </rPh>
    <phoneticPr fontId="15"/>
  </si>
  <si>
    <t>歌志内市長賞</t>
    <phoneticPr fontId="15"/>
  </si>
  <si>
    <t>陸別町教育振興賞</t>
  </si>
  <si>
    <t>空知　計</t>
    <rPh sb="0" eb="2">
      <t>ソラチ</t>
    </rPh>
    <rPh sb="3" eb="4">
      <t>ケイ</t>
    </rPh>
    <phoneticPr fontId="15"/>
  </si>
  <si>
    <t>　　  【渡島管内】</t>
    <rPh sb="5" eb="7">
      <t>オシマ</t>
    </rPh>
    <rPh sb="7" eb="9">
      <t>カンナイ</t>
    </rPh>
    <phoneticPr fontId="15"/>
  </si>
  <si>
    <t>苫小牧市</t>
  </si>
  <si>
    <t>夕張市</t>
  </si>
  <si>
    <t>十勝　計</t>
    <rPh sb="0" eb="2">
      <t>トカチ</t>
    </rPh>
    <rPh sb="3" eb="4">
      <t>ケイ</t>
    </rPh>
    <phoneticPr fontId="15"/>
  </si>
  <si>
    <t>せたな町</t>
  </si>
  <si>
    <t>奈井江町表彰</t>
  </si>
  <si>
    <t>S48～（S60.3.19全部を改正）</t>
  </si>
  <si>
    <t>岩見沢市スポーツ賞</t>
  </si>
  <si>
    <t>長沼町</t>
  </si>
  <si>
    <t>喜茂別町スポーツ貢献賞表彰</t>
  </si>
  <si>
    <t>歌志内市</t>
  </si>
  <si>
    <t>北斗市</t>
  </si>
  <si>
    <t>積丹町</t>
  </si>
  <si>
    <t>市長</t>
    <phoneticPr fontId="15"/>
  </si>
  <si>
    <t>愛別町教育表彰</t>
  </si>
  <si>
    <t>美唄市</t>
  </si>
  <si>
    <t>広尾町スポーツ賞</t>
  </si>
  <si>
    <t>妹背牛町</t>
  </si>
  <si>
    <t>市長</t>
  </si>
  <si>
    <t>後志　計</t>
    <rPh sb="0" eb="2">
      <t>シリベシ</t>
    </rPh>
    <rPh sb="3" eb="4">
      <t>ケイ</t>
    </rPh>
    <phoneticPr fontId="15"/>
  </si>
  <si>
    <t>渡島　計</t>
    <rPh sb="0" eb="2">
      <t>オシマ</t>
    </rPh>
    <rPh sb="3" eb="4">
      <t>ケイ</t>
    </rPh>
    <phoneticPr fontId="15"/>
  </si>
  <si>
    <t>赤平市</t>
  </si>
  <si>
    <t>佐呂間町スポーツ表彰</t>
  </si>
  <si>
    <t>胆振　計</t>
    <rPh sb="0" eb="2">
      <t>イブリ</t>
    </rPh>
    <rPh sb="3" eb="4">
      <t>ケイ</t>
    </rPh>
    <phoneticPr fontId="15"/>
  </si>
  <si>
    <t>雄武町</t>
  </si>
  <si>
    <t>興部町教育委員会表彰</t>
    <phoneticPr fontId="15"/>
  </si>
  <si>
    <t>浜頓別町</t>
  </si>
  <si>
    <t>滝川市</t>
  </si>
  <si>
    <t>厚沢部町表彰（功労表彰）</t>
    <phoneticPr fontId="15"/>
  </si>
  <si>
    <t>福島町</t>
  </si>
  <si>
    <t>砂川市</t>
  </si>
  <si>
    <t>鹿追町スポーツ賞等表彰規則</t>
  </si>
  <si>
    <t>スポーツ賞、スポーツ奨励賞</t>
  </si>
  <si>
    <t>南幌町</t>
  </si>
  <si>
    <t>砂川市市民栄誉賞</t>
  </si>
  <si>
    <t>教育功績者表彰</t>
    <phoneticPr fontId="15"/>
  </si>
  <si>
    <t>歌志内市スポーツ奨励賞</t>
    <phoneticPr fontId="15"/>
  </si>
  <si>
    <t>教育長</t>
    <phoneticPr fontId="15"/>
  </si>
  <si>
    <t>池田町文化賞及びスポーツ賞</t>
  </si>
  <si>
    <t>八雲町少年少女文化・スポーツ奨励表彰</t>
    <phoneticPr fontId="15"/>
  </si>
  <si>
    <t>共和町スポーツ表彰規則</t>
  </si>
  <si>
    <t>深川市</t>
  </si>
  <si>
    <t>深川市スポーツ賞</t>
  </si>
  <si>
    <t>新十津川町</t>
  </si>
  <si>
    <t>教育委員長</t>
  </si>
  <si>
    <t>知内町文化・スポーツ表彰</t>
  </si>
  <si>
    <t>教育委員会</t>
    <phoneticPr fontId="15"/>
  </si>
  <si>
    <t>新ひだか町スポーツ賞，スポーツ奨励賞</t>
  </si>
  <si>
    <t>　　  【石狩管内】</t>
    <rPh sb="5" eb="7">
      <t>イシカリ</t>
    </rPh>
    <rPh sb="7" eb="9">
      <t>カンナイ</t>
    </rPh>
    <phoneticPr fontId="15"/>
  </si>
  <si>
    <t>上川　計</t>
    <rPh sb="0" eb="2">
      <t>カミカワ</t>
    </rPh>
    <rPh sb="3" eb="4">
      <t>ケイ</t>
    </rPh>
    <phoneticPr fontId="15"/>
  </si>
  <si>
    <t>泊村</t>
  </si>
  <si>
    <t>安平町</t>
  </si>
  <si>
    <t>教育文化功労賞・奨励賞表彰</t>
  </si>
  <si>
    <t>宗谷　計</t>
    <rPh sb="0" eb="2">
      <t>ソウヤ</t>
    </rPh>
    <rPh sb="3" eb="4">
      <t>ケイ</t>
    </rPh>
    <phoneticPr fontId="15"/>
  </si>
  <si>
    <t>北見市</t>
  </si>
  <si>
    <t>今金町</t>
  </si>
  <si>
    <t>羽幌町体育賞</t>
  </si>
  <si>
    <t>檜山　計</t>
    <rPh sb="0" eb="2">
      <t>ヒヤマ</t>
    </rPh>
    <rPh sb="3" eb="4">
      <t>ケイ</t>
    </rPh>
    <phoneticPr fontId="15"/>
  </si>
  <si>
    <t>陸別町</t>
  </si>
  <si>
    <t>S.59</t>
  </si>
  <si>
    <t>七飯町</t>
  </si>
  <si>
    <t>奈井江町</t>
  </si>
  <si>
    <t>町長</t>
  </si>
  <si>
    <t>上砂川町</t>
  </si>
  <si>
    <t>由仁町</t>
  </si>
  <si>
    <t>留萌　計</t>
    <rPh sb="0" eb="2">
      <t>ルモイ</t>
    </rPh>
    <rPh sb="3" eb="4">
      <t>ケイ</t>
    </rPh>
    <phoneticPr fontId="15"/>
  </si>
  <si>
    <t>月形町</t>
  </si>
  <si>
    <t>栄誉を称えて</t>
  </si>
  <si>
    <t>雨竜町</t>
  </si>
  <si>
    <t>新十津川町長賞（スポーツ賞）</t>
  </si>
  <si>
    <t>ｵﾎｰﾂｸ</t>
    <phoneticPr fontId="15"/>
  </si>
  <si>
    <t>雨竜町スポーツ賞</t>
  </si>
  <si>
    <t>神恵内村</t>
  </si>
  <si>
    <t>計</t>
    <rPh sb="0" eb="1">
      <t>ケイ</t>
    </rPh>
    <phoneticPr fontId="15"/>
  </si>
  <si>
    <t>稚内市部門別功績賞(ｽﾎﾟｰﾂ）</t>
    <phoneticPr fontId="15"/>
  </si>
  <si>
    <t>上ノ国町教育・文化・スポーツ表彰</t>
  </si>
  <si>
    <t>秩父別町</t>
  </si>
  <si>
    <t>北竜町</t>
  </si>
  <si>
    <t>えぞまつ賞</t>
  </si>
  <si>
    <t>北竜町スポーツ賞・北竜町スポーツ奨励賞</t>
    <phoneticPr fontId="15"/>
  </si>
  <si>
    <t>教育委員長</t>
    <rPh sb="0" eb="2">
      <t>キョウイク</t>
    </rPh>
    <rPh sb="2" eb="5">
      <t>イインチョウ</t>
    </rPh>
    <phoneticPr fontId="15"/>
  </si>
  <si>
    <t>釧路　計</t>
    <rPh sb="0" eb="2">
      <t>クシロ</t>
    </rPh>
    <rPh sb="3" eb="4">
      <t>ケイ</t>
    </rPh>
    <phoneticPr fontId="15"/>
  </si>
  <si>
    <t>沼田町</t>
  </si>
  <si>
    <t>釧路　計</t>
  </si>
  <si>
    <t>空知　計</t>
  </si>
  <si>
    <t>小樽市</t>
  </si>
  <si>
    <t>恵庭市</t>
  </si>
  <si>
    <t>(</t>
    <phoneticPr fontId="15"/>
  </si>
  <si>
    <t>雄武町スポーツ賞</t>
  </si>
  <si>
    <t>乙部町表彰条例（スポーツ功労者）</t>
  </si>
  <si>
    <t>)</t>
    <phoneticPr fontId="15"/>
  </si>
  <si>
    <t>根室　計</t>
    <rPh sb="0" eb="2">
      <t>ネムロ</t>
    </rPh>
    <rPh sb="3" eb="4">
      <t>ケイ</t>
    </rPh>
    <phoneticPr fontId="15"/>
  </si>
  <si>
    <t>西興部村文化・スポーツ奨励賞</t>
    <rPh sb="0" eb="3">
      <t>ニシオコッペ</t>
    </rPh>
    <rPh sb="3" eb="4">
      <t>ムラ</t>
    </rPh>
    <rPh sb="4" eb="6">
      <t>ブンカ</t>
    </rPh>
    <rPh sb="11" eb="14">
      <t>ショウレイショウ</t>
    </rPh>
    <phoneticPr fontId="15"/>
  </si>
  <si>
    <t>えりも町</t>
  </si>
  <si>
    <t>市町村名</t>
    <rPh sb="0" eb="4">
      <t>シチョウソンメイ</t>
    </rPh>
    <phoneticPr fontId="15"/>
  </si>
  <si>
    <t>　　  【胆振管内】</t>
    <rPh sb="5" eb="7">
      <t>イブリ</t>
    </rPh>
    <rPh sb="7" eb="9">
      <t>カンナイ</t>
    </rPh>
    <phoneticPr fontId="15"/>
  </si>
  <si>
    <t>全道　計</t>
    <rPh sb="0" eb="1">
      <t>ゼン</t>
    </rPh>
    <rPh sb="1" eb="2">
      <t>ドウ</t>
    </rPh>
    <rPh sb="3" eb="4">
      <t>ケイ</t>
    </rPh>
    <phoneticPr fontId="15"/>
  </si>
  <si>
    <t>乙部町</t>
  </si>
  <si>
    <t>札幌市</t>
  </si>
  <si>
    <t>礼文町</t>
  </si>
  <si>
    <t>札幌市民スポーツ賞</t>
  </si>
  <si>
    <t>共和町</t>
  </si>
  <si>
    <t>江別市</t>
  </si>
  <si>
    <t>壮瞥町</t>
  </si>
  <si>
    <t>江別市青少年スポーツ賞</t>
    <phoneticPr fontId="15"/>
  </si>
  <si>
    <t>スポーツ奨励賞・スポーツ賞</t>
    <rPh sb="4" eb="7">
      <t>ショウレイショウ</t>
    </rPh>
    <rPh sb="12" eb="13">
      <t>ショウ</t>
    </rPh>
    <phoneticPr fontId="15"/>
  </si>
  <si>
    <t>日高町教育奨励表彰、スポーツ表彰</t>
    <phoneticPr fontId="15"/>
  </si>
  <si>
    <t>江別市教育委員会表彰</t>
    <phoneticPr fontId="15"/>
  </si>
  <si>
    <t>様似町スポーツ表彰</t>
  </si>
  <si>
    <t>千歳市</t>
  </si>
  <si>
    <t>天塩町</t>
    <rPh sb="0" eb="2">
      <t>テシオ</t>
    </rPh>
    <rPh sb="2" eb="3">
      <t>チョウ</t>
    </rPh>
    <phoneticPr fontId="15"/>
  </si>
  <si>
    <t>千歳市スポーツ賞及び千歳市スポーツ奨励賞</t>
  </si>
  <si>
    <t>恵庭市スポーツ功労者表彰</t>
  </si>
  <si>
    <t>北広島市</t>
  </si>
  <si>
    <t>スポーツ賞等表彰</t>
  </si>
  <si>
    <t>初山別村文化スポーツ表彰</t>
    <phoneticPr fontId="15"/>
  </si>
  <si>
    <t>石狩市</t>
  </si>
  <si>
    <t>鶴居村</t>
  </si>
  <si>
    <t>釧路市スポーツ賞</t>
  </si>
  <si>
    <t>石狩市表彰</t>
    <phoneticPr fontId="15"/>
  </si>
  <si>
    <t>剣淵町教育委員会表彰式</t>
  </si>
  <si>
    <t>教育委員会表彰</t>
    <rPh sb="0" eb="1">
      <t>キョウ</t>
    </rPh>
    <phoneticPr fontId="15"/>
  </si>
  <si>
    <t>当別町</t>
  </si>
  <si>
    <t>教育長（教育委員長）</t>
  </si>
  <si>
    <t>泊村スポーツ文化表彰</t>
  </si>
  <si>
    <t>教育功績表彰（スポーツ功績賞）</t>
  </si>
  <si>
    <t>岩内町</t>
  </si>
  <si>
    <t>新篠津村</t>
  </si>
  <si>
    <t>　　  【後志管内】</t>
    <rPh sb="5" eb="7">
      <t>シリベシ</t>
    </rPh>
    <rPh sb="7" eb="9">
      <t>カンナイ</t>
    </rPh>
    <phoneticPr fontId="15"/>
  </si>
  <si>
    <t>網走市</t>
  </si>
  <si>
    <t>小樽市青少年スポーツ賞</t>
  </si>
  <si>
    <t>教育委員会委員長</t>
    <phoneticPr fontId="15"/>
  </si>
  <si>
    <t>室蘭市</t>
  </si>
  <si>
    <t>苫小牧市スポーツマスター制度</t>
    <rPh sb="0" eb="4">
      <t>トマコマイシ</t>
    </rPh>
    <rPh sb="12" eb="14">
      <t>セイド</t>
    </rPh>
    <phoneticPr fontId="15"/>
  </si>
  <si>
    <t>室蘭市スポーツ表彰</t>
  </si>
  <si>
    <t>余市町</t>
  </si>
  <si>
    <t>余市町表彰条例</t>
    <phoneticPr fontId="15"/>
  </si>
  <si>
    <t>古平町</t>
  </si>
  <si>
    <t>登別市</t>
  </si>
  <si>
    <t>猿払村</t>
    <rPh sb="0" eb="3">
      <t>サルフツムラ</t>
    </rPh>
    <phoneticPr fontId="15"/>
  </si>
  <si>
    <t>H1</t>
    <phoneticPr fontId="15"/>
  </si>
  <si>
    <t>伊達市</t>
  </si>
  <si>
    <t>伊達市民スポーツ賞</t>
    <phoneticPr fontId="15"/>
  </si>
  <si>
    <t>美深町スポーツ賞</t>
  </si>
  <si>
    <t>岩内町スポーツ表彰規則</t>
  </si>
  <si>
    <t>斜里町表彰規定</t>
  </si>
  <si>
    <t>猿払村スポーツ活動優秀者等表彰規則</t>
    <phoneticPr fontId="15"/>
  </si>
  <si>
    <t>函館市</t>
  </si>
  <si>
    <t>豊浦町</t>
  </si>
  <si>
    <t>倶知安町</t>
  </si>
  <si>
    <t>教育委員会</t>
    <rPh sb="2" eb="5">
      <t>イインカイ</t>
    </rPh>
    <phoneticPr fontId="15"/>
  </si>
  <si>
    <t>倶知安町スポーツ表彰</t>
  </si>
  <si>
    <t>西興部村</t>
  </si>
  <si>
    <t>東川町</t>
  </si>
  <si>
    <t>洞爺湖町</t>
  </si>
  <si>
    <t>洞爺湖町表彰（教育文化功労者）</t>
  </si>
  <si>
    <t>スポーツ奨励賞</t>
    <phoneticPr fontId="15"/>
  </si>
  <si>
    <t>京極町</t>
  </si>
  <si>
    <t>京極町スポーツ表彰</t>
  </si>
  <si>
    <t>栄誉賞・栄誉をたたえて</t>
  </si>
  <si>
    <t>富良野市</t>
  </si>
  <si>
    <t>町長</t>
    <phoneticPr fontId="15"/>
  </si>
  <si>
    <t>喜茂別町</t>
  </si>
  <si>
    <t>足寄町</t>
  </si>
  <si>
    <t>白老町</t>
  </si>
  <si>
    <t>白老町文化賞・スポーツ賞</t>
    <phoneticPr fontId="15"/>
  </si>
  <si>
    <t>平取町</t>
  </si>
  <si>
    <t>教育委員長</t>
    <phoneticPr fontId="15"/>
  </si>
  <si>
    <t>ニセコ町</t>
  </si>
  <si>
    <t>安平町子ども文化・スポーツ賞</t>
  </si>
  <si>
    <t>蘭越町</t>
  </si>
  <si>
    <t>音更町</t>
  </si>
  <si>
    <t>蘭越町スポーツ表彰</t>
  </si>
  <si>
    <t>厚真町表彰条例</t>
  </si>
  <si>
    <t>黒松内町</t>
  </si>
  <si>
    <t>むかわ町</t>
  </si>
  <si>
    <t>町貢献表彰（教育貢献）</t>
    <phoneticPr fontId="15"/>
  </si>
  <si>
    <t>寿都町</t>
  </si>
  <si>
    <t>寿都町スポーツ表彰</t>
  </si>
  <si>
    <t>S53.9</t>
    <phoneticPr fontId="15"/>
  </si>
  <si>
    <t>仁木町</t>
  </si>
  <si>
    <t>　スポーツ功労賞</t>
  </si>
  <si>
    <t>　　  【日高管内】</t>
    <rPh sb="5" eb="7">
      <t>ヒダカ</t>
    </rPh>
    <rPh sb="7" eb="9">
      <t>カンナイ</t>
    </rPh>
    <phoneticPr fontId="15"/>
  </si>
  <si>
    <t>赤井川村</t>
  </si>
  <si>
    <t>赤井川村スポーツ表彰規則</t>
  </si>
  <si>
    <t>神恵内村スポーツ表彰</t>
  </si>
  <si>
    <t>根室市</t>
  </si>
  <si>
    <t>日高町</t>
  </si>
  <si>
    <t>中川町</t>
  </si>
  <si>
    <t>村長</t>
  </si>
  <si>
    <t>美幌町表彰規則</t>
  </si>
  <si>
    <t>教育奨励表彰</t>
    <phoneticPr fontId="15"/>
  </si>
  <si>
    <t>留寿都村</t>
  </si>
  <si>
    <t>宗谷　計</t>
  </si>
  <si>
    <t>美瑛町教育顕彰</t>
  </si>
  <si>
    <t>新冠町</t>
  </si>
  <si>
    <t>教育賞・教育奨励賞</t>
    <phoneticPr fontId="15"/>
  </si>
  <si>
    <t>中標津町</t>
  </si>
  <si>
    <t>真狩村</t>
  </si>
  <si>
    <t>真狩村スポーツ表彰</t>
  </si>
  <si>
    <t>島牧村</t>
  </si>
  <si>
    <t>島牧村スポーツ表彰</t>
  </si>
  <si>
    <t>新ひだか町</t>
  </si>
  <si>
    <t>浦河町</t>
  </si>
  <si>
    <t>浦河町スポーツ奨励賞</t>
    <phoneticPr fontId="15"/>
  </si>
  <si>
    <t>様似町</t>
  </si>
  <si>
    <t>えりも町スポーツ功労者表彰規則</t>
  </si>
  <si>
    <t>　　  【上川管内】</t>
    <rPh sb="5" eb="7">
      <t>カミカワ</t>
    </rPh>
    <rPh sb="7" eb="9">
      <t>カンナイ</t>
    </rPh>
    <phoneticPr fontId="15"/>
  </si>
  <si>
    <t>豊頃町</t>
  </si>
  <si>
    <t>留萌市</t>
  </si>
  <si>
    <t>函館市スポーツ賞</t>
    <phoneticPr fontId="15"/>
  </si>
  <si>
    <t>旭川市</t>
  </si>
  <si>
    <t>旭川市スポーツ賞</t>
  </si>
  <si>
    <t>松前町</t>
  </si>
  <si>
    <t>町長</t>
    <rPh sb="0" eb="2">
      <t>チョウチョウ</t>
    </rPh>
    <phoneticPr fontId="15"/>
  </si>
  <si>
    <t>松前町スポーツ表彰</t>
    <phoneticPr fontId="15"/>
  </si>
  <si>
    <t>文化・スポーツ賞</t>
  </si>
  <si>
    <t>名寄市</t>
  </si>
  <si>
    <t>名寄市栄誉賞</t>
  </si>
  <si>
    <t>知内町</t>
  </si>
  <si>
    <t>鷹栖町</t>
  </si>
  <si>
    <t>置戸町表彰条例</t>
  </si>
  <si>
    <t>文化賞ならびにスポーツ賞</t>
  </si>
  <si>
    <t>木古内町</t>
  </si>
  <si>
    <t>東神楽町</t>
  </si>
  <si>
    <t>東神楽町表彰</t>
    <phoneticPr fontId="15"/>
  </si>
  <si>
    <t>羽幌町</t>
  </si>
  <si>
    <t>当麻町</t>
  </si>
  <si>
    <t>鹿部町</t>
  </si>
  <si>
    <t>比布町</t>
  </si>
  <si>
    <t>森町</t>
  </si>
  <si>
    <t>更別村</t>
  </si>
  <si>
    <t>愛別町</t>
  </si>
  <si>
    <t>八雲町</t>
  </si>
  <si>
    <t>上川町</t>
  </si>
  <si>
    <t>南富良野町スポーツ賞規則</t>
  </si>
  <si>
    <t>スポーツ賞</t>
    <phoneticPr fontId="15"/>
  </si>
  <si>
    <t>上川町スポーツ少年団表彰</t>
    <phoneticPr fontId="15"/>
  </si>
  <si>
    <t>和寒町ｽﾎﾟｰﾂ奨励賞</t>
  </si>
  <si>
    <t>H22</t>
    <phoneticPr fontId="15"/>
  </si>
  <si>
    <t>長万部町</t>
  </si>
  <si>
    <t>長万部町教育功労・実践活動顕彰</t>
  </si>
  <si>
    <t>和寒町</t>
  </si>
  <si>
    <t>S49</t>
    <phoneticPr fontId="15"/>
  </si>
  <si>
    <t>　　  【根室管内】</t>
    <rPh sb="5" eb="7">
      <t>ネムロ</t>
    </rPh>
    <rPh sb="7" eb="9">
      <t>カンナイ</t>
    </rPh>
    <phoneticPr fontId="15"/>
  </si>
  <si>
    <t>東川町スポーツ賞</t>
  </si>
  <si>
    <t>美瑛町</t>
  </si>
  <si>
    <t>上富良野町</t>
  </si>
  <si>
    <t>スポーツ賞、スポーツ功労賞、スポーツ奨励賞</t>
  </si>
  <si>
    <t>新得町</t>
  </si>
  <si>
    <t>中富良野町</t>
  </si>
  <si>
    <t>スポーツ賞・スポーツ奨励賞</t>
    <phoneticPr fontId="15"/>
  </si>
  <si>
    <t>南富良野町</t>
  </si>
  <si>
    <t>占冠村</t>
  </si>
  <si>
    <t>剣淵町</t>
  </si>
  <si>
    <t>清里町</t>
  </si>
  <si>
    <t>下川町</t>
  </si>
  <si>
    <t>奥尻町文化・スポーツ表彰</t>
  </si>
  <si>
    <t>下川町町民栄誉賞条例</t>
    <phoneticPr fontId="15"/>
  </si>
  <si>
    <t>釧路市</t>
  </si>
  <si>
    <t>下川町スポーツ奨励賞規則</t>
    <phoneticPr fontId="15"/>
  </si>
  <si>
    <t>美深町</t>
  </si>
  <si>
    <t>音威子府村</t>
  </si>
  <si>
    <t>中川町スポーツ賞</t>
    <phoneticPr fontId="15"/>
  </si>
  <si>
    <t>興部町</t>
  </si>
  <si>
    <t>幌加内町</t>
  </si>
  <si>
    <t>　　  【檜山管内】</t>
    <rPh sb="5" eb="7">
      <t>ヒヤマ</t>
    </rPh>
    <rPh sb="7" eb="9">
      <t>カンナイ</t>
    </rPh>
    <phoneticPr fontId="15"/>
  </si>
  <si>
    <t>　　  【留萌管内】</t>
    <rPh sb="5" eb="7">
      <t>ルモイ</t>
    </rPh>
    <rPh sb="7" eb="9">
      <t>カンナイ</t>
    </rPh>
    <phoneticPr fontId="15"/>
  </si>
  <si>
    <t>江差町</t>
  </si>
  <si>
    <t>江差町教育・文化・スポーツ奨励賞</t>
  </si>
  <si>
    <t>上ノ国町</t>
  </si>
  <si>
    <t>増毛町</t>
  </si>
  <si>
    <t>訓子府町</t>
  </si>
  <si>
    <t>厚沢部町</t>
  </si>
  <si>
    <t>厚沢部町民栄誉賞</t>
    <phoneticPr fontId="15"/>
  </si>
  <si>
    <t>大空町</t>
  </si>
  <si>
    <t>小平町</t>
  </si>
  <si>
    <t>釧路町</t>
  </si>
  <si>
    <t>町</t>
    <phoneticPr fontId="15"/>
  </si>
  <si>
    <t>苫前町</t>
    <rPh sb="0" eb="2">
      <t>トママエ</t>
    </rPh>
    <rPh sb="2" eb="3">
      <t>チョウ</t>
    </rPh>
    <phoneticPr fontId="15"/>
  </si>
  <si>
    <t>標津町</t>
  </si>
  <si>
    <t>苫前町表彰</t>
  </si>
  <si>
    <t>厚沢部町教育・文化・スポーツ表彰</t>
    <phoneticPr fontId="15"/>
  </si>
  <si>
    <t>芽室町スポーツ賞</t>
  </si>
  <si>
    <t>H21.1.27</t>
  </si>
  <si>
    <t>教育委員会</t>
    <rPh sb="0" eb="2">
      <t>キョウイク</t>
    </rPh>
    <rPh sb="2" eb="5">
      <t>イインカイ</t>
    </rPh>
    <phoneticPr fontId="15"/>
  </si>
  <si>
    <t>滝上町</t>
  </si>
  <si>
    <t>町長・町</t>
  </si>
  <si>
    <t>初山別村</t>
    <rPh sb="0" eb="3">
      <t>ショサンベツ</t>
    </rPh>
    <rPh sb="3" eb="4">
      <t>ムラ</t>
    </rPh>
    <phoneticPr fontId="15"/>
  </si>
  <si>
    <t>奥尻町</t>
  </si>
  <si>
    <t>遠別町</t>
  </si>
  <si>
    <t>今金町教育･文化･スポーツ表彰</t>
    <phoneticPr fontId="15"/>
  </si>
  <si>
    <t>H24</t>
    <phoneticPr fontId="15"/>
  </si>
  <si>
    <t>弟子屈町</t>
  </si>
  <si>
    <t>天塩町町民栄誉賞</t>
    <rPh sb="0" eb="3">
      <t>テシオチョウ</t>
    </rPh>
    <rPh sb="3" eb="5">
      <t>チョウミン</t>
    </rPh>
    <rPh sb="5" eb="8">
      <t>エイヨショウ</t>
    </rPh>
    <phoneticPr fontId="15"/>
  </si>
  <si>
    <t>浜中町</t>
  </si>
  <si>
    <t>せたな町教育・文化・スポーツ表彰</t>
  </si>
  <si>
    <t>　　  【宗谷管内】</t>
    <rPh sb="5" eb="7">
      <t>ソウヤ</t>
    </rPh>
    <rPh sb="7" eb="9">
      <t>カンナイ</t>
    </rPh>
    <phoneticPr fontId="15"/>
  </si>
  <si>
    <t>　　  【十勝管内】</t>
    <rPh sb="5" eb="7">
      <t>トカチ</t>
    </rPh>
    <rPh sb="7" eb="9">
      <t>カンナイ</t>
    </rPh>
    <phoneticPr fontId="15"/>
  </si>
  <si>
    <t>稚内市</t>
  </si>
  <si>
    <t>帯広市</t>
  </si>
  <si>
    <t>音更町スポーツ賞等</t>
    <phoneticPr fontId="15"/>
  </si>
  <si>
    <t>猿払村文化賞、社会体育賞条例</t>
    <phoneticPr fontId="15"/>
  </si>
  <si>
    <t>音更町児童生徒文化・スポーツ賞</t>
    <phoneticPr fontId="15"/>
  </si>
  <si>
    <t>士幌町</t>
  </si>
  <si>
    <t>スポーツ賞</t>
  </si>
  <si>
    <t>S46</t>
    <phoneticPr fontId="15"/>
  </si>
  <si>
    <t>H10.4</t>
    <phoneticPr fontId="15"/>
  </si>
  <si>
    <t>上士幌町</t>
  </si>
  <si>
    <t>上士幌町スポーツ賞</t>
    <phoneticPr fontId="15"/>
  </si>
  <si>
    <t>中頓別町</t>
  </si>
  <si>
    <t>中頓別町文化スポーツ表彰</t>
    <phoneticPr fontId="15"/>
  </si>
  <si>
    <t>鹿追町</t>
  </si>
  <si>
    <t>枝幸町</t>
    <rPh sb="0" eb="3">
      <t>エサシチョウ</t>
    </rPh>
    <phoneticPr fontId="15"/>
  </si>
  <si>
    <t>スポーツ功労賞</t>
  </si>
  <si>
    <t>新得町長</t>
  </si>
  <si>
    <t>豊富町</t>
  </si>
  <si>
    <t>清水町</t>
  </si>
  <si>
    <t>清水町文化賞・スポーツ賞</t>
    <rPh sb="0" eb="2">
      <t>シミズ</t>
    </rPh>
    <rPh sb="2" eb="3">
      <t>チョウ</t>
    </rPh>
    <rPh sb="3" eb="6">
      <t>ブンカショウ</t>
    </rPh>
    <rPh sb="11" eb="12">
      <t>ショウ</t>
    </rPh>
    <phoneticPr fontId="15"/>
  </si>
  <si>
    <t>芽室町</t>
  </si>
  <si>
    <t>弟子屈町スポーツ振興条例</t>
    <phoneticPr fontId="15"/>
  </si>
  <si>
    <t>S47</t>
    <phoneticPr fontId="15"/>
  </si>
  <si>
    <t>大樹町表彰条例</t>
  </si>
  <si>
    <t>利尻富士町</t>
  </si>
  <si>
    <t>利尻富士町表彰</t>
  </si>
  <si>
    <t>広尾町</t>
  </si>
  <si>
    <t>幌延町</t>
  </si>
  <si>
    <t>幕別町</t>
  </si>
  <si>
    <t>中標津町表彰教育文化奨励賞</t>
  </si>
  <si>
    <t>スポーツ賞・スポーツ奨励賞・ジュニアスポーツ奨励賞</t>
  </si>
  <si>
    <t>池田町</t>
  </si>
  <si>
    <t>本別町</t>
  </si>
  <si>
    <t>本別町スポーツ賞</t>
    <phoneticPr fontId="15"/>
  </si>
  <si>
    <t>本別町少年少女スポーツ奨励賞</t>
    <phoneticPr fontId="15"/>
  </si>
  <si>
    <t>足寄町スポーツ賞・スポーツ奨励賞</t>
  </si>
  <si>
    <t>S55.9</t>
    <phoneticPr fontId="15"/>
  </si>
  <si>
    <t>浦幌町</t>
  </si>
  <si>
    <t>浦幌町スポーツ奨励賞</t>
    <phoneticPr fontId="15"/>
  </si>
  <si>
    <t>豊頃町スポーツ賞表彰</t>
    <phoneticPr fontId="15"/>
  </si>
  <si>
    <t>中札内村</t>
  </si>
  <si>
    <t>紋別市</t>
  </si>
  <si>
    <t>中札内村スポーツ賞</t>
  </si>
  <si>
    <t>　　  【オホーツク管内】</t>
    <rPh sb="10" eb="12">
      <t>カンナイ</t>
    </rPh>
    <phoneticPr fontId="15"/>
  </si>
  <si>
    <t>　　  【釧路管内】</t>
    <rPh sb="5" eb="7">
      <t>クシロ</t>
    </rPh>
    <rPh sb="7" eb="9">
      <t>カンナイ</t>
    </rPh>
    <phoneticPr fontId="15"/>
  </si>
  <si>
    <t>北見市表彰条例</t>
    <rPh sb="0" eb="3">
      <t>キタミシ</t>
    </rPh>
    <rPh sb="3" eb="5">
      <t>ヒョウショウ</t>
    </rPh>
    <rPh sb="5" eb="7">
      <t>ジョウレイ</t>
    </rPh>
    <phoneticPr fontId="15"/>
  </si>
  <si>
    <t>市長</t>
    <rPh sb="0" eb="2">
      <t>シチョウ</t>
    </rPh>
    <phoneticPr fontId="15"/>
  </si>
  <si>
    <t>厚岸町</t>
  </si>
  <si>
    <t>大空町表彰条例</t>
    <rPh sb="0" eb="3">
      <t>オオゾラチョウ</t>
    </rPh>
    <rPh sb="3" eb="5">
      <t>ヒョウショウ</t>
    </rPh>
    <rPh sb="5" eb="7">
      <t>ジョウレイ</t>
    </rPh>
    <phoneticPr fontId="15"/>
  </si>
  <si>
    <t>標茶町</t>
  </si>
  <si>
    <t>標茶町スポーツ表彰</t>
    <rPh sb="0" eb="3">
      <t>シベチャチョウ</t>
    </rPh>
    <rPh sb="7" eb="9">
      <t>ヒョウショウ</t>
    </rPh>
    <phoneticPr fontId="15"/>
  </si>
  <si>
    <t>美幌町</t>
  </si>
  <si>
    <t>津別町</t>
  </si>
  <si>
    <t>S52</t>
    <phoneticPr fontId="15"/>
  </si>
  <si>
    <t>白糠町</t>
  </si>
  <si>
    <t>白糠町スポーツ賞</t>
  </si>
  <si>
    <t>斜里町</t>
  </si>
  <si>
    <t>鶴居村青少年表彰</t>
  </si>
  <si>
    <t>清里町スポーツ賞</t>
  </si>
  <si>
    <t>釧路町スポーツ賞</t>
  </si>
  <si>
    <t>小清水町</t>
  </si>
  <si>
    <t>小清水町文化賞及びスポーツ賞表彰規則</t>
  </si>
  <si>
    <t>置戸町</t>
  </si>
  <si>
    <t>佐呂間町</t>
  </si>
  <si>
    <t>遠軽町</t>
  </si>
  <si>
    <t>遠軽町教育委員会スポーツ賞</t>
  </si>
  <si>
    <t>根室市スポーツ賞並びにスポーツ奨励賞</t>
  </si>
  <si>
    <t>湧別町</t>
  </si>
  <si>
    <t>湧別町表彰</t>
    <phoneticPr fontId="15"/>
  </si>
  <si>
    <t>別海町</t>
  </si>
  <si>
    <t>ｵﾎｰﾂｸ　計</t>
    <rPh sb="6" eb="7">
      <t>ケイ</t>
    </rPh>
    <phoneticPr fontId="15"/>
  </si>
  <si>
    <t>別海町スポーツ功労者表彰</t>
  </si>
  <si>
    <t>羅臼町</t>
  </si>
  <si>
    <t>羅臼町表彰制度</t>
    <phoneticPr fontId="15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</si>
</sst>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3">
    <numFmt numFmtId="177" formatCode="#,##0_);[Red]\(#,##0\)"/>
    <numFmt numFmtId="178" formatCode="[$-411]ge\.m\.d;@"/>
    <numFmt numFmtId="176" formatCode="[$-411]ge\.mm\.dd;@"/>
  </numFmts>
  <fonts count="16">
    <font>
      <sz val="11"/>
      <color auto="1"/>
      <name val="ＭＳ Ｐゴシック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auto="1"/>
      <name val="ＭＳ Ｐゴシック"/>
    </font>
    <font>
      <b/>
      <sz val="18"/>
      <color auto="1"/>
      <name val="ＭＳ Ｐゴシック"/>
    </font>
    <font>
      <b/>
      <sz val="11"/>
      <color indexed="9"/>
      <name val="ＭＳ Ｐゴシック"/>
    </font>
    <font>
      <b/>
      <sz val="11"/>
      <color auto="1"/>
      <name val="ＭＳ Ｐゴシック"/>
    </font>
    <font>
      <b/>
      <sz val="15"/>
      <color auto="1"/>
      <name val="ＭＳ Ｐゴシック"/>
    </font>
    <font>
      <b/>
      <sz val="13"/>
      <color auto="1"/>
      <name val="ＭＳ Ｐゴシック"/>
    </font>
    <font>
      <i/>
      <sz val="11"/>
      <color auto="1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</font>
    <font>
      <sz val="8"/>
      <color auto="1"/>
      <name val="ＭＳ Ｐゴシック"/>
    </font>
    <font>
      <sz val="20"/>
      <color auto="1"/>
      <name val="ＭＳ Ｐゴシック"/>
    </font>
    <font>
      <sz val="6"/>
      <color auto="1"/>
      <name val="ＭＳ Ｐゴシック"/>
    </font>
  </fonts>
  <fills count="1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4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3" borderId="1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3" fillId="7" borderId="4" applyNumberFormat="0" applyAlignment="0" applyProtection="0">
      <alignment vertical="center"/>
    </xf>
    <xf numFmtId="0" fontId="6" fillId="15" borderId="5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15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</cellStyleXfs>
  <cellXfs count="107">
    <xf numFmtId="0" fontId="0" fillId="0" borderId="0" xfId="0"/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shrinkToFit="1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shrinkToFit="1"/>
    </xf>
    <xf numFmtId="0" fontId="0" fillId="0" borderId="10" xfId="0" applyFont="1" applyBorder="1" applyAlignment="1">
      <alignment vertical="center" shrinkToFit="1"/>
    </xf>
    <xf numFmtId="0" fontId="0" fillId="0" borderId="11" xfId="0" applyFont="1" applyBorder="1" applyAlignment="1">
      <alignment horizontal="center" vertical="center" shrinkToFit="1"/>
    </xf>
    <xf numFmtId="0" fontId="0" fillId="0" borderId="12" xfId="0" applyFont="1" applyBorder="1" applyAlignment="1">
      <alignment shrinkToFit="1"/>
    </xf>
    <xf numFmtId="0" fontId="0" fillId="0" borderId="13" xfId="0" applyFont="1" applyBorder="1" applyAlignment="1">
      <alignment shrinkToFit="1"/>
    </xf>
    <xf numFmtId="0" fontId="0" fillId="0" borderId="14" xfId="0" applyFont="1" applyBorder="1" applyAlignment="1">
      <alignment horizontal="center" vertical="center" shrinkToFit="1"/>
    </xf>
    <xf numFmtId="0" fontId="0" fillId="0" borderId="15" xfId="0" applyFont="1" applyBorder="1" applyAlignment="1">
      <alignment horizontal="center" vertical="center" shrinkToFit="1"/>
    </xf>
    <xf numFmtId="0" fontId="0" fillId="0" borderId="14" xfId="0" applyFont="1" applyBorder="1" applyAlignment="1">
      <alignment shrinkToFi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right" vertical="center" wrapText="1"/>
    </xf>
    <xf numFmtId="0" fontId="0" fillId="0" borderId="18" xfId="0" applyFont="1" applyBorder="1" applyAlignment="1">
      <alignment horizontal="center" vertical="center" shrinkToFit="1"/>
    </xf>
    <xf numFmtId="0" fontId="0" fillId="0" borderId="19" xfId="0" applyFont="1" applyBorder="1" applyAlignment="1">
      <alignment shrinkToFit="1"/>
    </xf>
    <xf numFmtId="0" fontId="0" fillId="0" borderId="0" xfId="0" applyFont="1" applyBorder="1" applyAlignment="1">
      <alignment horizontal="center" vertical="center" shrinkToFit="1"/>
    </xf>
    <xf numFmtId="0" fontId="0" fillId="0" borderId="0" xfId="0" applyFont="1" applyBorder="1" applyAlignment="1">
      <alignment shrinkToFit="1"/>
    </xf>
    <xf numFmtId="0" fontId="0" fillId="0" borderId="0" xfId="0" applyFont="1" applyBorder="1" applyAlignment="1">
      <alignment vertical="center" shrinkToFit="1"/>
    </xf>
    <xf numFmtId="0" fontId="0" fillId="17" borderId="20" xfId="0" applyFont="1" applyFill="1" applyBorder="1" applyAlignment="1">
      <alignment horizontal="center" vertical="center" shrinkToFit="1"/>
    </xf>
    <xf numFmtId="0" fontId="0" fillId="17" borderId="21" xfId="0" applyFont="1" applyFill="1" applyBorder="1" applyAlignment="1">
      <alignment shrinkToFit="1"/>
    </xf>
    <xf numFmtId="0" fontId="0" fillId="17" borderId="22" xfId="0" applyFont="1" applyFill="1" applyBorder="1" applyAlignment="1">
      <alignment horizontal="center" vertical="center" shrinkToFit="1"/>
    </xf>
    <xf numFmtId="0" fontId="0" fillId="17" borderId="23" xfId="0" applyFont="1" applyFill="1" applyBorder="1" applyAlignment="1">
      <alignment horizontal="center" vertical="center" shrinkToFit="1"/>
    </xf>
    <xf numFmtId="0" fontId="0" fillId="17" borderId="24" xfId="0" applyFont="1" applyFill="1" applyBorder="1" applyAlignment="1">
      <alignment horizontal="center" vertical="center" shrinkToFit="1"/>
    </xf>
    <xf numFmtId="0" fontId="0" fillId="17" borderId="25" xfId="0" applyFont="1" applyFill="1" applyBorder="1" applyAlignment="1">
      <alignment horizontal="center" vertical="center" shrinkToFit="1"/>
    </xf>
    <xf numFmtId="0" fontId="0" fillId="0" borderId="26" xfId="0" applyFont="1" applyFill="1" applyBorder="1" applyAlignment="1">
      <alignment horizontal="center" vertical="center" shrinkToFit="1"/>
    </xf>
    <xf numFmtId="0" fontId="0" fillId="17" borderId="21" xfId="0" applyFont="1" applyFill="1" applyBorder="1" applyAlignment="1">
      <alignment horizontal="center" vertical="center" shrinkToFit="1"/>
    </xf>
    <xf numFmtId="0" fontId="0" fillId="17" borderId="16" xfId="0" applyFont="1" applyFill="1" applyBorder="1" applyAlignment="1">
      <alignment horizontal="center" vertical="center" shrinkToFit="1"/>
    </xf>
    <xf numFmtId="0" fontId="0" fillId="17" borderId="17" xfId="0" applyFont="1" applyFill="1" applyBorder="1" applyAlignment="1">
      <alignment horizontal="center" vertical="center" shrinkToFit="1"/>
    </xf>
    <xf numFmtId="0" fontId="0" fillId="17" borderId="27" xfId="0" applyFont="1" applyFill="1" applyBorder="1" applyAlignment="1">
      <alignment horizontal="center" vertical="center" shrinkToFit="1"/>
    </xf>
    <xf numFmtId="0" fontId="0" fillId="17" borderId="28" xfId="0" applyFont="1" applyFill="1" applyBorder="1" applyAlignment="1">
      <alignment horizontal="center" vertical="center" shrinkToFit="1"/>
    </xf>
    <xf numFmtId="0" fontId="0" fillId="17" borderId="29" xfId="0" applyFont="1" applyFill="1" applyBorder="1" applyAlignment="1">
      <alignment horizontal="center" vertical="center" shrinkToFit="1"/>
    </xf>
    <xf numFmtId="0" fontId="0" fillId="17" borderId="16" xfId="0" applyFill="1" applyBorder="1" applyAlignment="1">
      <alignment vertical="center" shrinkToFit="1"/>
    </xf>
    <xf numFmtId="0" fontId="0" fillId="17" borderId="30" xfId="0" applyFont="1" applyFill="1" applyBorder="1" applyAlignment="1">
      <alignment horizontal="center" vertical="center" shrinkToFit="1"/>
    </xf>
    <xf numFmtId="0" fontId="0" fillId="17" borderId="30" xfId="0" applyFill="1" applyBorder="1" applyAlignment="1">
      <alignment vertical="center" shrinkToFit="1"/>
    </xf>
    <xf numFmtId="0" fontId="0" fillId="17" borderId="31" xfId="0" applyFont="1" applyFill="1" applyBorder="1" applyAlignment="1">
      <alignment horizontal="center" vertical="center" shrinkToFit="1"/>
    </xf>
    <xf numFmtId="0" fontId="0" fillId="0" borderId="32" xfId="0" applyFont="1" applyBorder="1" applyAlignment="1">
      <alignment vertical="center" shrinkToFit="1"/>
    </xf>
    <xf numFmtId="0" fontId="0" fillId="0" borderId="33" xfId="0" applyFont="1" applyBorder="1" applyAlignment="1">
      <alignment horizontal="center" vertical="center" shrinkToFit="1"/>
    </xf>
    <xf numFmtId="0" fontId="0" fillId="0" borderId="20" xfId="0" applyFont="1" applyBorder="1" applyAlignment="1">
      <alignment horizontal="center" vertical="center" shrinkToFit="1"/>
    </xf>
    <xf numFmtId="0" fontId="0" fillId="0" borderId="21" xfId="0" applyFon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28" xfId="0" applyFont="1" applyBorder="1" applyAlignment="1">
      <alignment horizontal="center" vertical="center" shrinkToFit="1"/>
    </xf>
    <xf numFmtId="0" fontId="0" fillId="0" borderId="16" xfId="0" applyFont="1" applyBorder="1" applyAlignment="1">
      <alignment horizontal="center" vertical="center" shrinkToFit="1"/>
    </xf>
    <xf numFmtId="0" fontId="0" fillId="0" borderId="34" xfId="0" applyFont="1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176" fontId="0" fillId="17" borderId="29" xfId="0" applyNumberFormat="1" applyFont="1" applyFill="1" applyBorder="1" applyAlignment="1">
      <alignment horizontal="left" vertical="center" shrinkToFit="1"/>
    </xf>
    <xf numFmtId="176" fontId="0" fillId="17" borderId="30" xfId="0" applyNumberFormat="1" applyFill="1" applyBorder="1" applyAlignment="1">
      <alignment horizontal="left" vertical="center" shrinkToFit="1"/>
    </xf>
    <xf numFmtId="176" fontId="0" fillId="17" borderId="16" xfId="0" applyNumberFormat="1" applyFont="1" applyFill="1" applyBorder="1" applyAlignment="1">
      <alignment horizontal="left" vertical="center" shrinkToFit="1"/>
    </xf>
    <xf numFmtId="176" fontId="0" fillId="17" borderId="29" xfId="0" applyNumberFormat="1" applyFont="1" applyFill="1" applyBorder="1" applyAlignment="1">
      <alignment horizontal="center" vertical="center" shrinkToFit="1"/>
    </xf>
    <xf numFmtId="176" fontId="0" fillId="17" borderId="30" xfId="0" applyNumberFormat="1" applyFont="1" applyFill="1" applyBorder="1" applyAlignment="1">
      <alignment horizontal="center" vertical="center" shrinkToFit="1"/>
    </xf>
    <xf numFmtId="177" fontId="0" fillId="2" borderId="33" xfId="0" applyNumberFormat="1" applyFill="1" applyBorder="1" applyAlignment="1">
      <alignment horizontal="center" vertical="center" shrinkToFit="1"/>
    </xf>
    <xf numFmtId="0" fontId="0" fillId="17" borderId="13" xfId="0" applyFill="1" applyBorder="1" applyAlignment="1">
      <alignment horizontal="left" vertical="center" shrinkToFit="1"/>
    </xf>
    <xf numFmtId="0" fontId="0" fillId="17" borderId="36" xfId="0" applyFont="1" applyFill="1" applyBorder="1" applyAlignment="1">
      <alignment horizontal="left" vertical="center" shrinkToFit="1"/>
    </xf>
    <xf numFmtId="0" fontId="0" fillId="17" borderId="15" xfId="0" applyFont="1" applyFill="1" applyBorder="1" applyAlignment="1">
      <alignment horizontal="left" vertical="center" shrinkToFit="1"/>
    </xf>
    <xf numFmtId="0" fontId="0" fillId="17" borderId="37" xfId="0" applyFont="1" applyFill="1" applyBorder="1" applyAlignment="1">
      <alignment horizontal="left" vertical="center" shrinkToFit="1"/>
    </xf>
    <xf numFmtId="0" fontId="0" fillId="17" borderId="14" xfId="0" applyFont="1" applyFill="1" applyBorder="1" applyAlignment="1">
      <alignment horizontal="left" vertical="center" shrinkToFit="1"/>
    </xf>
    <xf numFmtId="0" fontId="0" fillId="17" borderId="36" xfId="0" applyFont="1" applyFill="1" applyBorder="1" applyAlignment="1">
      <alignment horizontal="left" vertical="center" wrapText="1" shrinkToFit="1"/>
    </xf>
    <xf numFmtId="0" fontId="13" fillId="17" borderId="30" xfId="0" applyFont="1" applyFill="1" applyBorder="1" applyAlignment="1">
      <alignment vertical="center" wrapText="1" shrinkToFit="1"/>
    </xf>
    <xf numFmtId="0" fontId="13" fillId="17" borderId="30" xfId="0" applyFont="1" applyFill="1" applyBorder="1" applyAlignment="1">
      <alignment vertical="center" shrinkToFit="1"/>
    </xf>
    <xf numFmtId="176" fontId="0" fillId="17" borderId="17" xfId="0" applyNumberFormat="1" applyFont="1" applyFill="1" applyBorder="1" applyAlignment="1">
      <alignment horizontal="left" vertical="center" shrinkToFit="1"/>
    </xf>
    <xf numFmtId="176" fontId="0" fillId="17" borderId="16" xfId="0" applyNumberFormat="1" applyFont="1" applyFill="1" applyBorder="1" applyAlignment="1">
      <alignment horizontal="center" vertical="center" shrinkToFit="1"/>
    </xf>
    <xf numFmtId="0" fontId="0" fillId="0" borderId="11" xfId="0" applyFont="1" applyBorder="1" applyAlignment="1">
      <alignment horizontal="center" vertical="center" wrapText="1" shrinkToFit="1"/>
    </xf>
    <xf numFmtId="0" fontId="0" fillId="0" borderId="12" xfId="0" applyFont="1" applyBorder="1" applyAlignment="1">
      <alignment horizontal="center" vertical="center" shrinkToFit="1"/>
    </xf>
    <xf numFmtId="177" fontId="0" fillId="18" borderId="20" xfId="0" applyNumberFormat="1" applyFont="1" applyFill="1" applyBorder="1" applyAlignment="1">
      <alignment horizontal="center" vertical="center" wrapText="1" shrinkToFit="1"/>
    </xf>
    <xf numFmtId="0" fontId="0" fillId="18" borderId="17" xfId="0" applyFont="1" applyFill="1" applyBorder="1" applyAlignment="1">
      <alignment horizontal="center" vertical="center" shrinkToFit="1"/>
    </xf>
    <xf numFmtId="177" fontId="0" fillId="18" borderId="14" xfId="0" applyNumberFormat="1" applyFont="1" applyFill="1" applyBorder="1" applyAlignment="1">
      <alignment horizontal="center" vertical="center" wrapText="1" shrinkToFit="1"/>
    </xf>
    <xf numFmtId="0" fontId="0" fillId="18" borderId="13" xfId="0" applyFont="1" applyFill="1" applyBorder="1" applyAlignment="1">
      <alignment horizontal="center" vertical="center" shrinkToFit="1"/>
    </xf>
    <xf numFmtId="177" fontId="0" fillId="18" borderId="16" xfId="0" applyNumberFormat="1" applyFont="1" applyFill="1" applyBorder="1" applyAlignment="1">
      <alignment horizontal="center" vertical="center" wrapText="1" shrinkToFit="1"/>
    </xf>
    <xf numFmtId="0" fontId="0" fillId="18" borderId="35" xfId="0" applyFont="1" applyFill="1" applyBorder="1" applyAlignment="1">
      <alignment horizontal="center" vertical="center" shrinkToFit="1"/>
    </xf>
    <xf numFmtId="0" fontId="0" fillId="0" borderId="34" xfId="0" applyFill="1" applyBorder="1" applyAlignment="1">
      <alignment horizontal="center" vertical="center" wrapText="1" shrinkToFit="1"/>
    </xf>
    <xf numFmtId="0" fontId="0" fillId="0" borderId="38" xfId="0" applyFont="1" applyFill="1" applyBorder="1" applyAlignment="1">
      <alignment horizontal="center" vertic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0" fillId="17" borderId="17" xfId="0" applyNumberFormat="1" applyFont="1" applyFill="1" applyBorder="1" applyAlignment="1">
      <alignment horizontal="center" vertical="center" shrinkToFit="1"/>
    </xf>
    <xf numFmtId="176" fontId="0" fillId="17" borderId="39" xfId="0" applyNumberFormat="1" applyFont="1" applyFill="1" applyBorder="1" applyAlignment="1">
      <alignment horizontal="center" vertical="center" shrinkToFit="1"/>
    </xf>
    <xf numFmtId="176" fontId="0" fillId="17" borderId="28" xfId="0" applyNumberFormat="1" applyFont="1" applyFill="1" applyBorder="1" applyAlignment="1">
      <alignment horizontal="center" vertical="center" shrinkToFit="1"/>
    </xf>
    <xf numFmtId="177" fontId="0" fillId="0" borderId="38" xfId="0" applyNumberFormat="1" applyFont="1" applyBorder="1" applyAlignment="1">
      <alignment horizontal="center" vertical="center" shrinkToFit="1"/>
    </xf>
    <xf numFmtId="177" fontId="0" fillId="0" borderId="10" xfId="0" applyNumberFormat="1" applyFont="1" applyBorder="1" applyAlignment="1">
      <alignment horizontal="center" vertical="center" shrinkToFit="1"/>
    </xf>
    <xf numFmtId="0" fontId="0" fillId="17" borderId="39" xfId="0" applyFont="1" applyFill="1" applyBorder="1" applyAlignment="1">
      <alignment horizontal="center" vertical="center" shrinkToFit="1"/>
    </xf>
    <xf numFmtId="177" fontId="0" fillId="0" borderId="0" xfId="0" applyNumberFormat="1" applyFont="1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0" fontId="0" fillId="18" borderId="20" xfId="0" applyFill="1" applyBorder="1" applyAlignment="1">
      <alignment horizontal="center" vertical="center" shrinkToFit="1"/>
    </xf>
    <xf numFmtId="0" fontId="0" fillId="18" borderId="42" xfId="0" applyFill="1" applyBorder="1" applyAlignment="1">
      <alignment horizontal="center" vertical="center" shrinkToFit="1"/>
    </xf>
    <xf numFmtId="0" fontId="0" fillId="18" borderId="43" xfId="0" applyFill="1" applyBorder="1" applyAlignment="1">
      <alignment horizontal="center" vertical="center" shrinkToFit="1"/>
    </xf>
    <xf numFmtId="0" fontId="0" fillId="18" borderId="16" xfId="0" applyFill="1" applyBorder="1" applyAlignment="1">
      <alignment horizontal="center" vertical="center" shrinkToFit="1"/>
    </xf>
    <xf numFmtId="57" fontId="0" fillId="17" borderId="29" xfId="0" applyNumberFormat="1" applyFont="1" applyFill="1" applyBorder="1" applyAlignment="1">
      <alignment horizontal="center" vertical="center" shrinkToFit="1"/>
    </xf>
    <xf numFmtId="57" fontId="0" fillId="17" borderId="30" xfId="0" applyNumberFormat="1" applyFont="1" applyFill="1" applyBorder="1" applyAlignment="1">
      <alignment horizontal="center" vertical="center" shrinkToFit="1"/>
    </xf>
    <xf numFmtId="57" fontId="0" fillId="17" borderId="16" xfId="0" applyNumberFormat="1" applyFont="1" applyFill="1" applyBorder="1" applyAlignment="1">
      <alignment horizontal="center" vertical="center" shrinkToFit="1"/>
    </xf>
    <xf numFmtId="57" fontId="0" fillId="17" borderId="39" xfId="0" applyNumberFormat="1" applyFill="1" applyBorder="1" applyAlignment="1">
      <alignment horizontal="center" vertical="center" shrinkToFit="1"/>
    </xf>
    <xf numFmtId="57" fontId="0" fillId="17" borderId="28" xfId="0" applyNumberFormat="1" applyFill="1" applyBorder="1" applyAlignment="1">
      <alignment horizontal="center" vertical="center" shrinkToFit="1"/>
    </xf>
    <xf numFmtId="0" fontId="0" fillId="0" borderId="10" xfId="0" applyFont="1" applyBorder="1" applyAlignment="1">
      <alignment horizontal="center" vertical="center" shrinkToFit="1"/>
    </xf>
    <xf numFmtId="57" fontId="0" fillId="17" borderId="17" xfId="0" applyNumberFormat="1" applyFont="1" applyFill="1" applyBorder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0" fillId="0" borderId="0" xfId="0" applyFont="1" applyAlignment="1">
      <alignment vertical="center" shrinkToFit="1"/>
    </xf>
    <xf numFmtId="0" fontId="14" fillId="0" borderId="0" xfId="0" applyFont="1" applyAlignment="1">
      <alignment horizontal="center" vertical="center"/>
    </xf>
    <xf numFmtId="0" fontId="0" fillId="0" borderId="44" xfId="0" applyFont="1" applyFill="1" applyBorder="1" applyAlignment="1">
      <alignment horizontal="center" vertical="center" shrinkToFit="1"/>
    </xf>
    <xf numFmtId="0" fontId="13" fillId="17" borderId="36" xfId="0" applyFont="1" applyFill="1" applyBorder="1" applyAlignment="1">
      <alignment horizontal="left" vertical="center" wrapText="1" shrinkToFit="1"/>
    </xf>
    <xf numFmtId="177" fontId="0" fillId="0" borderId="44" xfId="0" applyNumberFormat="1" applyFill="1" applyBorder="1" applyAlignment="1">
      <alignment horizontal="center" vertical="center" shrinkToFit="1"/>
    </xf>
    <xf numFmtId="177" fontId="0" fillId="2" borderId="0" xfId="0" applyNumberFormat="1" applyFill="1" applyBorder="1" applyAlignment="1">
      <alignment horizontal="center" vertical="center" shrinkToFit="1"/>
    </xf>
    <xf numFmtId="0" fontId="0" fillId="17" borderId="30" xfId="0" applyNumberFormat="1" applyFont="1" applyFill="1" applyBorder="1" applyAlignment="1">
      <alignment horizontal="left" vertical="center" shrinkToFit="1"/>
    </xf>
    <xf numFmtId="0" fontId="13" fillId="0" borderId="0" xfId="0" applyFont="1" applyAlignment="1">
      <alignment vertical="center" shrinkToFit="1"/>
    </xf>
    <xf numFmtId="0" fontId="0" fillId="0" borderId="0" xfId="0" applyBorder="1" applyAlignment="1">
      <alignment horizontal="right" vertical="center"/>
    </xf>
    <xf numFmtId="178" fontId="0" fillId="17" borderId="30" xfId="0" applyNumberFormat="1" applyFill="1" applyBorder="1" applyAlignment="1">
      <alignment horizontal="center" vertical="center" shrinkToFit="1"/>
    </xf>
    <xf numFmtId="0" fontId="13" fillId="0" borderId="14" xfId="0" applyFont="1" applyBorder="1" applyAlignment="1">
      <alignment horizontal="center" vertical="center"/>
    </xf>
    <xf numFmtId="176" fontId="0" fillId="0" borderId="0" xfId="0" applyNumberFormat="1" applyFont="1" applyBorder="1" applyAlignment="1">
      <alignment horizontal="left" vertical="center" shrinkToFit="1"/>
    </xf>
    <xf numFmtId="57" fontId="0" fillId="0" borderId="0" xfId="0" applyNumberFormat="1" applyFont="1" applyBorder="1" applyAlignment="1">
      <alignment horizontal="center" vertical="center" shrinkToFi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2:T167"/>
  <sheetViews>
    <sheetView tabSelected="1" view="pageBreakPreview" topLeftCell="A122" zoomScale="70" zoomScaleSheetLayoutView="70" workbookViewId="0">
      <selection activeCell="L166" sqref="L166"/>
    </sheetView>
  </sheetViews>
  <sheetFormatPr defaultRowHeight="17.25" customHeight="1"/>
  <cols>
    <col min="1" max="1" width="4.50390625" style="1" customWidth="1"/>
    <col min="2" max="2" width="2.125" style="1" bestFit="1" customWidth="1"/>
    <col min="3" max="3" width="3.875" style="1" bestFit="1" customWidth="1"/>
    <col min="4" max="4" width="2.125" style="1" bestFit="1" customWidth="1"/>
    <col min="5" max="5" width="7.375" style="2" customWidth="1"/>
    <col min="6" max="6" width="20.625" style="2" customWidth="1"/>
    <col min="7" max="7" width="10.625" style="2" customWidth="1"/>
    <col min="8" max="8" width="17.625" style="2" customWidth="1"/>
    <col min="9" max="9" width="1.49609375" style="2" customWidth="1"/>
    <col min="10" max="10" width="7.375" style="3" customWidth="1"/>
    <col min="11" max="11" width="20.625" style="3" customWidth="1"/>
    <col min="12" max="12" width="10.625" style="3" customWidth="1"/>
    <col min="13" max="13" width="17.625" style="3" customWidth="1"/>
    <col min="14" max="14" width="6.875" style="1" customWidth="1"/>
    <col min="15" max="15" width="2.125" style="1" bestFit="1" customWidth="1"/>
    <col min="16" max="16" width="3.125" style="1" bestFit="1" customWidth="1"/>
    <col min="17" max="17" width="2.125" style="1" bestFit="1" customWidth="1"/>
    <col min="18" max="16384" width="9.00390625" style="1" customWidth="1"/>
  </cols>
  <sheetData>
    <row r="2" spans="5:14" ht="20.25" customHeight="1">
      <c r="E2" s="5" t="s">
        <v>1</v>
      </c>
      <c r="F2" s="5"/>
      <c r="G2" s="5"/>
      <c r="H2" s="5"/>
      <c r="I2" s="93"/>
      <c r="J2" s="95"/>
      <c r="K2" s="95"/>
      <c r="L2" s="95"/>
      <c r="M2" s="95"/>
    </row>
    <row r="3" spans="5:14" ht="20.100000000000001" customHeight="1">
      <c r="M3" s="102" t="s">
        <v>12</v>
      </c>
    </row>
    <row r="4" spans="5:14" ht="20.100000000000001" customHeight="1">
      <c r="E4" s="6" t="s">
        <v>13</v>
      </c>
      <c r="F4" s="6"/>
      <c r="J4" s="6" t="s">
        <v>8</v>
      </c>
      <c r="K4" s="6"/>
      <c r="L4" s="79"/>
      <c r="M4" s="17"/>
    </row>
    <row r="5" spans="5:14" ht="20.100000000000001" customHeight="1">
      <c r="E5" s="7" t="s">
        <v>19</v>
      </c>
      <c r="F5" s="39" t="s">
        <v>10</v>
      </c>
      <c r="G5" s="62" t="s">
        <v>24</v>
      </c>
      <c r="H5" s="80"/>
      <c r="I5" s="94"/>
      <c r="J5" s="20" t="s">
        <v>3</v>
      </c>
      <c r="K5" s="20" t="s">
        <v>0</v>
      </c>
      <c r="L5" s="20" t="s">
        <v>27</v>
      </c>
      <c r="M5" s="20" t="s">
        <v>29</v>
      </c>
    </row>
    <row r="6" spans="5:14" ht="20.100000000000001" customHeight="1">
      <c r="E6" s="8"/>
      <c r="F6" s="40"/>
      <c r="G6" s="63"/>
      <c r="H6" s="81"/>
      <c r="I6" s="94"/>
      <c r="J6" s="21"/>
      <c r="K6" s="21"/>
      <c r="L6" s="27"/>
      <c r="M6" s="27"/>
    </row>
    <row r="7" spans="5:14" ht="20.100000000000001" customHeight="1">
      <c r="E7" s="7" t="s">
        <v>32</v>
      </c>
      <c r="F7" s="39">
        <v>24</v>
      </c>
      <c r="G7" s="64" t="str">
        <f>K32</f>
        <v>12(13)</v>
      </c>
      <c r="H7" s="82"/>
      <c r="I7" s="94"/>
      <c r="J7" s="22" t="s">
        <v>35</v>
      </c>
      <c r="K7" s="52"/>
      <c r="L7" s="49"/>
      <c r="M7" s="86"/>
      <c r="N7" s="4" t="str">
        <f t="shared" ref="N7:N15" si="0">IF(K7="","",1)</f>
        <v/>
      </c>
    </row>
    <row r="8" spans="5:14" ht="20.100000000000001" customHeight="1">
      <c r="E8" s="9"/>
      <c r="F8" s="41"/>
      <c r="G8" s="65"/>
      <c r="H8" s="65"/>
      <c r="I8" s="94"/>
      <c r="J8" s="23" t="s">
        <v>28</v>
      </c>
      <c r="K8" s="53" t="s">
        <v>40</v>
      </c>
      <c r="L8" s="50" t="s">
        <v>46</v>
      </c>
      <c r="M8" s="87">
        <v>32926</v>
      </c>
      <c r="N8" s="4">
        <f t="shared" si="0"/>
        <v>1</v>
      </c>
    </row>
    <row r="9" spans="5:14" ht="20.100000000000001" customHeight="1">
      <c r="E9" s="10" t="s">
        <v>23</v>
      </c>
      <c r="F9" s="42">
        <v>8</v>
      </c>
      <c r="G9" s="66" t="str">
        <f>K46</f>
        <v>7(9)</v>
      </c>
      <c r="H9" s="83"/>
      <c r="I9" s="94"/>
      <c r="J9" s="23" t="s">
        <v>48</v>
      </c>
      <c r="K9" s="53" t="s">
        <v>2</v>
      </c>
      <c r="L9" s="50" t="s">
        <v>51</v>
      </c>
      <c r="M9" s="87">
        <v>32485</v>
      </c>
      <c r="N9" s="4">
        <f t="shared" si="0"/>
        <v>1</v>
      </c>
    </row>
    <row r="10" spans="5:14" ht="20.100000000000001" customHeight="1">
      <c r="E10" s="9"/>
      <c r="F10" s="41"/>
      <c r="G10" s="67"/>
      <c r="H10" s="84"/>
      <c r="I10" s="94"/>
      <c r="J10" s="23" t="s">
        <v>18</v>
      </c>
      <c r="K10" s="53"/>
      <c r="L10" s="50"/>
      <c r="M10" s="34"/>
      <c r="N10" s="4" t="str">
        <f t="shared" si="0"/>
        <v/>
      </c>
    </row>
    <row r="11" spans="5:14" ht="20.100000000000001" customHeight="1">
      <c r="E11" s="11" t="s">
        <v>52</v>
      </c>
      <c r="F11" s="43">
        <v>20</v>
      </c>
      <c r="G11" s="68" t="str">
        <f>F73</f>
        <v>15(15)</v>
      </c>
      <c r="H11" s="85"/>
      <c r="I11" s="94"/>
      <c r="J11" s="23" t="s">
        <v>54</v>
      </c>
      <c r="K11" s="53"/>
      <c r="L11" s="50"/>
      <c r="M11" s="34"/>
      <c r="N11" s="4" t="str">
        <f t="shared" si="0"/>
        <v/>
      </c>
    </row>
    <row r="12" spans="5:14" ht="20.100000000000001" customHeight="1">
      <c r="E12" s="9"/>
      <c r="F12" s="41"/>
      <c r="G12" s="65"/>
      <c r="H12" s="65"/>
      <c r="I12" s="94"/>
      <c r="J12" s="23" t="s">
        <v>20</v>
      </c>
      <c r="K12" s="53"/>
      <c r="L12" s="50"/>
      <c r="M12" s="34"/>
      <c r="N12" s="4" t="str">
        <f t="shared" si="0"/>
        <v/>
      </c>
    </row>
    <row r="13" spans="5:14" ht="20.100000000000001" customHeight="1">
      <c r="E13" s="11" t="s">
        <v>56</v>
      </c>
      <c r="F13" s="43">
        <v>11</v>
      </c>
      <c r="G13" s="68" t="str">
        <f>K61</f>
        <v>9(9)</v>
      </c>
      <c r="H13" s="85"/>
      <c r="I13" s="94"/>
      <c r="J13" s="23" t="s">
        <v>60</v>
      </c>
      <c r="K13" s="53"/>
      <c r="L13" s="50"/>
      <c r="M13" s="34"/>
      <c r="N13" s="4" t="str">
        <f t="shared" si="0"/>
        <v/>
      </c>
    </row>
    <row r="14" spans="5:14" ht="20.100000000000001" customHeight="1">
      <c r="E14" s="9"/>
      <c r="F14" s="41"/>
      <c r="G14" s="65"/>
      <c r="H14" s="65"/>
      <c r="I14" s="94"/>
      <c r="J14" s="23" t="s">
        <v>63</v>
      </c>
      <c r="K14" s="53" t="s">
        <v>67</v>
      </c>
      <c r="L14" s="50" t="s">
        <v>51</v>
      </c>
      <c r="M14" s="87">
        <v>38959</v>
      </c>
      <c r="N14" s="4">
        <f t="shared" si="0"/>
        <v>1</v>
      </c>
    </row>
    <row r="15" spans="5:14" ht="20.100000000000001" customHeight="1">
      <c r="E15" s="11" t="s">
        <v>4</v>
      </c>
      <c r="F15" s="43">
        <v>7</v>
      </c>
      <c r="G15" s="68" t="str">
        <f>K73</f>
        <v>7(8)</v>
      </c>
      <c r="H15" s="85"/>
      <c r="I15" s="94"/>
      <c r="J15" s="28" t="s">
        <v>43</v>
      </c>
      <c r="K15" s="53" t="s">
        <v>30</v>
      </c>
      <c r="L15" s="50" t="s">
        <v>46</v>
      </c>
      <c r="M15" s="87">
        <v>31778</v>
      </c>
      <c r="N15" s="104">
        <f t="shared" si="0"/>
        <v>1</v>
      </c>
    </row>
    <row r="16" spans="5:14" ht="20.100000000000001" customHeight="1">
      <c r="E16" s="9"/>
      <c r="F16" s="41"/>
      <c r="G16" s="65"/>
      <c r="H16" s="65"/>
      <c r="I16" s="94"/>
      <c r="J16" s="29"/>
      <c r="K16" s="53" t="s">
        <v>69</v>
      </c>
      <c r="L16" s="50" t="s">
        <v>70</v>
      </c>
      <c r="M16" s="87">
        <v>35493</v>
      </c>
      <c r="N16" s="104"/>
    </row>
    <row r="17" spans="5:17" ht="20.100000000000001" customHeight="1">
      <c r="E17" s="11" t="s">
        <v>53</v>
      </c>
      <c r="F17" s="43">
        <v>11</v>
      </c>
      <c r="G17" s="68" t="str">
        <f>F103</f>
        <v>5(6)</v>
      </c>
      <c r="H17" s="85"/>
      <c r="I17" s="94"/>
      <c r="J17" s="23" t="s">
        <v>74</v>
      </c>
      <c r="K17" s="53" t="s">
        <v>75</v>
      </c>
      <c r="L17" s="50" t="s">
        <v>79</v>
      </c>
      <c r="M17" s="87">
        <v>27898</v>
      </c>
      <c r="N17" s="4">
        <f t="shared" ref="N17:N31" si="1">IF(K17="","",1)</f>
        <v>1</v>
      </c>
    </row>
    <row r="18" spans="5:17" ht="20.100000000000001" customHeight="1">
      <c r="E18" s="9"/>
      <c r="F18" s="41"/>
      <c r="G18" s="65"/>
      <c r="H18" s="65"/>
      <c r="I18" s="94"/>
      <c r="J18" s="23" t="s">
        <v>66</v>
      </c>
      <c r="K18" s="53" t="s">
        <v>85</v>
      </c>
      <c r="L18" s="50" t="s">
        <v>77</v>
      </c>
      <c r="M18" s="87">
        <v>37519</v>
      </c>
      <c r="N18" s="4">
        <f t="shared" si="1"/>
        <v>1</v>
      </c>
    </row>
    <row r="19" spans="5:17" ht="20.100000000000001" customHeight="1">
      <c r="E19" s="11" t="s">
        <v>90</v>
      </c>
      <c r="F19" s="43">
        <v>7</v>
      </c>
      <c r="G19" s="68" t="str">
        <f>F116</f>
        <v>7(9)</v>
      </c>
      <c r="H19" s="85"/>
      <c r="I19" s="94"/>
      <c r="J19" s="23" t="s">
        <v>94</v>
      </c>
      <c r="K19" s="53" t="s">
        <v>38</v>
      </c>
      <c r="L19" s="50" t="s">
        <v>95</v>
      </c>
      <c r="M19" s="87">
        <v>25477</v>
      </c>
      <c r="N19" s="4">
        <f t="shared" si="1"/>
        <v>1</v>
      </c>
    </row>
    <row r="20" spans="5:17" ht="20.100000000000001" customHeight="1">
      <c r="E20" s="9"/>
      <c r="F20" s="41"/>
      <c r="G20" s="65"/>
      <c r="H20" s="65"/>
      <c r="I20" s="94"/>
      <c r="J20" s="23" t="s">
        <v>96</v>
      </c>
      <c r="K20" s="53"/>
      <c r="L20" s="50"/>
      <c r="M20" s="34"/>
      <c r="N20" s="4" t="str">
        <f t="shared" si="1"/>
        <v/>
      </c>
    </row>
    <row r="21" spans="5:17" ht="20.100000000000001" customHeight="1">
      <c r="E21" s="10" t="s">
        <v>82</v>
      </c>
      <c r="F21" s="43">
        <v>23</v>
      </c>
      <c r="G21" s="68" t="str">
        <f>K102</f>
        <v>16(18)</v>
      </c>
      <c r="H21" s="85"/>
      <c r="I21" s="94"/>
      <c r="J21" s="23" t="s">
        <v>97</v>
      </c>
      <c r="K21" s="53" t="s">
        <v>17</v>
      </c>
      <c r="L21" s="50" t="s">
        <v>16</v>
      </c>
      <c r="M21" s="87">
        <v>34127</v>
      </c>
      <c r="N21" s="4">
        <f t="shared" si="1"/>
        <v>1</v>
      </c>
    </row>
    <row r="22" spans="5:17" ht="20.100000000000001" customHeight="1">
      <c r="E22" s="12"/>
      <c r="F22" s="41"/>
      <c r="G22" s="65"/>
      <c r="H22" s="65"/>
      <c r="I22" s="94"/>
      <c r="J22" s="23" t="s">
        <v>41</v>
      </c>
      <c r="K22" s="53"/>
      <c r="L22" s="50"/>
      <c r="M22" s="34"/>
      <c r="N22" s="4" t="str">
        <f t="shared" si="1"/>
        <v/>
      </c>
    </row>
    <row r="23" spans="5:17" ht="20.100000000000001" customHeight="1">
      <c r="E23" s="11" t="s">
        <v>98</v>
      </c>
      <c r="F23" s="42">
        <v>8</v>
      </c>
      <c r="G23" s="68" t="str">
        <f>K115</f>
        <v>4(4)</v>
      </c>
      <c r="H23" s="85"/>
      <c r="I23" s="94"/>
      <c r="J23" s="23" t="s">
        <v>14</v>
      </c>
      <c r="K23" s="53"/>
      <c r="L23" s="50"/>
      <c r="M23" s="34"/>
      <c r="N23" s="4" t="str">
        <f t="shared" si="1"/>
        <v/>
      </c>
    </row>
    <row r="24" spans="5:17" ht="20.100000000000001" customHeight="1">
      <c r="E24" s="9"/>
      <c r="F24" s="42"/>
      <c r="G24" s="65"/>
      <c r="H24" s="65"/>
      <c r="I24" s="94"/>
      <c r="J24" s="23" t="s">
        <v>99</v>
      </c>
      <c r="K24" s="53" t="s">
        <v>100</v>
      </c>
      <c r="L24" s="50" t="s">
        <v>95</v>
      </c>
      <c r="M24" s="87">
        <v>38975</v>
      </c>
      <c r="N24" s="4">
        <f t="shared" si="1"/>
        <v>1</v>
      </c>
    </row>
    <row r="25" spans="5:17" ht="20.100000000000001" customHeight="1">
      <c r="E25" s="11" t="s">
        <v>86</v>
      </c>
      <c r="F25" s="43">
        <v>10</v>
      </c>
      <c r="G25" s="68" t="str">
        <f>F141</f>
        <v>6(8)</v>
      </c>
      <c r="H25" s="85"/>
      <c r="I25" s="94"/>
      <c r="J25" s="23" t="s">
        <v>26</v>
      </c>
      <c r="K25" s="53"/>
      <c r="L25" s="50"/>
      <c r="M25" s="34"/>
      <c r="N25" s="4" t="str">
        <f t="shared" si="1"/>
        <v/>
      </c>
    </row>
    <row r="26" spans="5:17" ht="20.100000000000001" customHeight="1">
      <c r="E26" s="9"/>
      <c r="F26" s="41"/>
      <c r="G26" s="65"/>
      <c r="H26" s="65"/>
      <c r="I26" s="94"/>
      <c r="J26" s="23" t="s">
        <v>76</v>
      </c>
      <c r="K26" s="53" t="s">
        <v>102</v>
      </c>
      <c r="L26" s="50" t="s">
        <v>95</v>
      </c>
      <c r="M26" s="87">
        <v>32959</v>
      </c>
      <c r="N26" s="4">
        <f t="shared" si="1"/>
        <v>1</v>
      </c>
    </row>
    <row r="27" spans="5:17" ht="20.100000000000001" customHeight="1">
      <c r="E27" s="13" t="s">
        <v>103</v>
      </c>
      <c r="F27" s="43">
        <v>18</v>
      </c>
      <c r="G27" s="68" t="str">
        <f>F163</f>
        <v>15(15)</v>
      </c>
      <c r="H27" s="85"/>
      <c r="I27" s="94"/>
      <c r="J27" s="23" t="s">
        <v>50</v>
      </c>
      <c r="K27" s="53"/>
      <c r="L27" s="50"/>
      <c r="M27" s="34"/>
      <c r="N27" s="4" t="str">
        <f t="shared" si="1"/>
        <v/>
      </c>
    </row>
    <row r="28" spans="5:17" ht="20.100000000000001" customHeight="1">
      <c r="E28" s="14" t="s">
        <v>106</v>
      </c>
      <c r="F28" s="41"/>
      <c r="G28" s="65"/>
      <c r="H28" s="65"/>
      <c r="I28" s="94"/>
      <c r="J28" s="23" t="s">
        <v>109</v>
      </c>
      <c r="K28" s="53"/>
      <c r="L28" s="50"/>
      <c r="M28" s="34"/>
      <c r="N28" s="4" t="str">
        <f t="shared" si="1"/>
        <v/>
      </c>
    </row>
    <row r="29" spans="5:17" ht="20.100000000000001" customHeight="1">
      <c r="E29" s="11" t="s">
        <v>36</v>
      </c>
      <c r="F29" s="43">
        <v>19</v>
      </c>
      <c r="G29" s="68" t="str">
        <f>K141</f>
        <v>19(21)</v>
      </c>
      <c r="H29" s="85"/>
      <c r="I29" s="94"/>
      <c r="J29" s="23" t="s">
        <v>101</v>
      </c>
      <c r="K29" s="53" t="s">
        <v>104</v>
      </c>
      <c r="L29" s="50" t="s">
        <v>16</v>
      </c>
      <c r="M29" s="87">
        <v>30864</v>
      </c>
      <c r="N29" s="4">
        <f t="shared" si="1"/>
        <v>1</v>
      </c>
    </row>
    <row r="30" spans="5:17" ht="20.100000000000001" customHeight="1">
      <c r="E30" s="9"/>
      <c r="F30" s="41"/>
      <c r="G30" s="65"/>
      <c r="H30" s="65"/>
      <c r="I30" s="94"/>
      <c r="J30" s="23" t="s">
        <v>110</v>
      </c>
      <c r="K30" s="53" t="s">
        <v>112</v>
      </c>
      <c r="L30" s="50" t="s">
        <v>113</v>
      </c>
      <c r="M30" s="87">
        <v>41030</v>
      </c>
      <c r="N30" s="4">
        <f t="shared" si="1"/>
        <v>1</v>
      </c>
    </row>
    <row r="31" spans="5:17" ht="20.100000000000001" customHeight="1">
      <c r="E31" s="11" t="s">
        <v>114</v>
      </c>
      <c r="F31" s="43">
        <v>8</v>
      </c>
      <c r="G31" s="68" t="str">
        <f>K153</f>
        <v>6(6)</v>
      </c>
      <c r="H31" s="85"/>
      <c r="I31" s="94"/>
      <c r="J31" s="23" t="s">
        <v>115</v>
      </c>
      <c r="K31" s="53"/>
      <c r="L31" s="50"/>
      <c r="M31" s="34"/>
      <c r="N31" s="4" t="str">
        <f t="shared" si="1"/>
        <v/>
      </c>
    </row>
    <row r="32" spans="5:17" ht="20.100000000000001" customHeight="1">
      <c r="E32" s="9"/>
      <c r="F32" s="41"/>
      <c r="G32" s="65"/>
      <c r="H32" s="65"/>
      <c r="I32" s="94"/>
      <c r="J32" s="26" t="s">
        <v>117</v>
      </c>
      <c r="K32" s="51" t="str">
        <f>N32&amp;O32&amp;P32&amp;Q32</f>
        <v>12(13)</v>
      </c>
      <c r="L32" s="76"/>
      <c r="M32" s="71"/>
      <c r="N32" s="4">
        <f>SUM(N7:N31)</f>
        <v>12</v>
      </c>
      <c r="O32" s="4" t="s">
        <v>120</v>
      </c>
      <c r="P32" s="4">
        <f>COUNTA(K7:K31)</f>
        <v>13</v>
      </c>
      <c r="Q32" s="1" t="s">
        <v>123</v>
      </c>
    </row>
    <row r="33" spans="1:17" ht="20.100000000000001" customHeight="1">
      <c r="E33" s="10" t="s">
        <v>124</v>
      </c>
      <c r="F33" s="42">
        <v>5</v>
      </c>
      <c r="G33" s="68" t="str">
        <f>K163</f>
        <v>4(4)</v>
      </c>
      <c r="H33" s="85"/>
      <c r="I33" s="94"/>
      <c r="J33" s="6" t="s">
        <v>81</v>
      </c>
      <c r="K33" s="6"/>
      <c r="L33" s="3"/>
      <c r="M33" s="102"/>
    </row>
    <row r="34" spans="1:17" ht="20.100000000000001" customHeight="1">
      <c r="E34" s="12"/>
      <c r="F34" s="42"/>
      <c r="G34" s="69"/>
      <c r="H34" s="69"/>
      <c r="I34" s="94"/>
      <c r="J34" s="20" t="s">
        <v>127</v>
      </c>
      <c r="K34" s="20" t="s">
        <v>0</v>
      </c>
      <c r="L34" s="20" t="s">
        <v>27</v>
      </c>
      <c r="M34" s="20" t="s">
        <v>29</v>
      </c>
    </row>
    <row r="35" spans="1:17" ht="20.100000000000001" customHeight="1">
      <c r="E35" s="15" t="s">
        <v>129</v>
      </c>
      <c r="F35" s="44">
        <f>SUM(F7:F34)</f>
        <v>179</v>
      </c>
      <c r="G35" s="70" t="str">
        <f>A36&amp;B36&amp;C36&amp;D36</f>
        <v>132(145)</v>
      </c>
      <c r="H35" s="44"/>
      <c r="I35" s="94"/>
      <c r="J35" s="21"/>
      <c r="K35" s="21"/>
      <c r="L35" s="27"/>
      <c r="M35" s="27"/>
    </row>
    <row r="36" spans="1:17" ht="20.100000000000001" customHeight="1">
      <c r="A36" s="1">
        <f>A73+A102+A114+A139+A161+N161+N151+N139+N114+N102+N32+N73+N61+N46</f>
        <v>132</v>
      </c>
      <c r="B36" s="1" t="s">
        <v>120</v>
      </c>
      <c r="C36" s="1">
        <f>C73+C102+C114+C139+C161+P161+P151+P139+P114+P102+P32+P73+P61+P46</f>
        <v>145</v>
      </c>
      <c r="D36" s="1" t="s">
        <v>123</v>
      </c>
      <c r="E36" s="16"/>
      <c r="F36" s="45"/>
      <c r="G36" s="45"/>
      <c r="H36" s="45"/>
      <c r="I36" s="94"/>
      <c r="J36" s="22" t="s">
        <v>131</v>
      </c>
      <c r="K36" s="52" t="s">
        <v>133</v>
      </c>
      <c r="L36" s="49" t="s">
        <v>51</v>
      </c>
      <c r="M36" s="86">
        <v>27043</v>
      </c>
      <c r="N36" s="4">
        <f>IF(K36="","",1)</f>
        <v>1</v>
      </c>
    </row>
    <row r="37" spans="1:17" ht="20.100000000000001" customHeight="1">
      <c r="E37" s="17"/>
      <c r="F37" s="17"/>
      <c r="G37" s="17"/>
      <c r="H37" s="17"/>
      <c r="I37" s="94"/>
      <c r="J37" s="28" t="s">
        <v>135</v>
      </c>
      <c r="K37" s="52" t="s">
        <v>137</v>
      </c>
      <c r="L37" s="50" t="s">
        <v>51</v>
      </c>
      <c r="M37" s="92">
        <v>30764</v>
      </c>
      <c r="N37" s="104">
        <f>IF(K37="","",1)</f>
        <v>1</v>
      </c>
    </row>
    <row r="38" spans="1:17" ht="20.100000000000001" customHeight="1">
      <c r="E38" s="18"/>
      <c r="F38" s="17"/>
      <c r="G38" s="17"/>
      <c r="H38" s="17"/>
      <c r="I38" s="94"/>
      <c r="J38" s="29"/>
      <c r="K38" s="53" t="s">
        <v>140</v>
      </c>
      <c r="L38" s="50" t="s">
        <v>70</v>
      </c>
      <c r="M38" s="92">
        <v>30764</v>
      </c>
      <c r="N38" s="104"/>
    </row>
    <row r="39" spans="1:17" ht="20.100000000000001" customHeight="1">
      <c r="I39" s="94"/>
      <c r="J39" s="23" t="s">
        <v>142</v>
      </c>
      <c r="K39" s="53" t="s">
        <v>144</v>
      </c>
      <c r="L39" s="50" t="s">
        <v>51</v>
      </c>
      <c r="M39" s="87">
        <v>35320</v>
      </c>
      <c r="N39" s="4">
        <f>IF(K39="","",1)</f>
        <v>1</v>
      </c>
    </row>
    <row r="40" spans="1:17" ht="20.100000000000001" customHeight="1">
      <c r="I40" s="94"/>
      <c r="J40" s="23" t="s">
        <v>119</v>
      </c>
      <c r="K40" s="53" t="s">
        <v>145</v>
      </c>
      <c r="L40" s="50" t="s">
        <v>51</v>
      </c>
      <c r="M40" s="87">
        <v>26403</v>
      </c>
      <c r="N40" s="4">
        <f>IF(K40="","",1)</f>
        <v>1</v>
      </c>
    </row>
    <row r="41" spans="1:17" ht="20.100000000000001" customHeight="1">
      <c r="I41" s="94"/>
      <c r="J41" s="23" t="s">
        <v>146</v>
      </c>
      <c r="K41" s="53" t="s">
        <v>147</v>
      </c>
      <c r="L41" s="50" t="s">
        <v>70</v>
      </c>
      <c r="M41" s="87">
        <v>31502</v>
      </c>
      <c r="N41" s="4">
        <f>IF(K41="","",1)</f>
        <v>1</v>
      </c>
    </row>
    <row r="42" spans="1:17" ht="20.100000000000001" customHeight="1">
      <c r="I42" s="94"/>
      <c r="J42" s="28" t="s">
        <v>149</v>
      </c>
      <c r="K42" s="57" t="s">
        <v>152</v>
      </c>
      <c r="L42" s="50" t="s">
        <v>51</v>
      </c>
      <c r="M42" s="87">
        <v>32749</v>
      </c>
      <c r="N42" s="104">
        <f>IF(K42="","",1)</f>
        <v>1</v>
      </c>
    </row>
    <row r="43" spans="1:17" ht="20.100000000000001" customHeight="1">
      <c r="I43" s="94"/>
      <c r="J43" s="31"/>
      <c r="K43" s="57" t="s">
        <v>154</v>
      </c>
      <c r="L43" s="50" t="s">
        <v>70</v>
      </c>
      <c r="M43" s="87">
        <v>28639</v>
      </c>
      <c r="N43" s="104"/>
    </row>
    <row r="44" spans="1:17" ht="20.100000000000001" customHeight="1">
      <c r="I44" s="94"/>
      <c r="J44" s="23" t="s">
        <v>155</v>
      </c>
      <c r="K44" s="97" t="s">
        <v>158</v>
      </c>
      <c r="L44" s="50" t="s">
        <v>15</v>
      </c>
      <c r="M44" s="87">
        <v>40471</v>
      </c>
      <c r="N44" s="4">
        <f>IF(K44="","",1)</f>
        <v>1</v>
      </c>
    </row>
    <row r="45" spans="1:17" ht="24.95" customHeight="1">
      <c r="I45" s="94"/>
      <c r="J45" s="36" t="s">
        <v>160</v>
      </c>
      <c r="K45" s="54"/>
      <c r="L45" s="61"/>
      <c r="M45" s="28"/>
      <c r="N45" s="4" t="str">
        <f>IF(K45="","",1)</f>
        <v/>
      </c>
    </row>
    <row r="46" spans="1:17" ht="24.95" customHeight="1">
      <c r="I46" s="94"/>
      <c r="J46" s="38" t="s">
        <v>23</v>
      </c>
      <c r="K46" s="51" t="str">
        <f>N46&amp;O46&amp;P46&amp;Q46</f>
        <v>7(9)</v>
      </c>
      <c r="L46" s="76"/>
      <c r="M46" s="71"/>
      <c r="N46" s="4">
        <f>SUM(N36:N45)</f>
        <v>7</v>
      </c>
      <c r="O46" s="4" t="s">
        <v>120</v>
      </c>
      <c r="P46" s="4">
        <f>COUNTA(K36:K45)</f>
        <v>9</v>
      </c>
      <c r="Q46" s="1" t="s">
        <v>123</v>
      </c>
    </row>
    <row r="47" spans="1:17" ht="24.75" customHeight="1">
      <c r="E47" s="19" t="s">
        <v>161</v>
      </c>
      <c r="F47" s="19"/>
      <c r="G47" s="2"/>
      <c r="H47" s="2"/>
      <c r="I47" s="94"/>
      <c r="J47" s="19" t="s">
        <v>128</v>
      </c>
      <c r="K47" s="19"/>
      <c r="L47" s="101"/>
      <c r="M47" s="101"/>
    </row>
    <row r="48" spans="1:17" ht="24.75" customHeight="1">
      <c r="A48" s="4"/>
      <c r="E48" s="20" t="s">
        <v>3</v>
      </c>
      <c r="F48" s="20" t="s">
        <v>0</v>
      </c>
      <c r="G48" s="20" t="s">
        <v>27</v>
      </c>
      <c r="H48" s="20" t="s">
        <v>29</v>
      </c>
      <c r="I48" s="94"/>
      <c r="J48" s="20" t="s">
        <v>3</v>
      </c>
      <c r="K48" s="20" t="s">
        <v>0</v>
      </c>
      <c r="L48" s="20" t="s">
        <v>27</v>
      </c>
      <c r="M48" s="20" t="s">
        <v>29</v>
      </c>
    </row>
    <row r="49" spans="1:17" ht="24.75" customHeight="1">
      <c r="A49" s="4"/>
      <c r="B49" s="1"/>
      <c r="C49" s="1"/>
      <c r="D49" s="1"/>
      <c r="E49" s="21"/>
      <c r="F49" s="21"/>
      <c r="G49" s="27"/>
      <c r="H49" s="27"/>
      <c r="I49" s="94"/>
      <c r="J49" s="21"/>
      <c r="K49" s="21"/>
      <c r="L49" s="27"/>
      <c r="M49" s="27"/>
    </row>
    <row r="50" spans="1:17" ht="24.75" customHeight="1">
      <c r="A50" s="4">
        <f t="shared" ref="A50:A72" si="2">IF(F50="","",1)</f>
        <v>1</v>
      </c>
      <c r="E50" s="22" t="s">
        <v>118</v>
      </c>
      <c r="F50" s="46" t="s">
        <v>163</v>
      </c>
      <c r="G50" s="32" t="s">
        <v>164</v>
      </c>
      <c r="H50" s="86">
        <v>31503</v>
      </c>
      <c r="I50" s="94"/>
      <c r="J50" s="22" t="s">
        <v>165</v>
      </c>
      <c r="K50" s="46" t="s">
        <v>167</v>
      </c>
      <c r="L50" s="32" t="s">
        <v>51</v>
      </c>
      <c r="M50" s="86">
        <v>30232</v>
      </c>
      <c r="N50" s="4">
        <f t="shared" ref="N50:N60" si="3">IF(K50="","",1)</f>
        <v>1</v>
      </c>
    </row>
    <row r="51" spans="1:17" ht="24.75" customHeight="1">
      <c r="A51" s="4">
        <f t="shared" si="2"/>
        <v>1</v>
      </c>
      <c r="E51" s="23" t="s">
        <v>168</v>
      </c>
      <c r="F51" s="47" t="s">
        <v>169</v>
      </c>
      <c r="G51" s="34" t="s">
        <v>95</v>
      </c>
      <c r="H51" s="87">
        <v>31245</v>
      </c>
      <c r="I51" s="94"/>
      <c r="J51" s="23" t="s">
        <v>34</v>
      </c>
      <c r="K51" s="47" t="s">
        <v>166</v>
      </c>
      <c r="L51" s="34" t="s">
        <v>51</v>
      </c>
      <c r="M51" s="87" t="s">
        <v>9</v>
      </c>
      <c r="N51" s="4">
        <f t="shared" si="3"/>
        <v>1</v>
      </c>
    </row>
    <row r="52" spans="1:17" ht="24.75" customHeight="1">
      <c r="A52" s="4" t="str">
        <f t="shared" si="2"/>
        <v/>
      </c>
      <c r="E52" s="23" t="s">
        <v>170</v>
      </c>
      <c r="F52" s="47"/>
      <c r="G52" s="34"/>
      <c r="H52" s="87"/>
      <c r="I52" s="94"/>
      <c r="J52" s="23" t="s">
        <v>171</v>
      </c>
      <c r="K52" s="47"/>
      <c r="L52" s="34"/>
      <c r="M52" s="34"/>
      <c r="N52" s="4" t="str">
        <f t="shared" si="3"/>
        <v/>
      </c>
    </row>
    <row r="53" spans="1:17" ht="24.75" customHeight="1">
      <c r="A53" s="4" t="str">
        <f t="shared" si="2"/>
        <v/>
      </c>
      <c r="E53" s="23" t="s">
        <v>45</v>
      </c>
      <c r="F53" s="47"/>
      <c r="G53" s="34"/>
      <c r="H53" s="34"/>
      <c r="I53" s="94"/>
      <c r="J53" s="23" t="s">
        <v>174</v>
      </c>
      <c r="K53" s="47" t="s">
        <v>175</v>
      </c>
      <c r="L53" s="34" t="s">
        <v>51</v>
      </c>
      <c r="M53" s="87">
        <v>32444</v>
      </c>
      <c r="N53" s="4">
        <f t="shared" si="3"/>
        <v>1</v>
      </c>
    </row>
    <row r="54" spans="1:17" ht="24.75" customHeight="1">
      <c r="A54" s="4">
        <f t="shared" si="2"/>
        <v>1</v>
      </c>
      <c r="E54" s="23" t="s">
        <v>159</v>
      </c>
      <c r="F54" s="47" t="s">
        <v>177</v>
      </c>
      <c r="G54" s="34" t="s">
        <v>16</v>
      </c>
      <c r="H54" s="87">
        <v>26217</v>
      </c>
      <c r="I54" s="94"/>
      <c r="J54" s="23" t="s">
        <v>181</v>
      </c>
      <c r="K54" s="47"/>
      <c r="L54" s="34"/>
      <c r="M54" s="34"/>
      <c r="N54" s="4" t="str">
        <f t="shared" si="3"/>
        <v/>
      </c>
    </row>
    <row r="55" spans="1:17" ht="24.75" customHeight="1">
      <c r="A55" s="4">
        <f t="shared" si="2"/>
        <v>1</v>
      </c>
      <c r="E55" s="23" t="s">
        <v>182</v>
      </c>
      <c r="F55" s="47" t="s">
        <v>184</v>
      </c>
      <c r="G55" s="34" t="s">
        <v>16</v>
      </c>
      <c r="H55" s="87">
        <v>27849</v>
      </c>
      <c r="I55" s="94"/>
      <c r="J55" s="23" t="s">
        <v>187</v>
      </c>
      <c r="K55" s="47" t="s">
        <v>188</v>
      </c>
      <c r="L55" s="23" t="s">
        <v>95</v>
      </c>
      <c r="M55" s="87">
        <v>38959</v>
      </c>
      <c r="N55" s="4">
        <f t="shared" si="3"/>
        <v>1</v>
      </c>
    </row>
    <row r="56" spans="1:17" ht="24.75" customHeight="1">
      <c r="A56" s="4">
        <f t="shared" si="2"/>
        <v>1</v>
      </c>
      <c r="E56" s="23" t="s">
        <v>190</v>
      </c>
      <c r="F56" s="47" t="s">
        <v>191</v>
      </c>
      <c r="G56" s="34" t="s">
        <v>95</v>
      </c>
      <c r="H56" s="87">
        <v>38443</v>
      </c>
      <c r="I56" s="94"/>
      <c r="J56" s="23" t="s">
        <v>136</v>
      </c>
      <c r="K56" s="47" t="s">
        <v>192</v>
      </c>
      <c r="L56" s="34" t="s">
        <v>194</v>
      </c>
      <c r="M56" s="87">
        <v>28291</v>
      </c>
      <c r="N56" s="4">
        <f t="shared" si="3"/>
        <v>1</v>
      </c>
    </row>
    <row r="57" spans="1:17" ht="24.75" customHeight="1">
      <c r="A57" s="4">
        <f t="shared" si="2"/>
        <v>1</v>
      </c>
      <c r="E57" s="23" t="s">
        <v>195</v>
      </c>
      <c r="F57" s="47" t="s">
        <v>42</v>
      </c>
      <c r="G57" s="34" t="s">
        <v>70</v>
      </c>
      <c r="H57" s="87">
        <v>29677</v>
      </c>
      <c r="I57" s="94"/>
      <c r="J57" s="23" t="s">
        <v>197</v>
      </c>
      <c r="K57" s="47" t="s">
        <v>198</v>
      </c>
      <c r="L57" s="34" t="s">
        <v>200</v>
      </c>
      <c r="M57" s="87">
        <v>27662</v>
      </c>
      <c r="N57" s="4">
        <f t="shared" si="3"/>
        <v>1</v>
      </c>
    </row>
    <row r="58" spans="1:17" ht="24.75" customHeight="1">
      <c r="A58" s="4" t="str">
        <f t="shared" si="2"/>
        <v/>
      </c>
      <c r="E58" s="23" t="s">
        <v>201</v>
      </c>
      <c r="F58" s="47"/>
      <c r="G58" s="34"/>
      <c r="H58" s="87"/>
      <c r="I58" s="94"/>
      <c r="J58" s="23" t="s">
        <v>84</v>
      </c>
      <c r="K58" s="47" t="s">
        <v>202</v>
      </c>
      <c r="L58" s="34" t="s">
        <v>16</v>
      </c>
      <c r="M58" s="87">
        <v>39255</v>
      </c>
      <c r="N58" s="4">
        <f t="shared" si="3"/>
        <v>1</v>
      </c>
    </row>
    <row r="59" spans="1:17" ht="24.75" customHeight="1">
      <c r="A59" s="4">
        <f t="shared" si="2"/>
        <v>1</v>
      </c>
      <c r="E59" s="23" t="s">
        <v>203</v>
      </c>
      <c r="F59" s="47" t="s">
        <v>205</v>
      </c>
      <c r="G59" s="34" t="s">
        <v>95</v>
      </c>
      <c r="H59" s="87">
        <v>34969</v>
      </c>
      <c r="I59" s="94"/>
      <c r="J59" s="23" t="s">
        <v>11</v>
      </c>
      <c r="K59" s="47" t="s">
        <v>206</v>
      </c>
      <c r="L59" s="34" t="s">
        <v>95</v>
      </c>
      <c r="M59" s="87">
        <v>31584</v>
      </c>
      <c r="N59" s="4">
        <f t="shared" si="3"/>
        <v>1</v>
      </c>
    </row>
    <row r="60" spans="1:17" ht="24.75" customHeight="1">
      <c r="A60" s="4" t="str">
        <f t="shared" si="2"/>
        <v/>
      </c>
      <c r="E60" s="23" t="s">
        <v>207</v>
      </c>
      <c r="F60" s="47"/>
      <c r="G60" s="34"/>
      <c r="H60" s="87"/>
      <c r="I60" s="94"/>
      <c r="J60" s="23" t="s">
        <v>208</v>
      </c>
      <c r="K60" s="47" t="s">
        <v>209</v>
      </c>
      <c r="L60" s="34" t="s">
        <v>95</v>
      </c>
      <c r="M60" s="87">
        <v>38803</v>
      </c>
      <c r="N60" s="4">
        <f t="shared" si="3"/>
        <v>1</v>
      </c>
    </row>
    <row r="61" spans="1:17" ht="24.75" customHeight="1">
      <c r="A61" s="4">
        <f t="shared" si="2"/>
        <v>1</v>
      </c>
      <c r="E61" s="23" t="s">
        <v>210</v>
      </c>
      <c r="F61" s="47" t="s">
        <v>211</v>
      </c>
      <c r="G61" s="34" t="s">
        <v>7</v>
      </c>
      <c r="H61" s="87" t="s">
        <v>212</v>
      </c>
      <c r="I61" s="94"/>
      <c r="J61" s="26" t="s">
        <v>56</v>
      </c>
      <c r="K61" s="51" t="str">
        <f>N61&amp;O61&amp;P61&amp;Q61</f>
        <v>9(9)</v>
      </c>
      <c r="L61" s="71"/>
      <c r="M61" s="71"/>
      <c r="N61" s="4">
        <f>SUM(N50:N60)</f>
        <v>9</v>
      </c>
      <c r="O61" s="4" t="s">
        <v>120</v>
      </c>
      <c r="P61" s="4">
        <f>COUNTA(K50:K60)</f>
        <v>9</v>
      </c>
      <c r="Q61" s="1" t="s">
        <v>123</v>
      </c>
    </row>
    <row r="62" spans="1:17" ht="24.75" customHeight="1">
      <c r="A62" s="4">
        <f t="shared" si="2"/>
        <v>1</v>
      </c>
      <c r="E62" s="23" t="s">
        <v>213</v>
      </c>
      <c r="F62" s="47" t="s">
        <v>214</v>
      </c>
      <c r="G62" s="34" t="s">
        <v>95</v>
      </c>
      <c r="H62" s="87">
        <v>34451</v>
      </c>
      <c r="I62" s="94"/>
      <c r="J62" s="6" t="s">
        <v>215</v>
      </c>
      <c r="K62" s="6"/>
      <c r="L62" s="79"/>
      <c r="M62" s="17"/>
    </row>
    <row r="63" spans="1:17" ht="24.75" customHeight="1">
      <c r="A63" s="4">
        <f t="shared" si="2"/>
        <v>1</v>
      </c>
      <c r="E63" s="23" t="s">
        <v>134</v>
      </c>
      <c r="F63" s="47" t="s">
        <v>73</v>
      </c>
      <c r="G63" s="34" t="s">
        <v>95</v>
      </c>
      <c r="H63" s="87">
        <v>24929</v>
      </c>
      <c r="I63" s="94"/>
      <c r="J63" s="20" t="s">
        <v>3</v>
      </c>
      <c r="K63" s="20" t="s">
        <v>0</v>
      </c>
      <c r="L63" s="20" t="s">
        <v>27</v>
      </c>
      <c r="M63" s="20" t="s">
        <v>29</v>
      </c>
    </row>
    <row r="64" spans="1:17" ht="24.75" customHeight="1">
      <c r="A64" s="4">
        <f t="shared" si="2"/>
        <v>1</v>
      </c>
      <c r="E64" s="23" t="s">
        <v>216</v>
      </c>
      <c r="F64" s="47" t="s">
        <v>217</v>
      </c>
      <c r="G64" s="34" t="s">
        <v>79</v>
      </c>
      <c r="H64" s="87">
        <v>31133</v>
      </c>
      <c r="I64" s="94"/>
      <c r="J64" s="21"/>
      <c r="K64" s="21"/>
      <c r="L64" s="27"/>
      <c r="M64" s="27"/>
    </row>
    <row r="65" spans="1:17" ht="24.75" customHeight="1">
      <c r="A65" s="4">
        <f t="shared" si="2"/>
        <v>1</v>
      </c>
      <c r="E65" s="23" t="s">
        <v>105</v>
      </c>
      <c r="F65" s="47" t="s">
        <v>218</v>
      </c>
      <c r="G65" s="34" t="s">
        <v>16</v>
      </c>
      <c r="H65" s="87">
        <v>37707</v>
      </c>
      <c r="I65" s="94"/>
      <c r="J65" s="22" t="s">
        <v>220</v>
      </c>
      <c r="K65" s="52" t="s">
        <v>139</v>
      </c>
      <c r="L65" s="61" t="s">
        <v>77</v>
      </c>
      <c r="M65" s="86">
        <v>38777</v>
      </c>
      <c r="N65" s="4">
        <f>IF(K65="","",1)</f>
        <v>1</v>
      </c>
    </row>
    <row r="66" spans="1:17" ht="24.75" customHeight="1">
      <c r="A66" s="4">
        <f t="shared" si="2"/>
        <v>1</v>
      </c>
      <c r="E66" s="23" t="s">
        <v>83</v>
      </c>
      <c r="F66" s="47" t="s">
        <v>157</v>
      </c>
      <c r="G66" s="34" t="s">
        <v>222</v>
      </c>
      <c r="H66" s="87">
        <v>33393</v>
      </c>
      <c r="I66" s="94"/>
      <c r="J66" s="23" t="s">
        <v>199</v>
      </c>
      <c r="K66" s="53" t="s">
        <v>224</v>
      </c>
      <c r="L66" s="50" t="s">
        <v>16</v>
      </c>
      <c r="M66" s="87">
        <v>30768</v>
      </c>
      <c r="N66" s="4">
        <f>IF(K66="","",1)</f>
        <v>1</v>
      </c>
    </row>
    <row r="67" spans="1:17" ht="24.75" customHeight="1">
      <c r="A67" s="4" t="str">
        <f t="shared" si="2"/>
        <v/>
      </c>
      <c r="E67" s="23" t="s">
        <v>225</v>
      </c>
      <c r="F67" s="47"/>
      <c r="G67" s="34"/>
      <c r="H67" s="87"/>
      <c r="I67" s="94"/>
      <c r="J67" s="28" t="s">
        <v>228</v>
      </c>
      <c r="K67" s="53" t="s">
        <v>229</v>
      </c>
      <c r="L67" s="50" t="s">
        <v>70</v>
      </c>
      <c r="M67" s="87">
        <v>37347</v>
      </c>
      <c r="N67" s="104">
        <f>IF(K67="","",1)</f>
        <v>1</v>
      </c>
    </row>
    <row r="68" spans="1:17" ht="24.75" customHeight="1">
      <c r="A68" s="4">
        <f t="shared" si="2"/>
        <v>1</v>
      </c>
      <c r="E68" s="23" t="s">
        <v>231</v>
      </c>
      <c r="F68" s="47" t="s">
        <v>232</v>
      </c>
      <c r="G68" s="34" t="s">
        <v>79</v>
      </c>
      <c r="H68" s="87">
        <v>28208</v>
      </c>
      <c r="I68" s="94"/>
      <c r="J68" s="29"/>
      <c r="K68" s="53" t="s">
        <v>6</v>
      </c>
      <c r="L68" s="50" t="s">
        <v>194</v>
      </c>
      <c r="M68" s="87">
        <v>25650</v>
      </c>
      <c r="N68" s="104"/>
    </row>
    <row r="69" spans="1:17" ht="24.75" customHeight="1">
      <c r="A69" s="4">
        <f t="shared" si="2"/>
        <v>1</v>
      </c>
      <c r="E69" s="24" t="s">
        <v>233</v>
      </c>
      <c r="F69" s="48" t="s">
        <v>234</v>
      </c>
      <c r="G69" s="28" t="s">
        <v>79</v>
      </c>
      <c r="H69" s="88">
        <v>28946</v>
      </c>
      <c r="I69" s="94"/>
      <c r="J69" s="23" t="s">
        <v>235</v>
      </c>
      <c r="K69" s="53" t="s">
        <v>80</v>
      </c>
      <c r="L69" s="50" t="s">
        <v>16</v>
      </c>
      <c r="M69" s="87">
        <v>38807</v>
      </c>
      <c r="N69" s="4">
        <f>IF(K69="","",1)</f>
        <v>1</v>
      </c>
    </row>
    <row r="70" spans="1:17" ht="24.75" customHeight="1">
      <c r="A70" s="4" t="str">
        <f t="shared" si="2"/>
        <v/>
      </c>
      <c r="E70" s="25"/>
      <c r="F70" s="49"/>
      <c r="G70" s="32"/>
      <c r="H70" s="32"/>
      <c r="I70" s="94"/>
      <c r="J70" s="23" t="s">
        <v>236</v>
      </c>
      <c r="K70" s="52" t="s">
        <v>237</v>
      </c>
      <c r="L70" s="50" t="s">
        <v>194</v>
      </c>
      <c r="M70" s="92">
        <v>27851</v>
      </c>
      <c r="N70" s="4">
        <f>IF(K70="","",1)</f>
        <v>1</v>
      </c>
    </row>
    <row r="71" spans="1:17" ht="24.75" customHeight="1">
      <c r="A71" s="4" t="str">
        <f t="shared" si="2"/>
        <v/>
      </c>
      <c r="E71" s="23"/>
      <c r="F71" s="50"/>
      <c r="G71" s="34"/>
      <c r="H71" s="34"/>
      <c r="I71" s="94"/>
      <c r="J71" s="36" t="s">
        <v>238</v>
      </c>
      <c r="K71" s="54" t="s">
        <v>141</v>
      </c>
      <c r="L71" s="61" t="s">
        <v>77</v>
      </c>
      <c r="M71" s="88">
        <v>26816</v>
      </c>
      <c r="N71" s="4">
        <f>IF(K71="","",1)</f>
        <v>1</v>
      </c>
    </row>
    <row r="72" spans="1:17" ht="24.75" customHeight="1">
      <c r="A72" s="4" t="str">
        <f t="shared" si="2"/>
        <v/>
      </c>
      <c r="E72" s="23"/>
      <c r="F72" s="50"/>
      <c r="G72" s="34"/>
      <c r="H72" s="34"/>
      <c r="I72" s="94"/>
      <c r="J72" s="78" t="s">
        <v>126</v>
      </c>
      <c r="K72" s="55" t="s">
        <v>239</v>
      </c>
      <c r="L72" s="74" t="s">
        <v>15</v>
      </c>
      <c r="M72" s="89">
        <v>30533</v>
      </c>
      <c r="N72" s="4">
        <f>IF(K72="","",1)</f>
        <v>1</v>
      </c>
    </row>
    <row r="73" spans="1:17" ht="24.75" customHeight="1">
      <c r="A73" s="4">
        <f>SUM(A48:A72)</f>
        <v>15</v>
      </c>
      <c r="B73" s="4" t="s">
        <v>120</v>
      </c>
      <c r="C73" s="4">
        <f>COUNTA(F50:F72)</f>
        <v>15</v>
      </c>
      <c r="D73" s="1" t="s">
        <v>123</v>
      </c>
      <c r="E73" s="26" t="s">
        <v>52</v>
      </c>
      <c r="F73" s="51" t="str">
        <f>A73&amp;B73&amp;C73&amp;D73</f>
        <v>15(15)</v>
      </c>
      <c r="G73" s="71"/>
      <c r="H73" s="71"/>
      <c r="I73" s="94"/>
      <c r="J73" s="26" t="s">
        <v>4</v>
      </c>
      <c r="K73" s="51" t="str">
        <f>N73&amp;O73&amp;P73&amp;Q73</f>
        <v>7(8)</v>
      </c>
      <c r="L73" s="76"/>
      <c r="M73" s="71"/>
      <c r="N73" s="4">
        <f>SUM(N65:N72)</f>
        <v>7</v>
      </c>
      <c r="O73" s="4" t="s">
        <v>120</v>
      </c>
      <c r="P73" s="4">
        <f>COUNTA(K65:K72)</f>
        <v>8</v>
      </c>
      <c r="Q73" s="1" t="s">
        <v>123</v>
      </c>
    </row>
    <row r="74" spans="1:17" ht="17.25" customHeight="1">
      <c r="E74" s="6" t="s">
        <v>33</v>
      </c>
      <c r="F74" s="6"/>
      <c r="G74" s="72"/>
      <c r="H74" s="17"/>
      <c r="I74" s="19" t="s">
        <v>240</v>
      </c>
      <c r="J74" s="19"/>
      <c r="K74" s="19"/>
      <c r="L74" s="101"/>
      <c r="M74" s="19"/>
    </row>
    <row r="75" spans="1:17" ht="19.5" customHeight="1">
      <c r="E75" s="20" t="s">
        <v>3</v>
      </c>
      <c r="F75" s="20" t="s">
        <v>0</v>
      </c>
      <c r="G75" s="20" t="s">
        <v>27</v>
      </c>
      <c r="H75" s="20" t="s">
        <v>29</v>
      </c>
      <c r="J75" s="20" t="s">
        <v>3</v>
      </c>
      <c r="K75" s="20" t="s">
        <v>0</v>
      </c>
      <c r="L75" s="20" t="s">
        <v>27</v>
      </c>
      <c r="M75" s="20" t="s">
        <v>29</v>
      </c>
    </row>
    <row r="76" spans="1:17" ht="19.5" customHeight="1">
      <c r="E76" s="27"/>
      <c r="F76" s="27"/>
      <c r="G76" s="27"/>
      <c r="H76" s="27"/>
      <c r="I76" s="2"/>
      <c r="J76" s="21"/>
      <c r="K76" s="21"/>
      <c r="L76" s="27"/>
      <c r="M76" s="27"/>
    </row>
    <row r="77" spans="1:17" ht="19.5" customHeight="1">
      <c r="A77" s="4">
        <f t="shared" ref="A77:A86" si="4">IF(F77="","",1)</f>
        <v>1</v>
      </c>
      <c r="E77" s="22" t="s">
        <v>180</v>
      </c>
      <c r="F77" s="52" t="s">
        <v>243</v>
      </c>
      <c r="G77" s="49" t="s">
        <v>46</v>
      </c>
      <c r="H77" s="86">
        <v>34060</v>
      </c>
      <c r="J77" s="22" t="s">
        <v>244</v>
      </c>
      <c r="K77" s="46" t="s">
        <v>245</v>
      </c>
      <c r="L77" s="32" t="s">
        <v>51</v>
      </c>
      <c r="M77" s="86">
        <v>30620</v>
      </c>
      <c r="N77" s="4">
        <f t="shared" ref="N77:N86" si="5">IF(K77="","",1)</f>
        <v>1</v>
      </c>
    </row>
    <row r="78" spans="1:17" ht="19.5" customHeight="1">
      <c r="A78" s="4" t="str">
        <f t="shared" si="4"/>
        <v/>
      </c>
      <c r="E78" s="23" t="s">
        <v>44</v>
      </c>
      <c r="F78" s="53"/>
      <c r="G78" s="50"/>
      <c r="H78" s="87"/>
      <c r="J78" s="23" t="s">
        <v>25</v>
      </c>
      <c r="K78" s="47"/>
      <c r="L78" s="34"/>
      <c r="M78" s="34"/>
      <c r="N78" s="4" t="str">
        <f t="shared" si="5"/>
        <v/>
      </c>
    </row>
    <row r="79" spans="1:17" ht="19.5" customHeight="1">
      <c r="A79" s="4">
        <f t="shared" si="4"/>
        <v>1</v>
      </c>
      <c r="E79" s="23" t="s">
        <v>246</v>
      </c>
      <c r="F79" s="53" t="s">
        <v>248</v>
      </c>
      <c r="G79" s="50" t="s">
        <v>79</v>
      </c>
      <c r="H79" s="87">
        <v>30774</v>
      </c>
      <c r="J79" s="23" t="s">
        <v>250</v>
      </c>
      <c r="K79" s="47" t="s">
        <v>251</v>
      </c>
      <c r="L79" s="34" t="s">
        <v>51</v>
      </c>
      <c r="M79" s="87">
        <v>38803</v>
      </c>
      <c r="N79" s="4">
        <f t="shared" si="5"/>
        <v>1</v>
      </c>
    </row>
    <row r="80" spans="1:17" ht="19.5" customHeight="1">
      <c r="A80" s="4" t="str">
        <f t="shared" si="4"/>
        <v/>
      </c>
      <c r="E80" s="23" t="s">
        <v>62</v>
      </c>
      <c r="F80" s="53"/>
      <c r="G80" s="50"/>
      <c r="H80" s="87"/>
      <c r="J80" s="23" t="s">
        <v>193</v>
      </c>
      <c r="K80" s="47"/>
      <c r="L80" s="34"/>
      <c r="M80" s="87"/>
      <c r="N80" s="4" t="str">
        <f t="shared" si="5"/>
        <v/>
      </c>
    </row>
    <row r="81" spans="1:14" ht="19.5" customHeight="1">
      <c r="A81" s="4">
        <f t="shared" si="4"/>
        <v>1</v>
      </c>
      <c r="E81" s="23" t="s">
        <v>252</v>
      </c>
      <c r="F81" s="53" t="s">
        <v>78</v>
      </c>
      <c r="G81" s="50" t="s">
        <v>77</v>
      </c>
      <c r="H81" s="87">
        <v>35156</v>
      </c>
      <c r="J81" s="23" t="s">
        <v>253</v>
      </c>
      <c r="K81" s="47" t="s">
        <v>255</v>
      </c>
      <c r="L81" s="34" t="s">
        <v>95</v>
      </c>
      <c r="M81" s="87">
        <v>27120</v>
      </c>
      <c r="N81" s="4">
        <f t="shared" si="5"/>
        <v>1</v>
      </c>
    </row>
    <row r="82" spans="1:14" ht="19.5" customHeight="1">
      <c r="A82" s="4" t="str">
        <f t="shared" si="4"/>
        <v/>
      </c>
      <c r="E82" s="23" t="s">
        <v>256</v>
      </c>
      <c r="F82" s="53"/>
      <c r="G82" s="50"/>
      <c r="H82" s="34"/>
      <c r="J82" s="23" t="s">
        <v>257</v>
      </c>
      <c r="K82" s="47" t="s">
        <v>258</v>
      </c>
      <c r="L82" s="34" t="s">
        <v>194</v>
      </c>
      <c r="M82" s="87">
        <v>22218</v>
      </c>
      <c r="N82" s="4">
        <f t="shared" si="5"/>
        <v>1</v>
      </c>
    </row>
    <row r="83" spans="1:14" ht="19.5" customHeight="1">
      <c r="A83" s="4" t="str">
        <f t="shared" si="4"/>
        <v/>
      </c>
      <c r="E83" s="23" t="s">
        <v>93</v>
      </c>
      <c r="F83" s="53"/>
      <c r="G83" s="50"/>
      <c r="H83" s="87"/>
      <c r="J83" s="23" t="s">
        <v>260</v>
      </c>
      <c r="K83" s="47"/>
      <c r="L83" s="34"/>
      <c r="M83" s="34"/>
      <c r="N83" s="4" t="str">
        <f t="shared" si="5"/>
        <v/>
      </c>
    </row>
    <row r="84" spans="1:14" ht="19.5" customHeight="1">
      <c r="A84" s="4" t="str">
        <f t="shared" si="4"/>
        <v/>
      </c>
      <c r="E84" s="23" t="s">
        <v>261</v>
      </c>
      <c r="F84" s="53"/>
      <c r="G84" s="50"/>
      <c r="H84" s="87"/>
      <c r="J84" s="23" t="s">
        <v>262</v>
      </c>
      <c r="K84" s="47"/>
      <c r="L84" s="34"/>
      <c r="M84" s="87"/>
      <c r="N84" s="4" t="str">
        <f t="shared" si="5"/>
        <v/>
      </c>
    </row>
    <row r="85" spans="1:14" ht="19.5" customHeight="1">
      <c r="A85" s="4" t="str">
        <f t="shared" si="4"/>
        <v/>
      </c>
      <c r="E85" s="23" t="s">
        <v>263</v>
      </c>
      <c r="F85" s="53"/>
      <c r="G85" s="50"/>
      <c r="H85" s="87"/>
      <c r="J85" s="23" t="s">
        <v>265</v>
      </c>
      <c r="K85" s="47" t="s">
        <v>47</v>
      </c>
      <c r="L85" s="34" t="s">
        <v>16</v>
      </c>
      <c r="M85" s="87">
        <v>24779</v>
      </c>
      <c r="N85" s="4">
        <f t="shared" si="5"/>
        <v>1</v>
      </c>
    </row>
    <row r="86" spans="1:14" ht="19.5" customHeight="1">
      <c r="A86" s="4">
        <f t="shared" si="4"/>
        <v>1</v>
      </c>
      <c r="E86" s="28" t="s">
        <v>266</v>
      </c>
      <c r="F86" s="53" t="s">
        <v>68</v>
      </c>
      <c r="G86" s="61" t="s">
        <v>183</v>
      </c>
      <c r="H86" s="87">
        <v>38626</v>
      </c>
      <c r="J86" s="28" t="s">
        <v>267</v>
      </c>
      <c r="K86" s="47" t="s">
        <v>269</v>
      </c>
      <c r="L86" s="34" t="s">
        <v>194</v>
      </c>
      <c r="M86" s="103" t="s">
        <v>173</v>
      </c>
      <c r="N86" s="104">
        <f t="shared" si="5"/>
        <v>1</v>
      </c>
    </row>
    <row r="87" spans="1:14" ht="19.5" customHeight="1">
      <c r="A87" s="4">
        <f t="shared" ref="A87:A101" si="6">IF(F88="","",1)</f>
        <v>1</v>
      </c>
      <c r="E87" s="29"/>
      <c r="F87" s="54" t="s">
        <v>72</v>
      </c>
      <c r="G87" s="73"/>
      <c r="H87" s="88">
        <v>41264</v>
      </c>
      <c r="J87" s="29"/>
      <c r="K87" s="47" t="s">
        <v>270</v>
      </c>
      <c r="L87" s="34" t="s">
        <v>70</v>
      </c>
      <c r="M87" s="103" t="s">
        <v>272</v>
      </c>
      <c r="N87" s="104"/>
    </row>
    <row r="88" spans="1:14" ht="19.5" customHeight="1">
      <c r="A88" s="4" t="str">
        <f t="shared" si="6"/>
        <v/>
      </c>
      <c r="E88" s="24" t="s">
        <v>273</v>
      </c>
      <c r="F88" s="55" t="s">
        <v>274</v>
      </c>
      <c r="G88" s="74" t="s">
        <v>156</v>
      </c>
      <c r="H88" s="89" t="s">
        <v>276</v>
      </c>
      <c r="J88" s="23" t="s">
        <v>186</v>
      </c>
      <c r="K88" s="47" t="s">
        <v>278</v>
      </c>
      <c r="L88" s="34" t="s">
        <v>16</v>
      </c>
      <c r="M88" s="87">
        <v>27120</v>
      </c>
      <c r="N88" s="4">
        <f t="shared" ref="N88:N96" si="7">IF(K88="","",1)</f>
        <v>1</v>
      </c>
    </row>
    <row r="89" spans="1:14" ht="19.5" customHeight="1">
      <c r="A89" s="4" t="str">
        <f t="shared" si="6"/>
        <v/>
      </c>
      <c r="E89" s="30"/>
      <c r="F89" s="56"/>
      <c r="G89" s="75"/>
      <c r="H89" s="90"/>
      <c r="J89" s="23" t="s">
        <v>279</v>
      </c>
      <c r="K89" s="47" t="s">
        <v>227</v>
      </c>
      <c r="L89" s="34" t="s">
        <v>7</v>
      </c>
      <c r="M89" s="87">
        <v>31383</v>
      </c>
      <c r="N89" s="4">
        <f t="shared" si="7"/>
        <v>1</v>
      </c>
    </row>
    <row r="90" spans="1:14" ht="19.5" customHeight="1">
      <c r="A90" s="4" t="str">
        <f t="shared" si="6"/>
        <v/>
      </c>
      <c r="E90" s="23"/>
      <c r="F90" s="53"/>
      <c r="G90" s="50"/>
      <c r="H90" s="87"/>
      <c r="J90" s="23" t="s">
        <v>280</v>
      </c>
      <c r="K90" s="47" t="s">
        <v>281</v>
      </c>
      <c r="L90" s="34" t="s">
        <v>77</v>
      </c>
      <c r="M90" s="87">
        <v>28047</v>
      </c>
      <c r="N90" s="4">
        <f t="shared" si="7"/>
        <v>1</v>
      </c>
    </row>
    <row r="91" spans="1:14" ht="19.5" customHeight="1">
      <c r="A91" s="4" t="str">
        <f t="shared" si="6"/>
        <v/>
      </c>
      <c r="E91" s="23"/>
      <c r="F91" s="53"/>
      <c r="G91" s="50"/>
      <c r="H91" s="87"/>
      <c r="J91" s="23" t="s">
        <v>283</v>
      </c>
      <c r="K91" s="47"/>
      <c r="L91" s="34"/>
      <c r="M91" s="87"/>
      <c r="N91" s="4" t="str">
        <f t="shared" si="7"/>
        <v/>
      </c>
    </row>
    <row r="92" spans="1:14" ht="19.5" customHeight="1">
      <c r="A92" s="4" t="str">
        <f t="shared" si="6"/>
        <v/>
      </c>
      <c r="E92" s="23"/>
      <c r="F92" s="53"/>
      <c r="G92" s="50"/>
      <c r="H92" s="87"/>
      <c r="J92" s="23" t="s">
        <v>285</v>
      </c>
      <c r="K92" s="47" t="s">
        <v>268</v>
      </c>
      <c r="L92" s="34" t="s">
        <v>95</v>
      </c>
      <c r="M92" s="87">
        <v>38782</v>
      </c>
      <c r="N92" s="4">
        <f t="shared" si="7"/>
        <v>1</v>
      </c>
    </row>
    <row r="93" spans="1:14" ht="19.5" customHeight="1">
      <c r="A93" s="4" t="str">
        <f t="shared" si="6"/>
        <v/>
      </c>
      <c r="E93" s="23"/>
      <c r="F93" s="53"/>
      <c r="G93" s="50"/>
      <c r="H93" s="87"/>
      <c r="J93" s="23" t="s">
        <v>286</v>
      </c>
      <c r="K93" s="47"/>
      <c r="L93" s="34"/>
      <c r="M93" s="34"/>
      <c r="N93" s="4" t="str">
        <f t="shared" si="7"/>
        <v/>
      </c>
    </row>
    <row r="94" spans="1:14" ht="19.5" customHeight="1">
      <c r="A94" s="4" t="str">
        <f t="shared" si="6"/>
        <v/>
      </c>
      <c r="E94" s="23"/>
      <c r="F94" s="53"/>
      <c r="G94" s="50"/>
      <c r="H94" s="87"/>
      <c r="J94" s="23" t="s">
        <v>275</v>
      </c>
      <c r="K94" s="47" t="s">
        <v>271</v>
      </c>
      <c r="L94" s="34" t="s">
        <v>77</v>
      </c>
      <c r="M94" s="87">
        <v>26938</v>
      </c>
      <c r="N94" s="4">
        <f t="shared" si="7"/>
        <v>1</v>
      </c>
    </row>
    <row r="95" spans="1:14" ht="19.5" customHeight="1">
      <c r="A95" s="4" t="str">
        <f t="shared" si="6"/>
        <v/>
      </c>
      <c r="E95" s="23"/>
      <c r="F95" s="53"/>
      <c r="G95" s="50"/>
      <c r="H95" s="87"/>
      <c r="J95" s="23" t="s">
        <v>287</v>
      </c>
      <c r="K95" s="47" t="s">
        <v>153</v>
      </c>
      <c r="L95" s="34" t="s">
        <v>79</v>
      </c>
      <c r="M95" s="87">
        <v>31918</v>
      </c>
      <c r="N95" s="4">
        <f t="shared" si="7"/>
        <v>1</v>
      </c>
    </row>
    <row r="96" spans="1:14" ht="19.5" customHeight="1">
      <c r="A96" s="4" t="str">
        <f t="shared" si="6"/>
        <v/>
      </c>
      <c r="E96" s="23"/>
      <c r="F96" s="53"/>
      <c r="G96" s="50"/>
      <c r="H96" s="87"/>
      <c r="J96" s="28" t="s">
        <v>289</v>
      </c>
      <c r="K96" s="47" t="s">
        <v>291</v>
      </c>
      <c r="L96" s="34" t="s">
        <v>194</v>
      </c>
      <c r="M96" s="87">
        <v>34403</v>
      </c>
      <c r="N96" s="104">
        <f t="shared" si="7"/>
        <v>1</v>
      </c>
    </row>
    <row r="97" spans="1:20" ht="19.5" customHeight="1">
      <c r="A97" s="4" t="str">
        <f t="shared" si="6"/>
        <v/>
      </c>
      <c r="E97" s="23"/>
      <c r="F97" s="53"/>
      <c r="G97" s="50"/>
      <c r="H97" s="87"/>
      <c r="I97" s="2"/>
      <c r="J97" s="29"/>
      <c r="K97" s="47" t="s">
        <v>293</v>
      </c>
      <c r="L97" s="34" t="s">
        <v>70</v>
      </c>
      <c r="M97" s="87">
        <v>30210</v>
      </c>
      <c r="N97" s="104"/>
    </row>
    <row r="98" spans="1:20" ht="19.5" customHeight="1">
      <c r="A98" s="4" t="str">
        <f t="shared" si="6"/>
        <v/>
      </c>
      <c r="E98" s="23"/>
      <c r="F98" s="53"/>
      <c r="G98" s="50"/>
      <c r="H98" s="87"/>
      <c r="J98" s="23" t="s">
        <v>294</v>
      </c>
      <c r="K98" s="47" t="s">
        <v>176</v>
      </c>
      <c r="L98" s="34" t="s">
        <v>70</v>
      </c>
      <c r="M98" s="87">
        <v>27119</v>
      </c>
      <c r="N98" s="4">
        <f>IF(K98="","",1)</f>
        <v>1</v>
      </c>
    </row>
    <row r="99" spans="1:20" ht="19.5" customHeight="1">
      <c r="A99" s="4" t="str">
        <f t="shared" si="6"/>
        <v/>
      </c>
      <c r="E99" s="23"/>
      <c r="F99" s="53"/>
      <c r="G99" s="50"/>
      <c r="H99" s="87"/>
      <c r="J99" s="23" t="s">
        <v>295</v>
      </c>
      <c r="K99" s="47" t="s">
        <v>249</v>
      </c>
      <c r="L99" s="34" t="s">
        <v>222</v>
      </c>
      <c r="M99" s="87">
        <v>25056</v>
      </c>
      <c r="N99" s="4">
        <f>IF(K99="","",1)</f>
        <v>1</v>
      </c>
    </row>
    <row r="100" spans="1:20" ht="19.5" customHeight="1">
      <c r="A100" s="4" t="str">
        <f t="shared" si="6"/>
        <v/>
      </c>
      <c r="E100" s="23"/>
      <c r="F100" s="53"/>
      <c r="G100" s="50"/>
      <c r="H100" s="87"/>
      <c r="J100" s="36" t="s">
        <v>221</v>
      </c>
      <c r="K100" s="48" t="s">
        <v>296</v>
      </c>
      <c r="L100" s="34" t="s">
        <v>70</v>
      </c>
      <c r="M100" s="88">
        <v>30773</v>
      </c>
      <c r="N100" s="4">
        <f>IF(K100="","",1)</f>
        <v>1</v>
      </c>
    </row>
    <row r="101" spans="1:20" ht="19.5" customHeight="1">
      <c r="A101" s="4" t="str">
        <f t="shared" si="6"/>
        <v/>
      </c>
      <c r="E101" s="23"/>
      <c r="F101" s="53"/>
      <c r="G101" s="50"/>
      <c r="H101" s="87"/>
      <c r="J101" s="24" t="s">
        <v>298</v>
      </c>
      <c r="K101" s="54"/>
      <c r="L101" s="61"/>
      <c r="M101" s="28"/>
      <c r="N101" s="4" t="str">
        <f>IF(K101="","",1)</f>
        <v/>
      </c>
    </row>
    <row r="102" spans="1:20" ht="19.5" customHeight="1">
      <c r="A102" s="4">
        <f>SUM(A77:A101)</f>
        <v>5</v>
      </c>
      <c r="B102" s="4" t="s">
        <v>120</v>
      </c>
      <c r="C102" s="4">
        <f>COUNTA(F77:F102)</f>
        <v>6</v>
      </c>
      <c r="D102" s="1" t="s">
        <v>123</v>
      </c>
      <c r="E102" s="30"/>
      <c r="F102" s="56"/>
      <c r="G102" s="75"/>
      <c r="H102" s="90"/>
      <c r="J102" s="26" t="s">
        <v>82</v>
      </c>
      <c r="K102" s="51" t="str">
        <f>N102&amp;O102&amp;P102&amp;Q102</f>
        <v>16(18)</v>
      </c>
      <c r="L102" s="71"/>
      <c r="M102" s="71"/>
      <c r="N102" s="4">
        <f>SUM(N77:N101)</f>
        <v>16</v>
      </c>
      <c r="O102" s="4" t="s">
        <v>120</v>
      </c>
      <c r="P102" s="4">
        <f>COUNTA(K77:K101)</f>
        <v>18</v>
      </c>
      <c r="Q102" s="1" t="s">
        <v>123</v>
      </c>
      <c r="R102" s="4"/>
      <c r="S102" s="4"/>
      <c r="T102" s="4"/>
    </row>
    <row r="103" spans="1:20" ht="19.5" customHeight="1">
      <c r="E103" s="26" t="s">
        <v>53</v>
      </c>
      <c r="F103" s="51" t="str">
        <f>A102&amp;B102&amp;C102&amp;D102</f>
        <v>5(6)</v>
      </c>
      <c r="G103" s="76"/>
      <c r="H103" s="71"/>
      <c r="I103" s="94"/>
      <c r="J103" s="96"/>
      <c r="K103" s="98"/>
      <c r="L103" s="17"/>
      <c r="M103" s="17"/>
    </row>
    <row r="104" spans="1:20" ht="19.5" customHeight="1">
      <c r="E104" s="6" t="s">
        <v>299</v>
      </c>
      <c r="F104" s="6"/>
      <c r="G104" s="77"/>
      <c r="H104" s="91"/>
      <c r="I104" s="94"/>
      <c r="J104" s="6" t="s">
        <v>300</v>
      </c>
      <c r="K104" s="6"/>
      <c r="L104" s="79"/>
      <c r="M104" s="17"/>
    </row>
    <row r="105" spans="1:20" ht="19.5" customHeight="1">
      <c r="E105" s="20" t="s">
        <v>3</v>
      </c>
      <c r="F105" s="20" t="s">
        <v>0</v>
      </c>
      <c r="G105" s="20" t="s">
        <v>27</v>
      </c>
      <c r="H105" s="20" t="s">
        <v>29</v>
      </c>
      <c r="I105" s="94"/>
      <c r="J105" s="20" t="s">
        <v>3</v>
      </c>
      <c r="K105" s="20" t="s">
        <v>0</v>
      </c>
      <c r="L105" s="20" t="s">
        <v>27</v>
      </c>
      <c r="M105" s="20" t="s">
        <v>29</v>
      </c>
    </row>
    <row r="106" spans="1:20" ht="19.5" customHeight="1">
      <c r="A106" s="4">
        <f>IF(F107="","",1)</f>
        <v>1</v>
      </c>
      <c r="E106" s="27"/>
      <c r="F106" s="27"/>
      <c r="G106" s="27"/>
      <c r="H106" s="27"/>
      <c r="I106" s="94"/>
      <c r="J106" s="21"/>
      <c r="K106" s="21"/>
      <c r="L106" s="27"/>
      <c r="M106" s="27"/>
      <c r="N106" s="4" t="str">
        <f t="shared" ref="N106:N113" si="8">IF(K107="","",1)</f>
        <v/>
      </c>
      <c r="P106" s="3"/>
      <c r="Q106" s="3"/>
      <c r="R106" s="3"/>
      <c r="S106" s="3"/>
    </row>
    <row r="107" spans="1:20" ht="19.5" customHeight="1">
      <c r="A107" s="4">
        <f>IF(F108="","",1)</f>
        <v>1</v>
      </c>
      <c r="E107" s="22" t="s">
        <v>301</v>
      </c>
      <c r="F107" s="52" t="s">
        <v>302</v>
      </c>
      <c r="G107" s="49" t="s">
        <v>79</v>
      </c>
      <c r="H107" s="32" t="s">
        <v>92</v>
      </c>
      <c r="I107" s="94"/>
      <c r="J107" s="22" t="s">
        <v>242</v>
      </c>
      <c r="K107" s="52"/>
      <c r="L107" s="49"/>
      <c r="M107" s="32"/>
      <c r="N107" s="4" t="str">
        <f t="shared" si="8"/>
        <v/>
      </c>
      <c r="P107" s="17"/>
      <c r="Q107" s="105"/>
      <c r="R107" s="17"/>
      <c r="S107" s="106"/>
    </row>
    <row r="108" spans="1:20" ht="19.5" customHeight="1">
      <c r="A108" s="4">
        <f>IF(F109="","",1)</f>
        <v>1</v>
      </c>
      <c r="E108" s="23" t="s">
        <v>303</v>
      </c>
      <c r="F108" s="53" t="s">
        <v>108</v>
      </c>
      <c r="G108" s="50" t="s">
        <v>16</v>
      </c>
      <c r="H108" s="87">
        <v>28593</v>
      </c>
      <c r="I108" s="94"/>
      <c r="J108" s="23" t="s">
        <v>304</v>
      </c>
      <c r="K108" s="53"/>
      <c r="L108" s="50"/>
      <c r="M108" s="34"/>
      <c r="N108" s="4" t="str">
        <f t="shared" si="8"/>
        <v/>
      </c>
      <c r="P108" s="3"/>
      <c r="Q108" s="3"/>
      <c r="R108" s="3"/>
      <c r="S108" s="3"/>
    </row>
    <row r="109" spans="1:20" ht="19.5" customHeight="1">
      <c r="A109" s="4"/>
      <c r="E109" s="28" t="s">
        <v>306</v>
      </c>
      <c r="F109" s="53" t="s">
        <v>307</v>
      </c>
      <c r="G109" s="50" t="s">
        <v>194</v>
      </c>
      <c r="H109" s="87">
        <v>24913</v>
      </c>
      <c r="I109" s="94"/>
      <c r="J109" s="23" t="s">
        <v>309</v>
      </c>
      <c r="K109" s="53"/>
      <c r="L109" s="50"/>
      <c r="M109" s="34"/>
      <c r="N109" s="4">
        <f t="shared" si="8"/>
        <v>1</v>
      </c>
      <c r="P109" s="3"/>
      <c r="Q109" s="3"/>
      <c r="R109" s="3"/>
      <c r="S109" s="3"/>
    </row>
    <row r="110" spans="1:20" ht="19.5" customHeight="1">
      <c r="A110" s="4">
        <f>IF(F112="","",1)</f>
        <v>1</v>
      </c>
      <c r="E110" s="31"/>
      <c r="F110" s="53" t="s">
        <v>61</v>
      </c>
      <c r="G110" s="50" t="s">
        <v>311</v>
      </c>
      <c r="H110" s="87">
        <v>32493</v>
      </c>
      <c r="I110" s="94"/>
      <c r="J110" s="23" t="s">
        <v>312</v>
      </c>
      <c r="K110" s="53" t="s">
        <v>314</v>
      </c>
      <c r="L110" s="50" t="s">
        <v>95</v>
      </c>
      <c r="M110" s="34" t="s">
        <v>39</v>
      </c>
      <c r="N110" s="4">
        <f t="shared" si="8"/>
        <v>1</v>
      </c>
      <c r="P110" s="17"/>
      <c r="Q110" s="105"/>
      <c r="R110" s="17"/>
      <c r="S110" s="106"/>
    </row>
    <row r="111" spans="1:20" ht="19.5" customHeight="1">
      <c r="A111" s="4">
        <f>IF(F113="","",1)</f>
        <v>1</v>
      </c>
      <c r="E111" s="29"/>
      <c r="F111" s="53" t="s">
        <v>315</v>
      </c>
      <c r="G111" s="50" t="s">
        <v>318</v>
      </c>
      <c r="H111" s="87">
        <v>41000</v>
      </c>
      <c r="I111" s="94"/>
      <c r="J111" s="23" t="s">
        <v>259</v>
      </c>
      <c r="K111" s="53" t="s">
        <v>89</v>
      </c>
      <c r="L111" s="34" t="s">
        <v>15</v>
      </c>
      <c r="M111" s="87">
        <v>27814</v>
      </c>
      <c r="N111" s="4">
        <f t="shared" si="8"/>
        <v>1</v>
      </c>
      <c r="P111" s="3"/>
      <c r="Q111" s="3"/>
      <c r="R111" s="3"/>
      <c r="S111" s="3"/>
    </row>
    <row r="112" spans="1:20" ht="19.5" customHeight="1">
      <c r="A112" s="4">
        <f>IF(F114="","",1)</f>
        <v>1</v>
      </c>
      <c r="E112" s="23" t="s">
        <v>130</v>
      </c>
      <c r="F112" s="53" t="s">
        <v>122</v>
      </c>
      <c r="G112" s="50" t="s">
        <v>320</v>
      </c>
      <c r="H112" s="87">
        <v>28031</v>
      </c>
      <c r="I112" s="94"/>
      <c r="J112" s="23" t="s">
        <v>321</v>
      </c>
      <c r="K112" s="53" t="s">
        <v>148</v>
      </c>
      <c r="L112" s="50" t="s">
        <v>79</v>
      </c>
      <c r="M112" s="87">
        <v>32964</v>
      </c>
      <c r="N112" s="4" t="str">
        <f t="shared" si="8"/>
        <v/>
      </c>
    </row>
    <row r="113" spans="1:17" ht="19.5" customHeight="1">
      <c r="A113" s="4">
        <f>IF(F115="","",1)</f>
        <v>1</v>
      </c>
      <c r="E113" s="23" t="s">
        <v>322</v>
      </c>
      <c r="F113" s="53" t="s">
        <v>290</v>
      </c>
      <c r="G113" s="50" t="s">
        <v>15</v>
      </c>
      <c r="H113" s="87" t="s">
        <v>317</v>
      </c>
      <c r="I113" s="94"/>
      <c r="J113" s="23" t="s">
        <v>323</v>
      </c>
      <c r="K113" s="53"/>
      <c r="L113" s="50"/>
      <c r="M113" s="34"/>
      <c r="N113" s="4">
        <f t="shared" si="8"/>
        <v>1</v>
      </c>
    </row>
    <row r="114" spans="1:17" ht="19.5" customHeight="1">
      <c r="A114" s="4">
        <f>SUM(A106:A113)</f>
        <v>7</v>
      </c>
      <c r="B114" s="4" t="s">
        <v>120</v>
      </c>
      <c r="C114" s="4">
        <f>COUNTA(F107:F115)</f>
        <v>9</v>
      </c>
      <c r="D114" s="1" t="s">
        <v>123</v>
      </c>
      <c r="E114" s="23" t="s">
        <v>88</v>
      </c>
      <c r="F114" s="57" t="s">
        <v>324</v>
      </c>
      <c r="G114" s="50" t="s">
        <v>77</v>
      </c>
      <c r="H114" s="87" t="s">
        <v>325</v>
      </c>
      <c r="I114" s="94"/>
      <c r="J114" s="36" t="s">
        <v>143</v>
      </c>
      <c r="K114" s="54" t="s">
        <v>327</v>
      </c>
      <c r="L114" s="61" t="s">
        <v>247</v>
      </c>
      <c r="M114" s="88">
        <v>40269</v>
      </c>
      <c r="N114" s="4">
        <f>SUM(N106:N113)</f>
        <v>4</v>
      </c>
      <c r="O114" s="4" t="s">
        <v>120</v>
      </c>
      <c r="P114" s="4">
        <f>COUNTA(K107:K114)</f>
        <v>4</v>
      </c>
      <c r="Q114" s="1" t="s">
        <v>123</v>
      </c>
    </row>
    <row r="115" spans="1:17" ht="20.100000000000001" customHeight="1">
      <c r="E115" s="23" t="s">
        <v>37</v>
      </c>
      <c r="F115" s="53" t="s">
        <v>329</v>
      </c>
      <c r="G115" s="50" t="s">
        <v>77</v>
      </c>
      <c r="H115" s="87">
        <v>40494</v>
      </c>
      <c r="I115" s="19"/>
      <c r="J115" s="26" t="s">
        <v>98</v>
      </c>
      <c r="K115" s="51" t="str">
        <f>N114&amp;O114&amp;P114&amp;Q114</f>
        <v>4(4)</v>
      </c>
      <c r="L115" s="76"/>
      <c r="M115" s="71"/>
    </row>
    <row r="116" spans="1:17" ht="20.100000000000001" customHeight="1">
      <c r="E116" s="26" t="s">
        <v>90</v>
      </c>
      <c r="F116" s="51" t="str">
        <f>A114&amp;B114&amp;C114&amp;D114</f>
        <v>7(9)</v>
      </c>
      <c r="G116" s="76"/>
      <c r="H116" s="71"/>
      <c r="I116" s="19"/>
      <c r="J116" s="17"/>
      <c r="K116" s="99"/>
      <c r="L116" s="79"/>
      <c r="M116" s="17"/>
    </row>
    <row r="117" spans="1:17" ht="20.100000000000001" customHeight="1">
      <c r="E117" s="19" t="s">
        <v>330</v>
      </c>
      <c r="F117" s="19"/>
      <c r="G117" s="2"/>
      <c r="H117" s="2"/>
      <c r="I117" s="19"/>
      <c r="J117" s="19" t="s">
        <v>331</v>
      </c>
      <c r="K117" s="19"/>
      <c r="L117" s="101"/>
      <c r="M117" s="101"/>
    </row>
    <row r="118" spans="1:17" ht="20.100000000000001" customHeight="1">
      <c r="A118" s="4">
        <f>IF(F120="","",1)</f>
        <v>1</v>
      </c>
      <c r="E118" s="20" t="s">
        <v>3</v>
      </c>
      <c r="F118" s="20" t="s">
        <v>0</v>
      </c>
      <c r="G118" s="20" t="s">
        <v>27</v>
      </c>
      <c r="H118" s="20" t="s">
        <v>29</v>
      </c>
      <c r="I118" s="19"/>
      <c r="J118" s="20" t="s">
        <v>3</v>
      </c>
      <c r="K118" s="20" t="s">
        <v>0</v>
      </c>
      <c r="L118" s="20" t="s">
        <v>27</v>
      </c>
      <c r="M118" s="20" t="s">
        <v>29</v>
      </c>
      <c r="N118" s="4">
        <f>IF(K120="","",1)</f>
        <v>1</v>
      </c>
    </row>
    <row r="119" spans="1:17" ht="20.100000000000001" customHeight="1">
      <c r="A119" s="4"/>
      <c r="B119" s="1"/>
      <c r="C119" s="1"/>
      <c r="D119" s="1"/>
      <c r="E119" s="21"/>
      <c r="F119" s="21"/>
      <c r="G119" s="27"/>
      <c r="H119" s="27"/>
      <c r="I119" s="19"/>
      <c r="J119" s="21"/>
      <c r="K119" s="21"/>
      <c r="L119" s="27"/>
      <c r="M119" s="27"/>
      <c r="N119" s="104">
        <f>IF(K121="","",1)</f>
        <v>1</v>
      </c>
    </row>
    <row r="120" spans="1:17" ht="20.100000000000001" customHeight="1">
      <c r="A120" s="4">
        <f>IF(F122="","",1)</f>
        <v>1</v>
      </c>
      <c r="E120" s="32" t="s">
        <v>332</v>
      </c>
      <c r="F120" s="33" t="s">
        <v>189</v>
      </c>
      <c r="G120" s="28" t="s">
        <v>51</v>
      </c>
      <c r="H120" s="88">
        <v>30195</v>
      </c>
      <c r="I120" s="19"/>
      <c r="J120" s="22" t="s">
        <v>333</v>
      </c>
      <c r="K120" s="46" t="s">
        <v>65</v>
      </c>
      <c r="L120" s="32" t="s">
        <v>70</v>
      </c>
      <c r="M120" s="86">
        <v>22007</v>
      </c>
      <c r="N120" s="104"/>
    </row>
    <row r="121" spans="1:17" ht="20.100000000000001" customHeight="1">
      <c r="A121" s="4"/>
      <c r="B121" s="1"/>
      <c r="C121" s="1"/>
      <c r="D121" s="1"/>
      <c r="E121" s="33"/>
      <c r="F121" s="47" t="s">
        <v>107</v>
      </c>
      <c r="G121" s="34" t="s">
        <v>51</v>
      </c>
      <c r="H121" s="87">
        <v>30195</v>
      </c>
      <c r="I121" s="19"/>
      <c r="J121" s="28" t="s">
        <v>204</v>
      </c>
      <c r="K121" s="47" t="s">
        <v>334</v>
      </c>
      <c r="L121" s="34" t="s">
        <v>15</v>
      </c>
      <c r="M121" s="87">
        <v>28766</v>
      </c>
      <c r="N121" s="4">
        <f t="shared" ref="N121:N131" si="9">IF(K123="","",1)</f>
        <v>1</v>
      </c>
    </row>
    <row r="122" spans="1:17" ht="20.100000000000001" customHeight="1">
      <c r="A122" s="4" t="str">
        <f t="shared" ref="A122:A138" si="10">IF(F124="","",1)</f>
        <v/>
      </c>
      <c r="E122" s="34" t="s">
        <v>172</v>
      </c>
      <c r="F122" s="58" t="s">
        <v>335</v>
      </c>
      <c r="G122" s="34" t="s">
        <v>16</v>
      </c>
      <c r="H122" s="87">
        <v>25020</v>
      </c>
      <c r="I122" s="19"/>
      <c r="J122" s="29"/>
      <c r="K122" s="47" t="s">
        <v>336</v>
      </c>
      <c r="L122" s="34" t="s">
        <v>70</v>
      </c>
      <c r="M122" s="87">
        <v>31364</v>
      </c>
      <c r="N122" s="4">
        <f t="shared" si="9"/>
        <v>1</v>
      </c>
    </row>
    <row r="123" spans="1:17" ht="20.100000000000001" customHeight="1">
      <c r="A123" s="4">
        <f t="shared" si="10"/>
        <v>1</v>
      </c>
      <c r="E123" s="35"/>
      <c r="F123" s="59" t="s">
        <v>179</v>
      </c>
      <c r="G123" s="34" t="s">
        <v>16</v>
      </c>
      <c r="H123" s="87">
        <v>30979</v>
      </c>
      <c r="I123" s="94"/>
      <c r="J123" s="23" t="s">
        <v>337</v>
      </c>
      <c r="K123" s="47" t="s">
        <v>338</v>
      </c>
      <c r="L123" s="34" t="s">
        <v>200</v>
      </c>
      <c r="M123" s="34" t="s">
        <v>339</v>
      </c>
      <c r="N123" s="4">
        <f t="shared" si="9"/>
        <v>1</v>
      </c>
    </row>
    <row r="124" spans="1:17" ht="20.100000000000001" customHeight="1">
      <c r="A124" s="4">
        <f t="shared" si="10"/>
        <v>1</v>
      </c>
      <c r="E124" s="23" t="s">
        <v>59</v>
      </c>
      <c r="F124" s="47"/>
      <c r="G124" s="34"/>
      <c r="H124" s="34"/>
      <c r="I124" s="94"/>
      <c r="J124" s="23" t="s">
        <v>341</v>
      </c>
      <c r="K124" s="47" t="s">
        <v>342</v>
      </c>
      <c r="L124" s="34" t="s">
        <v>77</v>
      </c>
      <c r="M124" s="87">
        <v>31437</v>
      </c>
      <c r="N124" s="4">
        <f t="shared" si="9"/>
        <v>1</v>
      </c>
    </row>
    <row r="125" spans="1:17" ht="20.100000000000001" customHeight="1">
      <c r="A125" s="4" t="str">
        <f t="shared" si="10"/>
        <v/>
      </c>
      <c r="E125" s="23" t="s">
        <v>343</v>
      </c>
      <c r="F125" s="47" t="s">
        <v>344</v>
      </c>
      <c r="G125" s="34" t="s">
        <v>16</v>
      </c>
      <c r="H125" s="87">
        <v>28790</v>
      </c>
      <c r="I125" s="94"/>
      <c r="J125" s="23" t="s">
        <v>345</v>
      </c>
      <c r="K125" s="47" t="s">
        <v>64</v>
      </c>
      <c r="L125" s="34" t="s">
        <v>77</v>
      </c>
      <c r="M125" s="87">
        <v>30922</v>
      </c>
      <c r="N125" s="4">
        <f t="shared" si="9"/>
        <v>1</v>
      </c>
    </row>
    <row r="126" spans="1:17" ht="20.100000000000001" customHeight="1">
      <c r="A126" s="4" t="str">
        <f t="shared" si="10"/>
        <v/>
      </c>
      <c r="E126" s="29" t="s">
        <v>346</v>
      </c>
      <c r="F126" s="47" t="s">
        <v>22</v>
      </c>
      <c r="G126" s="34" t="s">
        <v>15</v>
      </c>
      <c r="H126" s="87">
        <v>38796</v>
      </c>
      <c r="I126" s="94"/>
      <c r="J126" s="23" t="s">
        <v>282</v>
      </c>
      <c r="K126" s="47" t="s">
        <v>347</v>
      </c>
      <c r="L126" s="34" t="s">
        <v>348</v>
      </c>
      <c r="M126" s="87">
        <v>27982</v>
      </c>
      <c r="N126" s="4">
        <f t="shared" si="9"/>
        <v>1</v>
      </c>
    </row>
    <row r="127" spans="1:17" ht="20.100000000000001" customHeight="1">
      <c r="A127" s="4" t="str">
        <f t="shared" si="10"/>
        <v/>
      </c>
      <c r="E127" s="23" t="s">
        <v>349</v>
      </c>
      <c r="F127" s="47"/>
      <c r="G127" s="34"/>
      <c r="H127" s="34"/>
      <c r="I127" s="94"/>
      <c r="J127" s="23" t="s">
        <v>350</v>
      </c>
      <c r="K127" s="47" t="s">
        <v>351</v>
      </c>
      <c r="L127" s="34" t="s">
        <v>15</v>
      </c>
      <c r="M127" s="34" t="s">
        <v>339</v>
      </c>
      <c r="N127" s="4">
        <f t="shared" si="9"/>
        <v>1</v>
      </c>
    </row>
    <row r="128" spans="1:17" ht="20.100000000000001" customHeight="1">
      <c r="A128" s="4">
        <f t="shared" si="10"/>
        <v>1</v>
      </c>
      <c r="E128" s="23" t="s">
        <v>132</v>
      </c>
      <c r="F128" s="47"/>
      <c r="G128" s="34"/>
      <c r="H128" s="34"/>
      <c r="I128" s="94"/>
      <c r="J128" s="23" t="s">
        <v>352</v>
      </c>
      <c r="K128" s="47" t="s">
        <v>316</v>
      </c>
      <c r="L128" s="34" t="s">
        <v>77</v>
      </c>
      <c r="M128" s="34" t="s">
        <v>354</v>
      </c>
      <c r="N128" s="4">
        <f t="shared" si="9"/>
        <v>1</v>
      </c>
    </row>
    <row r="129" spans="1:17" ht="20.100000000000001" customHeight="1">
      <c r="A129" s="4">
        <f t="shared" si="10"/>
        <v>1</v>
      </c>
      <c r="B129" s="4"/>
      <c r="C129" s="4"/>
      <c r="E129" s="23" t="s">
        <v>21</v>
      </c>
      <c r="F129" s="47"/>
      <c r="G129" s="34"/>
      <c r="H129" s="34"/>
      <c r="I129" s="94"/>
      <c r="J129" s="23" t="s">
        <v>5</v>
      </c>
      <c r="K129" s="47" t="s">
        <v>355</v>
      </c>
      <c r="L129" s="34" t="s">
        <v>95</v>
      </c>
      <c r="M129" s="87">
        <v>27845</v>
      </c>
      <c r="N129" s="4">
        <f t="shared" si="9"/>
        <v>1</v>
      </c>
      <c r="O129" s="4"/>
      <c r="P129" s="4"/>
    </row>
    <row r="130" spans="1:17" ht="20.100000000000001" customHeight="1">
      <c r="A130" s="4" t="str">
        <f t="shared" si="10"/>
        <v/>
      </c>
      <c r="E130" s="36" t="s">
        <v>356</v>
      </c>
      <c r="F130" s="48" t="s">
        <v>357</v>
      </c>
      <c r="G130" s="28" t="s">
        <v>194</v>
      </c>
      <c r="H130" s="88">
        <v>25016</v>
      </c>
      <c r="I130" s="94"/>
      <c r="J130" s="23" t="s">
        <v>358</v>
      </c>
      <c r="K130" s="47" t="s">
        <v>49</v>
      </c>
      <c r="L130" s="34" t="s">
        <v>79</v>
      </c>
      <c r="M130" s="87">
        <v>25823</v>
      </c>
      <c r="N130" s="4">
        <f t="shared" si="9"/>
        <v>1</v>
      </c>
    </row>
    <row r="131" spans="1:17" ht="20.100000000000001" customHeight="1">
      <c r="A131" s="4" t="str">
        <f t="shared" si="10"/>
        <v/>
      </c>
      <c r="E131" s="24" t="s">
        <v>359</v>
      </c>
      <c r="F131" s="55" t="s">
        <v>138</v>
      </c>
      <c r="G131" s="78" t="s">
        <v>194</v>
      </c>
      <c r="H131" s="89">
        <v>42095</v>
      </c>
      <c r="I131" s="94"/>
      <c r="J131" s="23" t="s">
        <v>360</v>
      </c>
      <c r="K131" s="47" t="s">
        <v>362</v>
      </c>
      <c r="L131" s="34" t="s">
        <v>15</v>
      </c>
      <c r="M131" s="87">
        <v>30956</v>
      </c>
      <c r="N131" s="104">
        <f t="shared" si="9"/>
        <v>1</v>
      </c>
    </row>
    <row r="132" spans="1:17" ht="20.100000000000001" customHeight="1">
      <c r="A132" s="4" t="str">
        <f t="shared" si="10"/>
        <v/>
      </c>
      <c r="E132" s="23"/>
      <c r="F132" s="50"/>
      <c r="G132" s="29"/>
      <c r="H132" s="34"/>
      <c r="I132" s="94"/>
      <c r="J132" s="23" t="s">
        <v>363</v>
      </c>
      <c r="K132" s="47" t="s">
        <v>71</v>
      </c>
      <c r="L132" s="34" t="s">
        <v>79</v>
      </c>
      <c r="M132" s="87">
        <v>37246</v>
      </c>
      <c r="N132" s="104"/>
    </row>
    <row r="133" spans="1:17" ht="20.100000000000001" customHeight="1">
      <c r="A133" s="4" t="str">
        <f t="shared" si="10"/>
        <v/>
      </c>
      <c r="E133" s="23"/>
      <c r="F133" s="60"/>
      <c r="G133" s="29"/>
      <c r="H133" s="92"/>
      <c r="I133" s="94"/>
      <c r="J133" s="28" t="s">
        <v>364</v>
      </c>
      <c r="K133" s="47" t="s">
        <v>365</v>
      </c>
      <c r="L133" s="34" t="s">
        <v>200</v>
      </c>
      <c r="M133" s="87">
        <v>25866</v>
      </c>
      <c r="N133" s="4">
        <f t="shared" ref="N133:N138" si="11">IF(K135="","",1)</f>
        <v>1</v>
      </c>
    </row>
    <row r="134" spans="1:17" ht="20.100000000000001" customHeight="1">
      <c r="A134" s="4" t="str">
        <f t="shared" si="10"/>
        <v/>
      </c>
      <c r="E134" s="23"/>
      <c r="F134" s="60"/>
      <c r="G134" s="29"/>
      <c r="H134" s="92"/>
      <c r="I134" s="94"/>
      <c r="J134" s="29"/>
      <c r="K134" s="100" t="s">
        <v>366</v>
      </c>
      <c r="L134" s="34" t="s">
        <v>77</v>
      </c>
      <c r="M134" s="87">
        <v>32154</v>
      </c>
      <c r="N134" s="4">
        <f t="shared" si="11"/>
        <v>1</v>
      </c>
    </row>
    <row r="135" spans="1:17" ht="20.100000000000001" customHeight="1">
      <c r="A135" s="4" t="str">
        <f t="shared" si="10"/>
        <v/>
      </c>
      <c r="E135" s="23"/>
      <c r="F135" s="60"/>
      <c r="G135" s="29"/>
      <c r="H135" s="92"/>
      <c r="I135" s="94"/>
      <c r="J135" s="23" t="s">
        <v>196</v>
      </c>
      <c r="K135" s="47" t="s">
        <v>367</v>
      </c>
      <c r="L135" s="34" t="s">
        <v>16</v>
      </c>
      <c r="M135" s="87">
        <v>28046</v>
      </c>
      <c r="N135" s="4">
        <f t="shared" si="11"/>
        <v>1</v>
      </c>
    </row>
    <row r="136" spans="1:17" ht="20.100000000000001" customHeight="1">
      <c r="A136" s="4" t="str">
        <f t="shared" si="10"/>
        <v/>
      </c>
      <c r="E136" s="23"/>
      <c r="F136" s="50"/>
      <c r="G136" s="34"/>
      <c r="H136" s="34"/>
      <c r="I136" s="94"/>
      <c r="J136" s="23" t="s">
        <v>91</v>
      </c>
      <c r="K136" s="47" t="s">
        <v>31</v>
      </c>
      <c r="L136" s="34" t="s">
        <v>79</v>
      </c>
      <c r="M136" s="87" t="s">
        <v>368</v>
      </c>
      <c r="N136" s="4">
        <f t="shared" si="11"/>
        <v>1</v>
      </c>
    </row>
    <row r="137" spans="1:17" ht="20.100000000000001" customHeight="1">
      <c r="A137" s="4" t="str">
        <f t="shared" si="10"/>
        <v/>
      </c>
      <c r="E137" s="23"/>
      <c r="F137" s="50"/>
      <c r="G137" s="34"/>
      <c r="H137" s="34"/>
      <c r="I137" s="94"/>
      <c r="J137" s="23" t="s">
        <v>369</v>
      </c>
      <c r="K137" s="47" t="s">
        <v>370</v>
      </c>
      <c r="L137" s="34" t="s">
        <v>7</v>
      </c>
      <c r="M137" s="87">
        <v>29019</v>
      </c>
      <c r="N137" s="4">
        <f t="shared" si="11"/>
        <v>1</v>
      </c>
    </row>
    <row r="138" spans="1:17" ht="20.100000000000001" customHeight="1">
      <c r="A138" s="4" t="str">
        <f t="shared" si="10"/>
        <v/>
      </c>
      <c r="E138" s="23"/>
      <c r="F138" s="50"/>
      <c r="G138" s="34"/>
      <c r="H138" s="34"/>
      <c r="I138" s="94"/>
      <c r="J138" s="23" t="s">
        <v>241</v>
      </c>
      <c r="K138" s="47" t="s">
        <v>371</v>
      </c>
      <c r="L138" s="34" t="s">
        <v>200</v>
      </c>
      <c r="M138" s="87">
        <v>31069</v>
      </c>
      <c r="N138" s="4">
        <f t="shared" si="11"/>
        <v>1</v>
      </c>
    </row>
    <row r="139" spans="1:17" ht="20.100000000000001" customHeight="1">
      <c r="A139" s="4">
        <f>SUM(A118:A138)</f>
        <v>6</v>
      </c>
      <c r="B139" s="4" t="s">
        <v>120</v>
      </c>
      <c r="C139" s="4">
        <f>COUNTA(F120:F140)</f>
        <v>8</v>
      </c>
      <c r="D139" s="1" t="s">
        <v>123</v>
      </c>
      <c r="E139" s="23"/>
      <c r="F139" s="50"/>
      <c r="G139" s="34"/>
      <c r="H139" s="34"/>
      <c r="I139" s="94"/>
      <c r="J139" s="23" t="s">
        <v>372</v>
      </c>
      <c r="K139" s="47" t="s">
        <v>374</v>
      </c>
      <c r="L139" s="34" t="s">
        <v>77</v>
      </c>
      <c r="M139" s="103">
        <v>29680</v>
      </c>
      <c r="N139" s="4">
        <f>SUM(N118:N138)</f>
        <v>19</v>
      </c>
      <c r="O139" s="4" t="s">
        <v>120</v>
      </c>
      <c r="P139" s="4">
        <f>COUNTA(K120:K140)</f>
        <v>21</v>
      </c>
      <c r="Q139" s="1" t="s">
        <v>123</v>
      </c>
    </row>
    <row r="140" spans="1:17" ht="20.100000000000001" customHeight="1">
      <c r="A140" s="4"/>
      <c r="B140" s="1"/>
      <c r="C140" s="1"/>
      <c r="D140" s="1"/>
      <c r="E140" s="36"/>
      <c r="F140" s="61"/>
      <c r="G140" s="34"/>
      <c r="H140" s="34"/>
      <c r="I140" s="94"/>
      <c r="J140" s="36" t="s">
        <v>264</v>
      </c>
      <c r="K140" s="47" t="s">
        <v>284</v>
      </c>
      <c r="L140" s="34" t="s">
        <v>70</v>
      </c>
      <c r="M140" s="87">
        <v>34409</v>
      </c>
      <c r="N140" s="4"/>
    </row>
    <row r="141" spans="1:17" ht="20.100000000000001" customHeight="1">
      <c r="A141" s="4"/>
      <c r="E141" s="26" t="s">
        <v>226</v>
      </c>
      <c r="F141" s="51" t="str">
        <f>A139&amp;B139&amp;C139&amp;D139</f>
        <v>6(8)</v>
      </c>
      <c r="G141" s="71"/>
      <c r="H141" s="71"/>
      <c r="I141" s="94"/>
      <c r="J141" s="38" t="s">
        <v>36</v>
      </c>
      <c r="K141" s="51" t="str">
        <f>N139&amp;O139&amp;P139&amp;Q139</f>
        <v>19(21)</v>
      </c>
      <c r="L141" s="71"/>
      <c r="M141" s="71"/>
      <c r="N141" s="4"/>
      <c r="O141" s="4"/>
      <c r="P141" s="4"/>
    </row>
    <row r="142" spans="1:17" ht="20.100000000000001" customHeight="1">
      <c r="A142" s="4"/>
      <c r="E142" s="37" t="s">
        <v>375</v>
      </c>
      <c r="F142" s="37"/>
      <c r="G142" s="79"/>
      <c r="H142" s="17"/>
      <c r="I142" s="94"/>
      <c r="J142" s="37" t="s">
        <v>376</v>
      </c>
      <c r="K142" s="37"/>
      <c r="L142" s="79"/>
      <c r="M142" s="17"/>
    </row>
    <row r="143" spans="1:17" ht="20.100000000000001" customHeight="1">
      <c r="A143" s="4">
        <f t="shared" ref="A143:A160" si="12">IF(F145="","",1)</f>
        <v>1</v>
      </c>
      <c r="E143" s="20" t="s">
        <v>3</v>
      </c>
      <c r="F143" s="20" t="s">
        <v>0</v>
      </c>
      <c r="G143" s="20" t="s">
        <v>27</v>
      </c>
      <c r="H143" s="20" t="s">
        <v>29</v>
      </c>
      <c r="J143" s="20" t="s">
        <v>3</v>
      </c>
      <c r="K143" s="20" t="s">
        <v>0</v>
      </c>
      <c r="L143" s="20" t="s">
        <v>27</v>
      </c>
      <c r="M143" s="20" t="s">
        <v>29</v>
      </c>
      <c r="N143" s="4">
        <f t="shared" ref="N143:N150" si="13">IF(K145="","",1)</f>
        <v>1</v>
      </c>
    </row>
    <row r="144" spans="1:17" ht="20.100000000000001" customHeight="1">
      <c r="A144" s="4" t="str">
        <f t="shared" si="12"/>
        <v/>
      </c>
      <c r="E144" s="21"/>
      <c r="F144" s="21"/>
      <c r="G144" s="27"/>
      <c r="H144" s="27"/>
      <c r="I144" s="2"/>
      <c r="J144" s="21"/>
      <c r="K144" s="21"/>
      <c r="L144" s="27"/>
      <c r="M144" s="27"/>
      <c r="N144" s="4" t="str">
        <f t="shared" si="13"/>
        <v/>
      </c>
    </row>
    <row r="145" spans="1:17" ht="20.100000000000001" customHeight="1">
      <c r="A145" s="4" t="str">
        <f t="shared" si="12"/>
        <v/>
      </c>
      <c r="E145" s="22" t="s">
        <v>87</v>
      </c>
      <c r="F145" s="52" t="s">
        <v>377</v>
      </c>
      <c r="G145" s="49" t="s">
        <v>378</v>
      </c>
      <c r="H145" s="86">
        <v>38781</v>
      </c>
      <c r="J145" s="22" t="s">
        <v>292</v>
      </c>
      <c r="K145" s="52" t="s">
        <v>151</v>
      </c>
      <c r="L145" s="49" t="s">
        <v>16</v>
      </c>
      <c r="M145" s="86">
        <v>28993</v>
      </c>
      <c r="N145" s="4" t="str">
        <f t="shared" si="13"/>
        <v/>
      </c>
    </row>
    <row r="146" spans="1:17" ht="20.100000000000001" customHeight="1">
      <c r="A146" s="4">
        <f t="shared" si="12"/>
        <v>1</v>
      </c>
      <c r="E146" s="23" t="s">
        <v>162</v>
      </c>
      <c r="F146" s="53"/>
      <c r="G146" s="50"/>
      <c r="H146" s="34"/>
      <c r="J146" s="23" t="s">
        <v>379</v>
      </c>
      <c r="K146" s="53"/>
      <c r="L146" s="50"/>
      <c r="M146" s="34"/>
      <c r="N146" s="4">
        <f t="shared" si="13"/>
        <v>1</v>
      </c>
    </row>
    <row r="147" spans="1:17" ht="20.100000000000001" customHeight="1">
      <c r="A147" s="4">
        <f t="shared" si="12"/>
        <v>1</v>
      </c>
      <c r="E147" s="23" t="s">
        <v>373</v>
      </c>
      <c r="F147" s="53"/>
      <c r="G147" s="50"/>
      <c r="H147" s="34"/>
      <c r="J147" s="23" t="s">
        <v>328</v>
      </c>
      <c r="K147" s="53"/>
      <c r="L147" s="50"/>
      <c r="M147" s="34"/>
      <c r="N147" s="4">
        <f t="shared" si="13"/>
        <v>1</v>
      </c>
    </row>
    <row r="148" spans="1:17" ht="20.100000000000001" customHeight="1">
      <c r="A148" s="4">
        <f t="shared" si="12"/>
        <v>1</v>
      </c>
      <c r="E148" s="23" t="s">
        <v>308</v>
      </c>
      <c r="F148" s="53" t="s">
        <v>380</v>
      </c>
      <c r="G148" s="50" t="s">
        <v>247</v>
      </c>
      <c r="H148" s="87">
        <v>38807</v>
      </c>
      <c r="J148" s="23" t="s">
        <v>381</v>
      </c>
      <c r="K148" s="53" t="s">
        <v>382</v>
      </c>
      <c r="L148" s="50" t="s">
        <v>16</v>
      </c>
      <c r="M148" s="87">
        <v>34012</v>
      </c>
      <c r="N148" s="4">
        <f t="shared" si="13"/>
        <v>1</v>
      </c>
    </row>
    <row r="149" spans="1:17" ht="20.100000000000001" customHeight="1">
      <c r="A149" s="4">
        <f t="shared" si="12"/>
        <v>1</v>
      </c>
      <c r="E149" s="23" t="s">
        <v>383</v>
      </c>
      <c r="F149" s="53" t="s">
        <v>223</v>
      </c>
      <c r="G149" s="50" t="s">
        <v>95</v>
      </c>
      <c r="H149" s="87">
        <v>37698</v>
      </c>
      <c r="J149" s="23" t="s">
        <v>326</v>
      </c>
      <c r="K149" s="53" t="s">
        <v>353</v>
      </c>
      <c r="L149" s="50" t="s">
        <v>164</v>
      </c>
      <c r="M149" s="87">
        <v>29776</v>
      </c>
      <c r="N149" s="4">
        <f t="shared" si="13"/>
        <v>1</v>
      </c>
    </row>
    <row r="150" spans="1:17" ht="20.100000000000001" customHeight="1">
      <c r="A150" s="4">
        <f t="shared" si="12"/>
        <v>1</v>
      </c>
      <c r="E150" s="23" t="s">
        <v>384</v>
      </c>
      <c r="F150" s="53" t="s">
        <v>338</v>
      </c>
      <c r="G150" s="50" t="s">
        <v>15</v>
      </c>
      <c r="H150" s="87" t="s">
        <v>385</v>
      </c>
      <c r="J150" s="23" t="s">
        <v>386</v>
      </c>
      <c r="K150" s="53" t="s">
        <v>387</v>
      </c>
      <c r="L150" s="50" t="s">
        <v>15</v>
      </c>
      <c r="M150" s="87">
        <v>31149</v>
      </c>
      <c r="N150" s="4">
        <f t="shared" si="13"/>
        <v>1</v>
      </c>
      <c r="O150" s="4"/>
      <c r="P150" s="4"/>
    </row>
    <row r="151" spans="1:17" ht="20.100000000000001" customHeight="1">
      <c r="A151" s="4">
        <f t="shared" si="12"/>
        <v>1</v>
      </c>
      <c r="E151" s="23" t="s">
        <v>388</v>
      </c>
      <c r="F151" s="53" t="s">
        <v>178</v>
      </c>
      <c r="G151" s="50" t="s">
        <v>95</v>
      </c>
      <c r="H151" s="87">
        <v>31929</v>
      </c>
      <c r="J151" s="23" t="s">
        <v>150</v>
      </c>
      <c r="K151" s="53" t="s">
        <v>389</v>
      </c>
      <c r="L151" s="50" t="s">
        <v>77</v>
      </c>
      <c r="M151" s="87">
        <v>40269</v>
      </c>
      <c r="N151" s="4">
        <f>SUM(N143:N150)</f>
        <v>6</v>
      </c>
      <c r="O151" s="4" t="s">
        <v>120</v>
      </c>
      <c r="P151" s="4">
        <f>COUNTA(K145:K152)</f>
        <v>6</v>
      </c>
      <c r="Q151" s="1" t="s">
        <v>123</v>
      </c>
    </row>
    <row r="152" spans="1:17" ht="20.100000000000001" customHeight="1">
      <c r="A152" s="4" t="str">
        <f t="shared" si="12"/>
        <v/>
      </c>
      <c r="E152" s="23" t="s">
        <v>288</v>
      </c>
      <c r="F152" s="53" t="s">
        <v>390</v>
      </c>
      <c r="G152" s="50" t="s">
        <v>15</v>
      </c>
      <c r="H152" s="87">
        <v>28369</v>
      </c>
      <c r="J152" s="36" t="s">
        <v>310</v>
      </c>
      <c r="K152" s="54" t="s">
        <v>391</v>
      </c>
      <c r="L152" s="61" t="s">
        <v>16</v>
      </c>
      <c r="M152" s="88" t="s">
        <v>340</v>
      </c>
    </row>
    <row r="153" spans="1:17" ht="20.100000000000001" customHeight="1">
      <c r="A153" s="4">
        <f t="shared" si="12"/>
        <v>1</v>
      </c>
      <c r="E153" s="23" t="s">
        <v>392</v>
      </c>
      <c r="F153" s="53" t="s">
        <v>393</v>
      </c>
      <c r="G153" s="50" t="s">
        <v>79</v>
      </c>
      <c r="H153" s="87">
        <v>36434</v>
      </c>
      <c r="J153" s="26" t="s">
        <v>116</v>
      </c>
      <c r="K153" s="51" t="str">
        <f>N151&amp;O151&amp;P151&amp;Q151</f>
        <v>6(6)</v>
      </c>
      <c r="L153" s="76"/>
      <c r="M153" s="71"/>
    </row>
    <row r="154" spans="1:17" ht="20.100000000000001" customHeight="1">
      <c r="A154" s="4">
        <f t="shared" si="12"/>
        <v>1</v>
      </c>
      <c r="B154" s="4"/>
      <c r="C154" s="4"/>
      <c r="E154" s="23" t="s">
        <v>305</v>
      </c>
      <c r="F154" s="53"/>
      <c r="G154" s="50"/>
      <c r="H154" s="87"/>
      <c r="J154" s="37" t="s">
        <v>277</v>
      </c>
      <c r="K154" s="37"/>
      <c r="L154" s="72"/>
      <c r="M154" s="17"/>
    </row>
    <row r="155" spans="1:17" ht="17.25" customHeight="1">
      <c r="A155" s="4">
        <f t="shared" si="12"/>
        <v>1</v>
      </c>
      <c r="E155" s="23" t="s">
        <v>394</v>
      </c>
      <c r="F155" s="53" t="s">
        <v>254</v>
      </c>
      <c r="G155" s="50" t="s">
        <v>95</v>
      </c>
      <c r="H155" s="87">
        <v>24288</v>
      </c>
      <c r="J155" s="20" t="s">
        <v>3</v>
      </c>
      <c r="K155" s="20" t="s">
        <v>0</v>
      </c>
      <c r="L155" s="20" t="s">
        <v>27</v>
      </c>
      <c r="M155" s="20" t="s">
        <v>29</v>
      </c>
      <c r="N155" s="4">
        <f t="shared" ref="N155:N160" si="14">IF(K157="","",1)</f>
        <v>1</v>
      </c>
    </row>
    <row r="156" spans="1:17" ht="17.25" customHeight="1">
      <c r="A156" s="4">
        <f t="shared" si="12"/>
        <v>1</v>
      </c>
      <c r="E156" s="23" t="s">
        <v>395</v>
      </c>
      <c r="F156" s="53" t="s">
        <v>55</v>
      </c>
      <c r="G156" s="50" t="s">
        <v>15</v>
      </c>
      <c r="H156" s="87">
        <v>33687</v>
      </c>
      <c r="J156" s="21"/>
      <c r="K156" s="21"/>
      <c r="L156" s="27"/>
      <c r="M156" s="27"/>
      <c r="N156" s="4">
        <f t="shared" si="14"/>
        <v>1</v>
      </c>
    </row>
    <row r="157" spans="1:17" ht="17.25" customHeight="1">
      <c r="A157" s="4">
        <f t="shared" si="12"/>
        <v>1</v>
      </c>
      <c r="E157" s="23" t="s">
        <v>396</v>
      </c>
      <c r="F157" s="53" t="s">
        <v>397</v>
      </c>
      <c r="G157" s="50" t="s">
        <v>15</v>
      </c>
      <c r="H157" s="87">
        <v>38626</v>
      </c>
      <c r="J157" s="22" t="s">
        <v>219</v>
      </c>
      <c r="K157" s="52" t="s">
        <v>398</v>
      </c>
      <c r="L157" s="49" t="s">
        <v>79</v>
      </c>
      <c r="M157" s="86">
        <v>27488</v>
      </c>
      <c r="N157" s="4">
        <f t="shared" si="14"/>
        <v>1</v>
      </c>
    </row>
    <row r="158" spans="1:17" ht="17.25" customHeight="1">
      <c r="A158" s="4">
        <f t="shared" si="12"/>
        <v>1</v>
      </c>
      <c r="E158" s="23" t="s">
        <v>399</v>
      </c>
      <c r="F158" s="53" t="s">
        <v>400</v>
      </c>
      <c r="G158" s="50" t="s">
        <v>95</v>
      </c>
      <c r="H158" s="87">
        <v>40168</v>
      </c>
      <c r="J158" s="23" t="s">
        <v>401</v>
      </c>
      <c r="K158" s="53" t="s">
        <v>403</v>
      </c>
      <c r="L158" s="50" t="s">
        <v>15</v>
      </c>
      <c r="M158" s="87">
        <v>27359</v>
      </c>
      <c r="N158" s="4" t="str">
        <f t="shared" si="14"/>
        <v/>
      </c>
    </row>
    <row r="159" spans="1:17" ht="17.25" customHeight="1">
      <c r="A159" s="4">
        <f t="shared" si="12"/>
        <v>1</v>
      </c>
      <c r="E159" s="23" t="s">
        <v>319</v>
      </c>
      <c r="F159" s="53" t="s">
        <v>111</v>
      </c>
      <c r="G159" s="50" t="s">
        <v>15</v>
      </c>
      <c r="H159" s="87">
        <v>33329</v>
      </c>
      <c r="J159" s="23" t="s">
        <v>230</v>
      </c>
      <c r="K159" s="53" t="s">
        <v>361</v>
      </c>
      <c r="L159" s="50" t="s">
        <v>95</v>
      </c>
      <c r="M159" s="87">
        <v>28763</v>
      </c>
      <c r="N159" s="4">
        <f t="shared" si="14"/>
        <v>1</v>
      </c>
    </row>
    <row r="160" spans="1:17" ht="17.25" customHeight="1">
      <c r="A160" s="4">
        <f t="shared" si="12"/>
        <v>1</v>
      </c>
      <c r="E160" s="23" t="s">
        <v>297</v>
      </c>
      <c r="F160" s="53" t="s">
        <v>58</v>
      </c>
      <c r="G160" s="50" t="s">
        <v>77</v>
      </c>
      <c r="H160" s="87">
        <v>36614</v>
      </c>
      <c r="J160" s="23" t="s">
        <v>313</v>
      </c>
      <c r="K160" s="53"/>
      <c r="L160" s="50"/>
      <c r="M160" s="34"/>
      <c r="N160" s="4" t="str">
        <f t="shared" si="14"/>
        <v/>
      </c>
      <c r="O160" s="4"/>
      <c r="P160" s="4"/>
    </row>
    <row r="161" spans="1:17" ht="17.25" customHeight="1">
      <c r="A161" s="4">
        <f>SUM(A143:A160)</f>
        <v>15</v>
      </c>
      <c r="B161" s="4" t="s">
        <v>120</v>
      </c>
      <c r="C161" s="4">
        <f>COUNTA(F145:F162)</f>
        <v>15</v>
      </c>
      <c r="D161" s="1" t="s">
        <v>123</v>
      </c>
      <c r="E161" s="36" t="s">
        <v>57</v>
      </c>
      <c r="F161" s="53" t="s">
        <v>121</v>
      </c>
      <c r="G161" s="50" t="s">
        <v>70</v>
      </c>
      <c r="H161" s="87">
        <v>25511</v>
      </c>
      <c r="J161" s="24" t="s">
        <v>404</v>
      </c>
      <c r="K161" s="55" t="s">
        <v>405</v>
      </c>
      <c r="L161" s="74" t="s">
        <v>95</v>
      </c>
      <c r="M161" s="89">
        <v>31489</v>
      </c>
      <c r="N161" s="4">
        <f>SUM(N155:N160)</f>
        <v>4</v>
      </c>
      <c r="O161" s="4" t="s">
        <v>120</v>
      </c>
      <c r="P161" s="4">
        <f>COUNTA(K157:K162)</f>
        <v>4</v>
      </c>
      <c r="Q161" s="1" t="s">
        <v>123</v>
      </c>
    </row>
    <row r="162" spans="1:17" ht="17.25" customHeight="1">
      <c r="E162" s="36" t="s">
        <v>185</v>
      </c>
      <c r="F162" s="53" t="s">
        <v>125</v>
      </c>
      <c r="G162" s="50" t="s">
        <v>70</v>
      </c>
      <c r="H162" s="87">
        <v>32444</v>
      </c>
      <c r="J162" s="30"/>
      <c r="K162" s="56"/>
      <c r="L162" s="75"/>
      <c r="M162" s="90"/>
    </row>
    <row r="163" spans="1:17" ht="17.25" customHeight="1">
      <c r="E163" s="38" t="s">
        <v>402</v>
      </c>
      <c r="F163" s="51" t="str">
        <f>A161&amp;B161&amp;C161&amp;D161</f>
        <v>15(15)</v>
      </c>
      <c r="G163" s="76"/>
      <c r="H163" s="71"/>
      <c r="J163" s="26" t="s">
        <v>124</v>
      </c>
      <c r="K163" s="51" t="str">
        <f>N161&amp;O161&amp;P161&amp;Q161</f>
        <v>4(4)</v>
      </c>
      <c r="L163" s="76"/>
      <c r="M163" s="71"/>
    </row>
    <row r="164" spans="1:17" ht="17.25" customHeight="1">
      <c r="J164" s="17"/>
      <c r="K164" s="79"/>
      <c r="L164" s="79"/>
      <c r="M164" s="17"/>
    </row>
    <row r="165" spans="1:17" ht="17.25" customHeight="1">
      <c r="J165" s="17"/>
      <c r="K165" s="17"/>
      <c r="L165" s="72"/>
      <c r="M165" s="17"/>
    </row>
    <row r="166" spans="1:17" ht="17.25" customHeight="1">
      <c r="J166" s="17"/>
      <c r="K166" s="17"/>
      <c r="L166" s="72"/>
      <c r="M166" s="17"/>
    </row>
    <row r="167" spans="1:17" ht="17.25" customHeight="1">
      <c r="J167" s="17"/>
      <c r="K167" s="79"/>
      <c r="L167" s="79"/>
      <c r="M167" s="17"/>
    </row>
  </sheetData>
  <mergeCells count="147">
    <mergeCell ref="E2:M2"/>
    <mergeCell ref="E4:F4"/>
    <mergeCell ref="J4:K4"/>
    <mergeCell ref="J33:K33"/>
    <mergeCell ref="E47:F47"/>
    <mergeCell ref="J47:K47"/>
    <mergeCell ref="J62:K62"/>
    <mergeCell ref="E74:F74"/>
    <mergeCell ref="I74:K74"/>
    <mergeCell ref="E104:F104"/>
    <mergeCell ref="J104:K104"/>
    <mergeCell ref="E117:F117"/>
    <mergeCell ref="J117:K117"/>
    <mergeCell ref="E142:F142"/>
    <mergeCell ref="J142:K142"/>
    <mergeCell ref="J154:K154"/>
    <mergeCell ref="E5:E6"/>
    <mergeCell ref="F5:F6"/>
    <mergeCell ref="G5:H6"/>
    <mergeCell ref="J5:J6"/>
    <mergeCell ref="K5:K6"/>
    <mergeCell ref="L5:L6"/>
    <mergeCell ref="M5:M6"/>
    <mergeCell ref="E7:E8"/>
    <mergeCell ref="F7:F8"/>
    <mergeCell ref="G7:H8"/>
    <mergeCell ref="E9:E10"/>
    <mergeCell ref="F9:F10"/>
    <mergeCell ref="G9:H10"/>
    <mergeCell ref="E11:E12"/>
    <mergeCell ref="F11:F12"/>
    <mergeCell ref="G11:H12"/>
    <mergeCell ref="E13:E14"/>
    <mergeCell ref="F13:F14"/>
    <mergeCell ref="G13:H14"/>
    <mergeCell ref="E15:E16"/>
    <mergeCell ref="F15:F16"/>
    <mergeCell ref="G15:H16"/>
    <mergeCell ref="J15:J16"/>
    <mergeCell ref="N15:N16"/>
    <mergeCell ref="E17:E18"/>
    <mergeCell ref="F17:F18"/>
    <mergeCell ref="G17:H18"/>
    <mergeCell ref="E19:E20"/>
    <mergeCell ref="F19:F20"/>
    <mergeCell ref="G19:H20"/>
    <mergeCell ref="E21:E22"/>
    <mergeCell ref="F21:F22"/>
    <mergeCell ref="G21:H22"/>
    <mergeCell ref="E23:E24"/>
    <mergeCell ref="F23:F24"/>
    <mergeCell ref="G23:H24"/>
    <mergeCell ref="E25:E26"/>
    <mergeCell ref="F25:F26"/>
    <mergeCell ref="G25:H26"/>
    <mergeCell ref="F27:F28"/>
    <mergeCell ref="G27:H28"/>
    <mergeCell ref="E29:E30"/>
    <mergeCell ref="F29:F30"/>
    <mergeCell ref="G29:H30"/>
    <mergeCell ref="E31:E32"/>
    <mergeCell ref="F31:F32"/>
    <mergeCell ref="G31:H32"/>
    <mergeCell ref="E33:E34"/>
    <mergeCell ref="F33:F34"/>
    <mergeCell ref="G33:H34"/>
    <mergeCell ref="J34:J35"/>
    <mergeCell ref="K34:K35"/>
    <mergeCell ref="L34:L35"/>
    <mergeCell ref="M34:M35"/>
    <mergeCell ref="E35:E36"/>
    <mergeCell ref="F35:F36"/>
    <mergeCell ref="G35:H36"/>
    <mergeCell ref="E37:E38"/>
    <mergeCell ref="F37:F38"/>
    <mergeCell ref="G37:G38"/>
    <mergeCell ref="H37:H38"/>
    <mergeCell ref="J37:J38"/>
    <mergeCell ref="N37:N38"/>
    <mergeCell ref="J42:J43"/>
    <mergeCell ref="N42:N43"/>
    <mergeCell ref="E48:E49"/>
    <mergeCell ref="F48:F49"/>
    <mergeCell ref="G48:G49"/>
    <mergeCell ref="H48:H49"/>
    <mergeCell ref="J48:J49"/>
    <mergeCell ref="K48:K49"/>
    <mergeCell ref="L48:L49"/>
    <mergeCell ref="M48:M49"/>
    <mergeCell ref="J63:J64"/>
    <mergeCell ref="K63:K64"/>
    <mergeCell ref="L63:L64"/>
    <mergeCell ref="M63:M64"/>
    <mergeCell ref="J67:J68"/>
    <mergeCell ref="N67:N68"/>
    <mergeCell ref="E75:E76"/>
    <mergeCell ref="F75:F76"/>
    <mergeCell ref="G75:G76"/>
    <mergeCell ref="H75:H76"/>
    <mergeCell ref="J75:J76"/>
    <mergeCell ref="K75:K76"/>
    <mergeCell ref="L75:L76"/>
    <mergeCell ref="M75:M76"/>
    <mergeCell ref="E86:E87"/>
    <mergeCell ref="G86:G87"/>
    <mergeCell ref="J86:J87"/>
    <mergeCell ref="N86:N87"/>
    <mergeCell ref="J96:J97"/>
    <mergeCell ref="N96:N97"/>
    <mergeCell ref="E105:E106"/>
    <mergeCell ref="F105:F106"/>
    <mergeCell ref="G105:G106"/>
    <mergeCell ref="H105:H106"/>
    <mergeCell ref="J105:J106"/>
    <mergeCell ref="K105:K106"/>
    <mergeCell ref="L105:L106"/>
    <mergeCell ref="M105:M106"/>
    <mergeCell ref="A108:A109"/>
    <mergeCell ref="E109:E111"/>
    <mergeCell ref="A118:A119"/>
    <mergeCell ref="E118:E119"/>
    <mergeCell ref="F118:F119"/>
    <mergeCell ref="G118:G119"/>
    <mergeCell ref="H118:H119"/>
    <mergeCell ref="J118:J119"/>
    <mergeCell ref="K118:K119"/>
    <mergeCell ref="L118:L119"/>
    <mergeCell ref="M118:M119"/>
    <mergeCell ref="N119:N120"/>
    <mergeCell ref="A120:A121"/>
    <mergeCell ref="E120:E121"/>
    <mergeCell ref="J121:J122"/>
    <mergeCell ref="E122:E123"/>
    <mergeCell ref="N131:N132"/>
    <mergeCell ref="J133:J134"/>
    <mergeCell ref="E143:E144"/>
    <mergeCell ref="F143:F144"/>
    <mergeCell ref="G143:G144"/>
    <mergeCell ref="H143:H144"/>
    <mergeCell ref="J143:J144"/>
    <mergeCell ref="K143:K144"/>
    <mergeCell ref="L143:L144"/>
    <mergeCell ref="M143:M144"/>
    <mergeCell ref="J155:J156"/>
    <mergeCell ref="K155:K156"/>
    <mergeCell ref="L155:L156"/>
    <mergeCell ref="M155:M156"/>
  </mergeCells>
  <phoneticPr fontId="12" type="Hiragana"/>
  <printOptions horizontalCentered="1" verticalCentered="1"/>
  <pageMargins left="0.78740157480314965" right="0.39370078740157483" top="0.78740157480314965" bottom="0.39370078740157483" header="0.51181102362204722" footer="0.51181102362204722"/>
  <pageSetup paperSize="9" scale="80" firstPageNumber="91" fitToWidth="1" fitToHeight="5" orientation="portrait" usePrinterDefaults="1" blackAndWhite="1" useFirstPageNumber="1" r:id="rId1"/>
  <headerFooter alignWithMargins="0">
    <oddFooter>&amp;C- &amp;P -</oddFooter>
  </headerFooter>
  <rowBreaks count="3" manualBreakCount="3">
    <brk id="46" min="4" max="12" man="1"/>
    <brk id="73" min="4" max="12" man="1"/>
    <brk id="116" min="4" max="12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１８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内田＿朋宏（調整グループ）</cp:lastModifiedBy>
  <dcterms:created xsi:type="dcterms:W3CDTF">2019-06-28T05:55:08Z</dcterms:created>
  <dcterms:modified xsi:type="dcterms:W3CDTF">2019-06-28T05:55:08Z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2019-06-28T05:55:08Z</vt:filetime>
  </property>
</Properties>
</file>