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never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いろいろ\各種データ調べ\三者検討会\オープンデータポータル用\"/>
    </mc:Choice>
  </mc:AlternateContent>
  <xr:revisionPtr revIDLastSave="0" documentId="13_ncr:1_{37619F4B-7BF1-4076-8B1B-3E1DC952AC7A}" xr6:coauthVersionLast="47" xr6:coauthVersionMax="47" xr10:uidLastSave="{00000000-0000-0000-0000-000000000000}"/>
  <bookViews>
    <workbookView xWindow="-120" yWindow="-120" windowWidth="29040" windowHeight="15720" tabRatio="902" xr2:uid="{00000000-000D-0000-FFFF-FFFF00000000}"/>
  </bookViews>
  <sheets>
    <sheet name="※グラフ (開催率入対象全工事)" sheetId="204" r:id="rId1"/>
  </sheets>
  <externalReferences>
    <externalReference r:id="rId2"/>
    <externalReference r:id="rId3"/>
  </externalReferences>
  <definedNames>
    <definedName name="e">[1]リスト!$I$5:$I$25</definedName>
    <definedName name="_xlnm.Print_Area" localSheetId="0">'※グラフ (開催率入対象全工事)'!$A$1:$AA$41</definedName>
    <definedName name="開催区分">[2]リスト!$L$1:$L$4</definedName>
    <definedName name="建管">[2]リスト!$A$1:$J$1</definedName>
    <definedName name="事業区分">[2]リスト!$M$1:$M$3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5" i="204" l="1"/>
  <c r="Z34" i="204"/>
  <c r="Z33" i="204"/>
  <c r="Z36" i="204" s="1"/>
  <c r="Z32" i="204"/>
  <c r="AH28" i="204"/>
  <c r="Y36" i="204"/>
  <c r="X36" i="204"/>
  <c r="Y35" i="204"/>
  <c r="Y34" i="204"/>
  <c r="X34" i="204"/>
  <c r="Y33" i="204"/>
  <c r="Y32" i="204"/>
  <c r="AG29" i="204" l="1"/>
  <c r="AH29" i="204"/>
  <c r="AG28" i="204" l="1"/>
  <c r="X35" i="204" l="1"/>
  <c r="X33" i="204"/>
  <c r="X32" i="204"/>
  <c r="W34" i="204"/>
  <c r="W35" i="204"/>
  <c r="W32" i="204"/>
  <c r="AH27" i="204"/>
  <c r="AG27" i="204"/>
  <c r="V35" i="204" l="1"/>
  <c r="V34" i="204"/>
  <c r="V33" i="204"/>
  <c r="V32" i="204"/>
  <c r="AH26" i="204" l="1"/>
  <c r="O33" i="204" l="1"/>
  <c r="AH25" i="204" l="1"/>
  <c r="AG25" i="204"/>
  <c r="V36" i="204" l="1"/>
  <c r="U35" i="204" l="1"/>
  <c r="T35" i="204"/>
  <c r="U34" i="204"/>
  <c r="T34" i="204"/>
  <c r="U32" i="204" l="1"/>
  <c r="U37" i="204" s="1"/>
  <c r="T32" i="204"/>
  <c r="T37" i="204" s="1"/>
  <c r="U33" i="204"/>
  <c r="T33" i="204"/>
  <c r="AG24" i="204"/>
  <c r="AG23" i="204"/>
  <c r="AH24" i="204"/>
  <c r="T36" i="204" l="1"/>
  <c r="U36" i="204"/>
  <c r="S33" i="204"/>
  <c r="G32" i="204" l="1"/>
  <c r="G37" i="204" s="1"/>
  <c r="H32" i="204"/>
  <c r="H37" i="204" s="1"/>
  <c r="I32" i="204"/>
  <c r="I37" i="204" s="1"/>
  <c r="J32" i="204"/>
  <c r="J36" i="204" s="1"/>
  <c r="K32" i="204"/>
  <c r="K36" i="204" s="1"/>
  <c r="L32" i="204"/>
  <c r="L36" i="204" s="1"/>
  <c r="M32" i="204"/>
  <c r="M37" i="204" s="1"/>
  <c r="N32" i="204"/>
  <c r="N36" i="204" s="1"/>
  <c r="AH23" i="204"/>
  <c r="AH10" i="204"/>
  <c r="AH11" i="204"/>
  <c r="AH12" i="204"/>
  <c r="AH13" i="204"/>
  <c r="AG10" i="204"/>
  <c r="AG11" i="204"/>
  <c r="AG12" i="204"/>
  <c r="AG13" i="204"/>
  <c r="AG14" i="204"/>
  <c r="S35" i="204"/>
  <c r="R35" i="204"/>
  <c r="Q35" i="204"/>
  <c r="P35" i="204"/>
  <c r="O35" i="204"/>
  <c r="S34" i="204"/>
  <c r="R34" i="204"/>
  <c r="Q34" i="204"/>
  <c r="P34" i="204"/>
  <c r="O34" i="204"/>
  <c r="R33" i="204"/>
  <c r="Q33" i="204"/>
  <c r="P33" i="204"/>
  <c r="S32" i="204"/>
  <c r="S36" i="204" s="1"/>
  <c r="R32" i="204"/>
  <c r="Q32" i="204"/>
  <c r="P32" i="204"/>
  <c r="O32" i="204"/>
  <c r="AH22" i="204"/>
  <c r="AG22" i="204"/>
  <c r="AH21" i="204"/>
  <c r="AG21" i="204"/>
  <c r="AH20" i="204"/>
  <c r="AG20" i="204"/>
  <c r="AH19" i="204"/>
  <c r="AG19" i="204"/>
  <c r="AH18" i="204"/>
  <c r="AG18" i="204"/>
  <c r="AH17" i="204"/>
  <c r="AG17" i="204"/>
  <c r="AH16" i="204"/>
  <c r="AG16" i="204"/>
  <c r="AH15" i="204"/>
  <c r="AG15" i="204"/>
  <c r="AH14" i="204"/>
  <c r="P37" i="204" l="1"/>
  <c r="R36" i="204"/>
  <c r="G36" i="204"/>
  <c r="K37" i="204"/>
  <c r="J37" i="204"/>
  <c r="P36" i="204"/>
  <c r="Q37" i="204"/>
  <c r="O36" i="204"/>
  <c r="Q36" i="204"/>
  <c r="N37" i="204"/>
  <c r="I36" i="204"/>
  <c r="H36" i="204"/>
  <c r="L37" i="204"/>
  <c r="M36" i="204"/>
  <c r="O37" i="204"/>
  <c r="R37" i="204"/>
  <c r="S37" i="204"/>
  <c r="W33" i="204" l="1"/>
  <c r="W36" i="204" s="1"/>
  <c r="AG26" i="204"/>
</calcChain>
</file>

<file path=xl/sharedStrings.xml><?xml version="1.0" encoding="utf-8"?>
<sst xmlns="http://schemas.openxmlformats.org/spreadsheetml/2006/main" count="90" uniqueCount="78">
  <si>
    <t>開催件数</t>
    <rPh sb="0" eb="2">
      <t>カイサイ</t>
    </rPh>
    <rPh sb="2" eb="4">
      <t>ケンスウ</t>
    </rPh>
    <phoneticPr fontId="2"/>
  </si>
  <si>
    <t>開催区分</t>
    <rPh sb="0" eb="2">
      <t>カイサイ</t>
    </rPh>
    <rPh sb="2" eb="4">
      <t>クブン</t>
    </rPh>
    <phoneticPr fontId="2"/>
  </si>
  <si>
    <t>【グラフ連動データ】</t>
    <rPh sb="4" eb="6">
      <t>レンドウ</t>
    </rPh>
    <phoneticPr fontId="2"/>
  </si>
  <si>
    <t>年度</t>
    <rPh sb="0" eb="2">
      <t>ネンド</t>
    </rPh>
    <phoneticPr fontId="2"/>
  </si>
  <si>
    <t>発注件数</t>
    <rPh sb="0" eb="2">
      <t>ハッチュウ</t>
    </rPh>
    <rPh sb="2" eb="4">
      <t>ケンスウ</t>
    </rPh>
    <phoneticPr fontId="2"/>
  </si>
  <si>
    <t>開催率</t>
    <rPh sb="0" eb="2">
      <t>カイサイ</t>
    </rPh>
    <rPh sb="2" eb="3">
      <t>リツ</t>
    </rPh>
    <phoneticPr fontId="2"/>
  </si>
  <si>
    <t>開催率
（発注者開催）</t>
    <rPh sb="0" eb="2">
      <t>カイサイ</t>
    </rPh>
    <rPh sb="2" eb="3">
      <t>リツ</t>
    </rPh>
    <rPh sb="5" eb="8">
      <t>ハッチュウシャ</t>
    </rPh>
    <rPh sb="8" eb="10">
      <t>カイサイ</t>
    </rPh>
    <phoneticPr fontId="2"/>
  </si>
  <si>
    <t>開催件数
（発注者開催）</t>
    <rPh sb="0" eb="2">
      <t>カイサイ</t>
    </rPh>
    <rPh sb="2" eb="4">
      <t>ケンスウ</t>
    </rPh>
    <phoneticPr fontId="2"/>
  </si>
  <si>
    <t>開催件数（設計・施工者等申し出開催）</t>
    <rPh sb="0" eb="2">
      <t>カイサイ</t>
    </rPh>
    <rPh sb="2" eb="4">
      <t>ケンスウ</t>
    </rPh>
    <phoneticPr fontId="2"/>
  </si>
  <si>
    <t>Ｈ２８</t>
    <phoneticPr fontId="2"/>
  </si>
  <si>
    <t>単位：件（開催率％）</t>
    <rPh sb="0" eb="2">
      <t>タンイ</t>
    </rPh>
    <rPh sb="3" eb="4">
      <t>ケン</t>
    </rPh>
    <rPh sb="5" eb="7">
      <t>カイサイ</t>
    </rPh>
    <rPh sb="7" eb="8">
      <t>リツ</t>
    </rPh>
    <phoneticPr fontId="2"/>
  </si>
  <si>
    <t>年　度</t>
    <rPh sb="0" eb="1">
      <t>トシ</t>
    </rPh>
    <rPh sb="2" eb="3">
      <t>ド</t>
    </rPh>
    <phoneticPr fontId="2"/>
  </si>
  <si>
    <t>－</t>
    <phoneticPr fontId="2"/>
  </si>
  <si>
    <t>(うち発注者開催件数)</t>
    <rPh sb="3" eb="6">
      <t>ハッチュウシャ</t>
    </rPh>
    <rPh sb="6" eb="8">
      <t>カイサイ</t>
    </rPh>
    <rPh sb="8" eb="10">
      <t>ケンスウ</t>
    </rPh>
    <phoneticPr fontId="2"/>
  </si>
  <si>
    <t>(29)</t>
    <phoneticPr fontId="2"/>
  </si>
  <si>
    <t>試行期間</t>
    <rPh sb="0" eb="2">
      <t>シコウ</t>
    </rPh>
    <rPh sb="2" eb="4">
      <t>キカン</t>
    </rPh>
    <phoneticPr fontId="2"/>
  </si>
  <si>
    <t>Ｈ１４</t>
    <phoneticPr fontId="2"/>
  </si>
  <si>
    <t>Ｈ１５</t>
    <phoneticPr fontId="2"/>
  </si>
  <si>
    <t>Ｈ１６</t>
    <phoneticPr fontId="2"/>
  </si>
  <si>
    <t>Ｈ１７</t>
    <phoneticPr fontId="2"/>
  </si>
  <si>
    <t>Ｈ１８</t>
    <phoneticPr fontId="2"/>
  </si>
  <si>
    <t>Ｈ１９</t>
    <phoneticPr fontId="2"/>
  </si>
  <si>
    <t>Ｈ２０</t>
    <phoneticPr fontId="1"/>
  </si>
  <si>
    <t>Ｈ２１</t>
    <phoneticPr fontId="1"/>
  </si>
  <si>
    <t>Ｈ２２</t>
    <phoneticPr fontId="1"/>
  </si>
  <si>
    <t>Ｈ２３</t>
    <phoneticPr fontId="1"/>
  </si>
  <si>
    <t>Ｈ２４</t>
    <phoneticPr fontId="1"/>
  </si>
  <si>
    <t>Ｈ２５</t>
    <phoneticPr fontId="2"/>
  </si>
  <si>
    <t>Ｈ２６</t>
    <phoneticPr fontId="2"/>
  </si>
  <si>
    <t>Ｈ２７</t>
    <phoneticPr fontId="2"/>
  </si>
  <si>
    <t>(41)</t>
    <phoneticPr fontId="2"/>
  </si>
  <si>
    <t>Ｈ２９</t>
    <phoneticPr fontId="2"/>
  </si>
  <si>
    <t>Ｈ３０</t>
  </si>
  <si>
    <t>(うち発注者開催)</t>
    <phoneticPr fontId="2"/>
  </si>
  <si>
    <t>R元(H31)</t>
    <rPh sb="1" eb="2">
      <t>モト</t>
    </rPh>
    <phoneticPr fontId="2"/>
  </si>
  <si>
    <t>基本対象：　構造物設置工事や特殊条件の工事など</t>
    <rPh sb="0" eb="2">
      <t>キホン</t>
    </rPh>
    <rPh sb="2" eb="4">
      <t>タイショウ</t>
    </rPh>
    <rPh sb="9" eb="11">
      <t>セッチ</t>
    </rPh>
    <rPh sb="11" eb="13">
      <t>コウジ</t>
    </rPh>
    <phoneticPr fontId="2"/>
  </si>
  <si>
    <t>基本対象：　予定価格９千万円以上の工事、
構造物設置工事、特殊条件の工事など</t>
    <rPh sb="0" eb="2">
      <t>キホン</t>
    </rPh>
    <rPh sb="2" eb="4">
      <t>タイショウ</t>
    </rPh>
    <rPh sb="6" eb="8">
      <t>ヨテイ</t>
    </rPh>
    <rPh sb="8" eb="10">
      <t>カカク</t>
    </rPh>
    <rPh sb="11" eb="13">
      <t>センマン</t>
    </rPh>
    <rPh sb="13" eb="14">
      <t>エン</t>
    </rPh>
    <rPh sb="14" eb="16">
      <t>イジョウ</t>
    </rPh>
    <rPh sb="17" eb="19">
      <t>コウジ</t>
    </rPh>
    <rPh sb="24" eb="26">
      <t>セッチ</t>
    </rPh>
    <rPh sb="26" eb="28">
      <t>コウジ</t>
    </rPh>
    <phoneticPr fontId="2"/>
  </si>
  <si>
    <t>基本対象：　予定価格７千万円以上工事、
構造物設置工事や特殊条件の工事など</t>
    <rPh sb="0" eb="2">
      <t>キホン</t>
    </rPh>
    <rPh sb="2" eb="4">
      <t>タイショウ</t>
    </rPh>
    <rPh sb="6" eb="8">
      <t>ヨテイ</t>
    </rPh>
    <rPh sb="8" eb="10">
      <t>カカク</t>
    </rPh>
    <rPh sb="11" eb="14">
      <t>センマンエン</t>
    </rPh>
    <rPh sb="14" eb="16">
      <t>イジョウ</t>
    </rPh>
    <rPh sb="16" eb="18">
      <t>コウジ</t>
    </rPh>
    <rPh sb="20" eb="23">
      <t>コウゾウブツ</t>
    </rPh>
    <rPh sb="23" eb="25">
      <t>セッチ</t>
    </rPh>
    <rPh sb="25" eb="27">
      <t>コウジ</t>
    </rPh>
    <rPh sb="28" eb="30">
      <t>トクシュ</t>
    </rPh>
    <rPh sb="30" eb="32">
      <t>ジョウケン</t>
    </rPh>
    <rPh sb="33" eb="35">
      <t>コウジ</t>
    </rPh>
    <phoneticPr fontId="2"/>
  </si>
  <si>
    <t>R２</t>
    <phoneticPr fontId="2"/>
  </si>
  <si>
    <t>三　者　検　討　会　実　施　件　数　（グ　ラ　フ）</t>
    <rPh sb="0" eb="1">
      <t>サン</t>
    </rPh>
    <rPh sb="2" eb="3">
      <t>シャ</t>
    </rPh>
    <rPh sb="4" eb="5">
      <t>ケン</t>
    </rPh>
    <rPh sb="6" eb="7">
      <t>ウ</t>
    </rPh>
    <rPh sb="8" eb="9">
      <t>カイ</t>
    </rPh>
    <rPh sb="10" eb="11">
      <t>ジツ</t>
    </rPh>
    <rPh sb="12" eb="13">
      <t>セ</t>
    </rPh>
    <rPh sb="14" eb="15">
      <t>ケン</t>
    </rPh>
    <rPh sb="16" eb="17">
      <t>スウ</t>
    </rPh>
    <phoneticPr fontId="2"/>
  </si>
  <si>
    <t>①</t>
    <phoneticPr fontId="2"/>
  </si>
  <si>
    <t>発注件数</t>
    <phoneticPr fontId="2"/>
  </si>
  <si>
    <t>②</t>
    <phoneticPr fontId="2"/>
  </si>
  <si>
    <t>開催件数</t>
    <phoneticPr fontId="2"/>
  </si>
  <si>
    <t>開　催　率 (%)
②／①</t>
    <phoneticPr fontId="2"/>
  </si>
  <si>
    <t>摘　　　　　要</t>
    <rPh sb="0" eb="1">
      <t>テキ</t>
    </rPh>
    <rPh sb="6" eb="7">
      <t>ヨウ</t>
    </rPh>
    <phoneticPr fontId="2"/>
  </si>
  <si>
    <t>　②開催件数は、１工事で複数の設計者と三者検討会を開催している場合は、１設計者毎に１開催としてカウントしている。</t>
    <rPh sb="2" eb="4">
      <t>カイサイ</t>
    </rPh>
    <rPh sb="42" eb="44">
      <t>カイサイ</t>
    </rPh>
    <phoneticPr fontId="2"/>
  </si>
  <si>
    <t>※開催率 ＝ ②開催件数／①発注件数</t>
    <rPh sb="1" eb="3">
      <t>カイサイ</t>
    </rPh>
    <rPh sb="3" eb="4">
      <t>リツ</t>
    </rPh>
    <rPh sb="8" eb="10">
      <t>カイサイ</t>
    </rPh>
    <rPh sb="10" eb="12">
      <t>ケンスウ</t>
    </rPh>
    <rPh sb="14" eb="16">
      <t>ハッチュウ</t>
    </rPh>
    <rPh sb="16" eb="18">
      <t>ケンスウ</t>
    </rPh>
    <phoneticPr fontId="2"/>
  </si>
  <si>
    <t>(うち設計者･施工者等
申し出開催件数)</t>
    <rPh sb="3" eb="6">
      <t>セッケイシャ</t>
    </rPh>
    <rPh sb="7" eb="11">
      <t>セコウシャナド</t>
    </rPh>
    <rPh sb="12" eb="13">
      <t>モウ</t>
    </rPh>
    <rPh sb="14" eb="15">
      <t>デ</t>
    </rPh>
    <rPh sb="15" eb="17">
      <t>カイサイ</t>
    </rPh>
    <rPh sb="17" eb="19">
      <t>ケンスウ</t>
    </rPh>
    <phoneticPr fontId="2"/>
  </si>
  <si>
    <t>R３</t>
    <phoneticPr fontId="2"/>
  </si>
  <si>
    <t>R４</t>
    <phoneticPr fontId="2"/>
  </si>
  <si>
    <t>R5</t>
    <phoneticPr fontId="2"/>
  </si>
  <si>
    <t>　①発注件数は、建設管理部発注工事の全件数としている。年度は入札日を基準としている。</t>
    <rPh sb="2" eb="4">
      <t>ハッチュウ</t>
    </rPh>
    <rPh sb="4" eb="6">
      <t>ケンスウ</t>
    </rPh>
    <rPh sb="8" eb="10">
      <t>ケンセツ</t>
    </rPh>
    <rPh sb="10" eb="13">
      <t>カンリブ</t>
    </rPh>
    <rPh sb="13" eb="15">
      <t>ハッチュウ</t>
    </rPh>
    <rPh sb="15" eb="17">
      <t>コウジ</t>
    </rPh>
    <rPh sb="18" eb="21">
      <t>ゼンケンスウ</t>
    </rPh>
    <rPh sb="27" eb="29">
      <t>ネンド</t>
    </rPh>
    <rPh sb="30" eb="33">
      <t>ニュウサツビ</t>
    </rPh>
    <rPh sb="34" eb="36">
      <t>キジュン</t>
    </rPh>
    <phoneticPr fontId="2"/>
  </si>
  <si>
    <t>R５</t>
    <phoneticPr fontId="2"/>
  </si>
  <si>
    <t>R6</t>
    <phoneticPr fontId="2"/>
  </si>
  <si>
    <t>R６</t>
  </si>
  <si>
    <t>H14</t>
    <phoneticPr fontId="2"/>
  </si>
  <si>
    <t>H15</t>
    <phoneticPr fontId="2"/>
  </si>
  <si>
    <t>H16</t>
    <phoneticPr fontId="2"/>
  </si>
  <si>
    <t>H17</t>
    <phoneticPr fontId="2"/>
  </si>
  <si>
    <t>H18</t>
    <phoneticPr fontId="2"/>
  </si>
  <si>
    <t>H19</t>
    <phoneticPr fontId="2"/>
  </si>
  <si>
    <t>H20</t>
    <phoneticPr fontId="2"/>
  </si>
  <si>
    <t>H21</t>
    <phoneticPr fontId="2"/>
  </si>
  <si>
    <t>H22</t>
    <phoneticPr fontId="2"/>
  </si>
  <si>
    <t>H23</t>
    <phoneticPr fontId="2"/>
  </si>
  <si>
    <t>H24</t>
    <phoneticPr fontId="2"/>
  </si>
  <si>
    <t>H25</t>
    <phoneticPr fontId="2"/>
  </si>
  <si>
    <t>H26</t>
  </si>
  <si>
    <t>H27</t>
  </si>
  <si>
    <t>H28</t>
  </si>
  <si>
    <t>H29</t>
  </si>
  <si>
    <t>H30</t>
  </si>
  <si>
    <r>
      <t>R元</t>
    </r>
    <r>
      <rPr>
        <sz val="12"/>
        <rFont val="ＭＳ Ｐゴシック"/>
        <family val="3"/>
        <charset val="128"/>
      </rPr>
      <t>(H31)</t>
    </r>
    <rPh sb="1" eb="2">
      <t>モト</t>
    </rPh>
    <phoneticPr fontId="2"/>
  </si>
  <si>
    <t>R2</t>
    <phoneticPr fontId="2"/>
  </si>
  <si>
    <t>R3</t>
    <phoneticPr fontId="2"/>
  </si>
  <si>
    <t>R4</t>
    <phoneticPr fontId="2"/>
  </si>
  <si>
    <t>2025年11月11日作成</t>
    <rPh sb="4" eb="5">
      <t>ネン</t>
    </rPh>
    <rPh sb="7" eb="8">
      <t>ガツ</t>
    </rPh>
    <rPh sb="10" eb="11">
      <t>ニチ</t>
    </rPh>
    <rPh sb="11" eb="13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</si>
</sst>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#&quot;件&quot;"/>
    <numFmt numFmtId="177" formatCode="0.0&quot;%&quot;"/>
    <numFmt numFmtId="178" formatCode="&quot;(&quot;0.0&quot;%)&quot;"/>
    <numFmt numFmtId="179" formatCode="&quot;(&quot;0&quot;)&quot;"/>
    <numFmt numFmtId="180" formatCode="0&quot;件&quot;"/>
  </numFmts>
  <fonts count="17" x14ac:knownFonts="1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24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177" fontId="0" fillId="0" borderId="2" xfId="0" applyNumberFormat="1" applyFont="1" applyBorder="1" applyAlignment="1">
      <alignment horizontal="center" vertical="center"/>
    </xf>
    <xf numFmtId="178" fontId="0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8" fontId="6" fillId="3" borderId="5" xfId="0" applyNumberFormat="1" applyFont="1" applyFill="1" applyBorder="1" applyAlignment="1">
      <alignment horizontal="center" vertical="center"/>
    </xf>
    <xf numFmtId="178" fontId="6" fillId="7" borderId="1" xfId="0" applyNumberFormat="1" applyFont="1" applyFill="1" applyBorder="1" applyAlignment="1">
      <alignment horizontal="center" vertical="center"/>
    </xf>
    <xf numFmtId="178" fontId="6" fillId="7" borderId="12" xfId="0" applyNumberFormat="1" applyFont="1" applyFill="1" applyBorder="1" applyAlignment="1">
      <alignment horizontal="center" vertical="center"/>
    </xf>
    <xf numFmtId="176" fontId="0" fillId="0" borderId="7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80" fontId="0" fillId="0" borderId="2" xfId="0" applyNumberFormat="1" applyFont="1" applyBorder="1" applyAlignment="1">
      <alignment vertical="center"/>
    </xf>
    <xf numFmtId="0" fontId="0" fillId="0" borderId="0" xfId="0" applyFont="1" applyBorder="1" applyAlignment="1">
      <alignment horizontal="right"/>
    </xf>
    <xf numFmtId="178" fontId="6" fillId="7" borderId="35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right"/>
    </xf>
    <xf numFmtId="178" fontId="6" fillId="7" borderId="7" xfId="0" applyNumberFormat="1" applyFont="1" applyFill="1" applyBorder="1" applyAlignment="1">
      <alignment horizontal="center" vertical="center"/>
    </xf>
    <xf numFmtId="178" fontId="6" fillId="7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179" fontId="6" fillId="0" borderId="0" xfId="1" quotePrefix="1" applyNumberFormat="1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178" fontId="6" fillId="5" borderId="28" xfId="0" applyNumberFormat="1" applyFont="1" applyFill="1" applyBorder="1" applyAlignment="1">
      <alignment vertical="center"/>
    </xf>
    <xf numFmtId="178" fontId="6" fillId="5" borderId="5" xfId="0" applyNumberFormat="1" applyFont="1" applyFill="1" applyBorder="1" applyAlignment="1">
      <alignment vertical="center"/>
    </xf>
    <xf numFmtId="178" fontId="6" fillId="6" borderId="10" xfId="0" applyNumberFormat="1" applyFont="1" applyFill="1" applyBorder="1" applyAlignment="1">
      <alignment vertic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3" fillId="4" borderId="11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vertical="center" wrapText="1"/>
    </xf>
    <xf numFmtId="0" fontId="13" fillId="4" borderId="8" xfId="0" applyFont="1" applyFill="1" applyBorder="1" applyAlignment="1">
      <alignment vertical="center"/>
    </xf>
    <xf numFmtId="0" fontId="13" fillId="4" borderId="36" xfId="0" applyFont="1" applyFill="1" applyBorder="1" applyAlignment="1">
      <alignment vertical="center"/>
    </xf>
    <xf numFmtId="0" fontId="13" fillId="4" borderId="22" xfId="0" applyFont="1" applyFill="1" applyBorder="1" applyAlignment="1">
      <alignment vertical="center" wrapText="1" shrinkToFit="1"/>
    </xf>
    <xf numFmtId="0" fontId="14" fillId="4" borderId="15" xfId="0" applyFont="1" applyFill="1" applyBorder="1" applyAlignment="1">
      <alignment vertical="center" wrapText="1" shrinkToFit="1"/>
    </xf>
    <xf numFmtId="0" fontId="15" fillId="4" borderId="26" xfId="0" applyFont="1" applyFill="1" applyBorder="1" applyAlignment="1">
      <alignment vertical="center" wrapText="1" shrinkToFi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179" fontId="7" fillId="0" borderId="0" xfId="1" quotePrefix="1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8" fontId="7" fillId="5" borderId="25" xfId="1" applyFont="1" applyFill="1" applyBorder="1" applyAlignment="1">
      <alignment horizontal="center" vertical="center" shrinkToFit="1"/>
    </xf>
    <xf numFmtId="38" fontId="7" fillId="5" borderId="12" xfId="1" applyFont="1" applyFill="1" applyBorder="1" applyAlignment="1">
      <alignment horizontal="center" vertical="center" shrinkToFit="1"/>
    </xf>
    <xf numFmtId="38" fontId="7" fillId="6" borderId="12" xfId="1" applyFont="1" applyFill="1" applyBorder="1" applyAlignment="1">
      <alignment horizontal="center" vertical="center" shrinkToFit="1"/>
    </xf>
    <xf numFmtId="38" fontId="7" fillId="3" borderId="1" xfId="1" applyFont="1" applyFill="1" applyBorder="1" applyAlignment="1">
      <alignment horizontal="center" vertical="center" shrinkToFit="1"/>
    </xf>
    <xf numFmtId="38" fontId="7" fillId="7" borderId="4" xfId="1" applyFont="1" applyFill="1" applyBorder="1" applyAlignment="1">
      <alignment horizontal="center" vertical="center" shrinkToFit="1"/>
    </xf>
    <xf numFmtId="38" fontId="7" fillId="7" borderId="10" xfId="1" applyFont="1" applyFill="1" applyBorder="1" applyAlignment="1">
      <alignment horizontal="center" vertical="center" shrinkToFit="1"/>
    </xf>
    <xf numFmtId="38" fontId="7" fillId="7" borderId="5" xfId="1" applyFont="1" applyFill="1" applyBorder="1" applyAlignment="1">
      <alignment horizontal="center" vertical="center" shrinkToFit="1"/>
    </xf>
    <xf numFmtId="38" fontId="7" fillId="7" borderId="9" xfId="1" applyFont="1" applyFill="1" applyBorder="1" applyAlignment="1">
      <alignment horizontal="center" vertical="center" shrinkToFit="1"/>
    </xf>
    <xf numFmtId="38" fontId="12" fillId="7" borderId="5" xfId="1" applyFont="1" applyFill="1" applyBorder="1" applyAlignment="1">
      <alignment horizontal="center" vertical="center" shrinkToFit="1"/>
    </xf>
    <xf numFmtId="38" fontId="12" fillId="7" borderId="6" xfId="1" applyFont="1" applyFill="1" applyBorder="1" applyAlignment="1">
      <alignment horizontal="center" vertical="center" shrinkToFit="1"/>
    </xf>
    <xf numFmtId="38" fontId="12" fillId="7" borderId="46" xfId="1" applyFont="1" applyFill="1" applyBorder="1" applyAlignment="1">
      <alignment horizontal="center" vertical="center" shrinkToFit="1"/>
    </xf>
    <xf numFmtId="38" fontId="7" fillId="5" borderId="27" xfId="1" applyFont="1" applyFill="1" applyBorder="1" applyAlignment="1">
      <alignment horizontal="center" vertical="center" shrinkToFit="1"/>
    </xf>
    <xf numFmtId="38" fontId="7" fillId="5" borderId="2" xfId="1" applyFont="1" applyFill="1" applyBorder="1" applyAlignment="1">
      <alignment horizontal="center" vertical="center" shrinkToFit="1"/>
    </xf>
    <xf numFmtId="38" fontId="7" fillId="6" borderId="2" xfId="1" applyFont="1" applyFill="1" applyBorder="1" applyAlignment="1">
      <alignment horizontal="center" vertical="center" shrinkToFit="1"/>
    </xf>
    <xf numFmtId="38" fontId="7" fillId="3" borderId="2" xfId="1" applyFont="1" applyFill="1" applyBorder="1" applyAlignment="1">
      <alignment horizontal="center" vertical="center" shrinkToFit="1"/>
    </xf>
    <xf numFmtId="38" fontId="7" fillId="7" borderId="2" xfId="1" applyFont="1" applyFill="1" applyBorder="1" applyAlignment="1">
      <alignment horizontal="center" vertical="center" shrinkToFit="1"/>
    </xf>
    <xf numFmtId="38" fontId="7" fillId="7" borderId="7" xfId="1" applyFont="1" applyFill="1" applyBorder="1" applyAlignment="1">
      <alignment horizontal="center" vertical="center" shrinkToFit="1"/>
    </xf>
    <xf numFmtId="38" fontId="7" fillId="7" borderId="14" xfId="1" applyFont="1" applyFill="1" applyBorder="1" applyAlignment="1">
      <alignment horizontal="center" vertical="center" shrinkToFit="1"/>
    </xf>
    <xf numFmtId="38" fontId="7" fillId="7" borderId="47" xfId="1" applyFont="1" applyFill="1" applyBorder="1" applyAlignment="1">
      <alignment horizontal="center" vertical="center" shrinkToFit="1"/>
    </xf>
    <xf numFmtId="38" fontId="7" fillId="5" borderId="27" xfId="1" quotePrefix="1" applyFont="1" applyFill="1" applyBorder="1" applyAlignment="1">
      <alignment horizontal="center" vertical="center" shrinkToFit="1"/>
    </xf>
    <xf numFmtId="38" fontId="7" fillId="5" borderId="2" xfId="1" quotePrefix="1" applyFont="1" applyFill="1" applyBorder="1" applyAlignment="1">
      <alignment horizontal="center" vertical="center" shrinkToFit="1"/>
    </xf>
    <xf numFmtId="179" fontId="7" fillId="6" borderId="2" xfId="1" quotePrefix="1" applyNumberFormat="1" applyFont="1" applyFill="1" applyBorder="1" applyAlignment="1">
      <alignment horizontal="center" vertical="center" shrinkToFit="1"/>
    </xf>
    <xf numFmtId="179" fontId="7" fillId="6" borderId="7" xfId="1" quotePrefix="1" applyNumberFormat="1" applyFont="1" applyFill="1" applyBorder="1" applyAlignment="1">
      <alignment horizontal="center" vertical="center" shrinkToFit="1"/>
    </xf>
    <xf numFmtId="179" fontId="7" fillId="3" borderId="2" xfId="1" quotePrefix="1" applyNumberFormat="1" applyFont="1" applyFill="1" applyBorder="1" applyAlignment="1">
      <alignment horizontal="center" vertical="center" shrinkToFit="1"/>
    </xf>
    <xf numFmtId="179" fontId="7" fillId="7" borderId="7" xfId="1" quotePrefix="1" applyNumberFormat="1" applyFont="1" applyFill="1" applyBorder="1" applyAlignment="1">
      <alignment horizontal="center" vertical="center" shrinkToFit="1"/>
    </xf>
    <xf numFmtId="179" fontId="7" fillId="7" borderId="2" xfId="1" quotePrefix="1" applyNumberFormat="1" applyFont="1" applyFill="1" applyBorder="1" applyAlignment="1">
      <alignment horizontal="center" vertical="center" shrinkToFit="1"/>
    </xf>
    <xf numFmtId="179" fontId="7" fillId="7" borderId="14" xfId="1" quotePrefix="1" applyNumberFormat="1" applyFont="1" applyFill="1" applyBorder="1" applyAlignment="1">
      <alignment horizontal="center" vertical="center" shrinkToFit="1"/>
    </xf>
    <xf numFmtId="179" fontId="7" fillId="7" borderId="47" xfId="1" quotePrefix="1" applyNumberFormat="1" applyFont="1" applyFill="1" applyBorder="1" applyAlignment="1">
      <alignment horizontal="center" vertical="center" shrinkToFit="1"/>
    </xf>
    <xf numFmtId="177" fontId="7" fillId="5" borderId="38" xfId="0" applyNumberFormat="1" applyFont="1" applyFill="1" applyBorder="1" applyAlignment="1">
      <alignment horizontal="center" vertical="center" shrinkToFit="1"/>
    </xf>
    <xf numFmtId="177" fontId="7" fillId="5" borderId="7" xfId="0" applyNumberFormat="1" applyFont="1" applyFill="1" applyBorder="1" applyAlignment="1">
      <alignment horizontal="center" vertical="center" shrinkToFit="1"/>
    </xf>
    <xf numFmtId="177" fontId="7" fillId="6" borderId="7" xfId="0" applyNumberFormat="1" applyFont="1" applyFill="1" applyBorder="1" applyAlignment="1">
      <alignment horizontal="center" vertical="center" shrinkToFit="1"/>
    </xf>
    <xf numFmtId="177" fontId="7" fillId="3" borderId="7" xfId="0" applyNumberFormat="1" applyFont="1" applyFill="1" applyBorder="1" applyAlignment="1">
      <alignment horizontal="center" vertical="center" shrinkToFit="1"/>
    </xf>
    <xf numFmtId="177" fontId="7" fillId="3" borderId="2" xfId="0" applyNumberFormat="1" applyFont="1" applyFill="1" applyBorder="1" applyAlignment="1">
      <alignment horizontal="center" vertical="center" shrinkToFit="1"/>
    </xf>
    <xf numFmtId="177" fontId="7" fillId="7" borderId="7" xfId="0" applyNumberFormat="1" applyFont="1" applyFill="1" applyBorder="1" applyAlignment="1">
      <alignment horizontal="center" vertical="center" shrinkToFit="1"/>
    </xf>
    <xf numFmtId="177" fontId="7" fillId="7" borderId="2" xfId="0" applyNumberFormat="1" applyFont="1" applyFill="1" applyBorder="1" applyAlignment="1">
      <alignment horizontal="center" vertical="center" shrinkToFit="1"/>
    </xf>
    <xf numFmtId="177" fontId="7" fillId="7" borderId="14" xfId="0" applyNumberFormat="1" applyFont="1" applyFill="1" applyBorder="1" applyAlignment="1">
      <alignment horizontal="center" vertical="center" shrinkToFit="1"/>
    </xf>
    <xf numFmtId="177" fontId="7" fillId="7" borderId="47" xfId="0" applyNumberFormat="1" applyFont="1" applyFill="1" applyBorder="1" applyAlignment="1">
      <alignment horizontal="center" vertical="center" shrinkToFit="1"/>
    </xf>
    <xf numFmtId="0" fontId="7" fillId="5" borderId="23" xfId="0" applyFont="1" applyFill="1" applyBorder="1" applyAlignment="1">
      <alignment horizontal="center" vertical="center" shrinkToFit="1"/>
    </xf>
    <xf numFmtId="0" fontId="7" fillId="5" borderId="40" xfId="0" applyFont="1" applyFill="1" applyBorder="1" applyAlignment="1">
      <alignment horizontal="center" vertical="center" shrinkToFit="1"/>
    </xf>
    <xf numFmtId="0" fontId="7" fillId="5" borderId="17" xfId="0" applyFont="1" applyFill="1" applyBorder="1" applyAlignment="1">
      <alignment horizontal="center" vertical="center" shrinkToFit="1"/>
    </xf>
    <xf numFmtId="0" fontId="7" fillId="5" borderId="18" xfId="0" applyFont="1" applyFill="1" applyBorder="1" applyAlignment="1">
      <alignment horizontal="center" vertical="center" shrinkToFit="1"/>
    </xf>
    <xf numFmtId="0" fontId="7" fillId="6" borderId="17" xfId="0" applyFont="1" applyFill="1" applyBorder="1" applyAlignment="1">
      <alignment horizontal="center" vertical="center" shrinkToFit="1"/>
    </xf>
    <xf numFmtId="0" fontId="7" fillId="6" borderId="18" xfId="0" applyFont="1" applyFill="1" applyBorder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 shrinkToFit="1"/>
    </xf>
    <xf numFmtId="0" fontId="7" fillId="3" borderId="18" xfId="0" applyFont="1" applyFill="1" applyBorder="1" applyAlignment="1">
      <alignment horizontal="center" vertical="center" shrinkToFit="1"/>
    </xf>
    <xf numFmtId="0" fontId="7" fillId="7" borderId="17" xfId="0" applyFont="1" applyFill="1" applyBorder="1" applyAlignment="1">
      <alignment horizontal="center" vertical="center" shrinkToFit="1"/>
    </xf>
    <xf numFmtId="0" fontId="7" fillId="7" borderId="18" xfId="0" applyFont="1" applyFill="1" applyBorder="1" applyAlignment="1">
      <alignment horizontal="center" vertical="center" shrinkToFit="1"/>
    </xf>
    <xf numFmtId="0" fontId="7" fillId="7" borderId="34" xfId="0" applyFont="1" applyFill="1" applyBorder="1" applyAlignment="1">
      <alignment horizontal="center" vertical="center" shrinkToFit="1"/>
    </xf>
    <xf numFmtId="0" fontId="7" fillId="7" borderId="41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top" wrapText="1" shrinkToFit="1"/>
    </xf>
    <xf numFmtId="0" fontId="10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7" fillId="7" borderId="44" xfId="0" applyFont="1" applyFill="1" applyBorder="1" applyAlignment="1">
      <alignment horizontal="center" vertical="center" shrinkToFit="1"/>
    </xf>
    <xf numFmtId="0" fontId="7" fillId="7" borderId="45" xfId="0" applyFont="1" applyFill="1" applyBorder="1" applyAlignment="1">
      <alignment horizontal="center" vertical="center" shrinkToFi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37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vertical="center"/>
    </xf>
    <xf numFmtId="0" fontId="13" fillId="4" borderId="42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36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6" borderId="33" xfId="0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right" vertical="top" wrapText="1" indent="1"/>
    </xf>
    <xf numFmtId="0" fontId="5" fillId="4" borderId="21" xfId="0" applyFont="1" applyFill="1" applyBorder="1" applyAlignment="1">
      <alignment horizontal="right" vertical="top" wrapText="1" indent="1"/>
    </xf>
    <xf numFmtId="0" fontId="5" fillId="4" borderId="20" xfId="0" applyFont="1" applyFill="1" applyBorder="1" applyAlignment="1">
      <alignment horizontal="left" indent="1"/>
    </xf>
    <xf numFmtId="0" fontId="5" fillId="4" borderId="39" xfId="0" applyFont="1" applyFill="1" applyBorder="1" applyAlignment="1">
      <alignment horizontal="left" indent="1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9" defaultPivotStyle="PivotStyleLight16"/>
  <colors>
    <mruColors>
      <color rgb="FFFFCCFF"/>
      <color rgb="FFCCFFCC"/>
      <color rgb="FFFF9999"/>
      <color rgb="FFFF6600"/>
      <color rgb="FFFF330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CFFCC"/>
        </a:solidFill>
        <a:ln w="12700">
          <a:solidFill>
            <a:srgbClr val="CCFFCC"/>
          </a:solidFill>
          <a:prstDash val="solid"/>
        </a:ln>
      </c:spPr>
    </c:sideWall>
    <c:backWall>
      <c:thickness val="0"/>
      <c:spPr>
        <a:solidFill>
          <a:srgbClr val="CCFFCC"/>
        </a:solidFill>
        <a:ln w="12700">
          <a:solidFill>
            <a:srgbClr val="CCFFCC"/>
          </a:solidFill>
          <a:prstDash val="solid"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1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A370-4779-93FF-BBAB7515B1F8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A370-4779-93FF-BBAB7515B1F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A370-4779-93FF-BBAB7515B1F8}"/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A370-4779-93FF-BBAB7515B1F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26880064"/>
        <c:axId val="226880848"/>
        <c:axId val="0"/>
      </c:bar3DChart>
      <c:catAx>
        <c:axId val="226880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HGPｺﾞｼｯｸE"/>
                <a:ea typeface="HGPｺﾞｼｯｸE"/>
                <a:cs typeface="HGPｺﾞｼｯｸE"/>
              </a:defRPr>
            </a:pPr>
            <a:endParaRPr lang="ja-JP"/>
          </a:p>
        </c:txPr>
        <c:crossAx val="22688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880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880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3000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237-4947-B1E5-B412F708F7BF}"/>
            </c:ext>
          </c:extLst>
        </c:ser>
        <c:ser>
          <c:idx val="1"/>
          <c:order val="1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237-4947-B1E5-B412F708F7B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7237-4947-B1E5-B412F708F7BF}"/>
            </c:ext>
          </c:extLst>
        </c:ser>
        <c:ser>
          <c:idx val="3"/>
          <c:order val="3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7237-4947-B1E5-B412F708F7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26885160"/>
        <c:axId val="226882808"/>
        <c:axId val="0"/>
      </c:bar3DChart>
      <c:catAx>
        <c:axId val="226885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88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882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885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1" i="1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CFFCC"/>
        </a:solidFill>
        <a:ln w="12700">
          <a:solidFill>
            <a:srgbClr val="CCFFCC"/>
          </a:solidFill>
          <a:prstDash val="solid"/>
        </a:ln>
      </c:spPr>
    </c:sideWall>
    <c:backWall>
      <c:thickness val="0"/>
      <c:spPr>
        <a:solidFill>
          <a:srgbClr val="CCFFCC"/>
        </a:solidFill>
        <a:ln w="12700">
          <a:solidFill>
            <a:srgbClr val="CCFFCC"/>
          </a:solidFill>
          <a:prstDash val="solid"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HGPｺﾞｼｯｸE"/>
                    <a:ea typeface="HGPｺﾞｼｯｸE"/>
                    <a:cs typeface="HGPｺﾞｼｯｸE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F59-4D74-A5B1-A1A8FBA747B7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1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F59-4D74-A5B1-A1A8FBA747B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1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7F59-4D74-A5B1-A1A8FBA747B7}"/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1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7F59-4D74-A5B1-A1A8FBA747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26881240"/>
        <c:axId val="226882024"/>
        <c:axId val="0"/>
      </c:bar3DChart>
      <c:catAx>
        <c:axId val="226881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2688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882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881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7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36282860080149E-2"/>
          <c:y val="7.3357646649846037E-2"/>
          <c:w val="0.92992876361633592"/>
          <c:h val="0.8430148542403753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'※グラフ (開催率入対象全工事)'!$AF$5</c:f>
              <c:strCache>
                <c:ptCount val="1"/>
                <c:pt idx="0">
                  <c:v>開催件数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dLbls>
            <c:dLbl>
              <c:idx val="0"/>
              <c:layout>
                <c:manualLayout>
                  <c:x val="7.8037904124861049E-3"/>
                  <c:y val="1.6161616161616162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64D-436E-BDCD-F677434B9341}"/>
                </c:ext>
              </c:extLst>
            </c:dLbl>
            <c:dLbl>
              <c:idx val="1"/>
              <c:layout>
                <c:manualLayout>
                  <c:x val="8.9186176142698227E-3"/>
                  <c:y val="2.1548609454121272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4D-436E-BDCD-F677434B9341}"/>
                </c:ext>
              </c:extLst>
            </c:dLbl>
            <c:dLbl>
              <c:idx val="2"/>
              <c:layout>
                <c:manualLayout>
                  <c:x val="7.8037904124860641E-3"/>
                  <c:y val="1.8855218855218757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64D-436E-BDCD-F677434B9341}"/>
                </c:ext>
              </c:extLst>
            </c:dLbl>
            <c:dLbl>
              <c:idx val="3"/>
              <c:layout>
                <c:manualLayout>
                  <c:x val="1.3852087104863683E-3"/>
                  <c:y val="1.0774198679710491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64D-436E-BDCD-F677434B9341}"/>
                </c:ext>
              </c:extLst>
            </c:dLbl>
            <c:dLbl>
              <c:idx val="4"/>
              <c:layout>
                <c:manualLayout>
                  <c:x val="3.3444626104314527E-3"/>
                  <c:y val="1.3468013468013467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64D-436E-BDCD-F677434B9341}"/>
                </c:ext>
              </c:extLst>
            </c:dLbl>
            <c:dLbl>
              <c:idx val="5"/>
              <c:layout>
                <c:manualLayout>
                  <c:x val="4.4593113211683858E-3"/>
                  <c:y val="1.6161404066915876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64D-436E-BDCD-F677434B9341}"/>
                </c:ext>
              </c:extLst>
            </c:dLbl>
            <c:dLbl>
              <c:idx val="6"/>
              <c:layout>
                <c:manualLayout>
                  <c:x val="2.2296544035674492E-3"/>
                  <c:y val="1.6161616161616162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64D-436E-BDCD-F677434B9341}"/>
                </c:ext>
              </c:extLst>
            </c:dLbl>
            <c:dLbl>
              <c:idx val="7"/>
              <c:layout>
                <c:manualLayout>
                  <c:x val="2.2296544035674492E-3"/>
                  <c:y val="1.3468013468013467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64D-436E-BDCD-F677434B9341}"/>
                </c:ext>
              </c:extLst>
            </c:dLbl>
            <c:dLbl>
              <c:idx val="8"/>
              <c:layout>
                <c:manualLayout>
                  <c:x val="3.3444816053511861E-3"/>
                  <c:y val="1.6161616161616162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64D-436E-BDCD-F677434B9341}"/>
                </c:ext>
              </c:extLst>
            </c:dLbl>
            <c:dLbl>
              <c:idx val="9"/>
              <c:layout>
                <c:manualLayout>
                  <c:x val="2.3994136771089769E-3"/>
                  <c:y val="1.0869005010737294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64D-436E-BDCD-F677434B9341}"/>
                </c:ext>
              </c:extLst>
            </c:dLbl>
            <c:dLbl>
              <c:idx val="10"/>
              <c:layout>
                <c:manualLayout>
                  <c:x val="4.4667783361250699E-3"/>
                  <c:y val="1.2900660144754633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64D-436E-BDCD-F677434B9341}"/>
                </c:ext>
              </c:extLst>
            </c:dLbl>
            <c:dLbl>
              <c:idx val="11"/>
              <c:layout>
                <c:manualLayout>
                  <c:x val="5.3269407806929518E-3"/>
                  <c:y val="8.080859524121407E-3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64D-436E-BDCD-F677434B9341}"/>
                </c:ext>
              </c:extLst>
            </c:dLbl>
            <c:dLbl>
              <c:idx val="12"/>
              <c:layout>
                <c:manualLayout>
                  <c:x val="1.0718113612004287E-3"/>
                  <c:y val="1.0774410774410874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64D-436E-BDCD-F677434B9341}"/>
                </c:ext>
              </c:extLst>
            </c:dLbl>
            <c:dLbl>
              <c:idx val="15"/>
              <c:layout>
                <c:manualLayout>
                  <c:x val="8.6666663633712566E-3"/>
                  <c:y val="8.49272957159271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64D-436E-BDCD-F677434B93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'※グラフ (開催率入対象全工事)'!$AD$7:$AD$29</c:f>
              <c:strCache>
                <c:ptCount val="23"/>
                <c:pt idx="0">
                  <c:v>Ｈ１４</c:v>
                </c:pt>
                <c:pt idx="1">
                  <c:v>Ｈ１５</c:v>
                </c:pt>
                <c:pt idx="2">
                  <c:v>Ｈ１６</c:v>
                </c:pt>
                <c:pt idx="3">
                  <c:v>Ｈ１７</c:v>
                </c:pt>
                <c:pt idx="4">
                  <c:v>Ｈ１８</c:v>
                </c:pt>
                <c:pt idx="5">
                  <c:v>Ｈ１９</c:v>
                </c:pt>
                <c:pt idx="6">
                  <c:v>Ｈ２０</c:v>
                </c:pt>
                <c:pt idx="7">
                  <c:v>Ｈ２１</c:v>
                </c:pt>
                <c:pt idx="8">
                  <c:v>Ｈ２２</c:v>
                </c:pt>
                <c:pt idx="9">
                  <c:v>Ｈ２３</c:v>
                </c:pt>
                <c:pt idx="10">
                  <c:v>Ｈ２４</c:v>
                </c:pt>
                <c:pt idx="11">
                  <c:v>Ｈ２５</c:v>
                </c:pt>
                <c:pt idx="12">
                  <c:v>Ｈ２６</c:v>
                </c:pt>
                <c:pt idx="13">
                  <c:v>Ｈ２７</c:v>
                </c:pt>
                <c:pt idx="14">
                  <c:v>Ｈ２８</c:v>
                </c:pt>
                <c:pt idx="15">
                  <c:v>Ｈ２９</c:v>
                </c:pt>
                <c:pt idx="16">
                  <c:v>Ｈ３０</c:v>
                </c:pt>
                <c:pt idx="17">
                  <c:v>R元(H31)</c:v>
                </c:pt>
                <c:pt idx="18">
                  <c:v>R２</c:v>
                </c:pt>
                <c:pt idx="19">
                  <c:v>R３</c:v>
                </c:pt>
                <c:pt idx="20">
                  <c:v>R４</c:v>
                </c:pt>
                <c:pt idx="21">
                  <c:v>R５</c:v>
                </c:pt>
                <c:pt idx="22">
                  <c:v>R６</c:v>
                </c:pt>
              </c:strCache>
            </c:strRef>
          </c:cat>
          <c:val>
            <c:numRef>
              <c:f>'※グラフ (開催率入対象全工事)'!$AF$7:$AF$29</c:f>
              <c:numCache>
                <c:formatCode>##"件"</c:formatCode>
                <c:ptCount val="23"/>
                <c:pt idx="0">
                  <c:v>41</c:v>
                </c:pt>
                <c:pt idx="1">
                  <c:v>29</c:v>
                </c:pt>
                <c:pt idx="2">
                  <c:v>29</c:v>
                </c:pt>
                <c:pt idx="3">
                  <c:v>133</c:v>
                </c:pt>
                <c:pt idx="4">
                  <c:v>301</c:v>
                </c:pt>
                <c:pt idx="5">
                  <c:v>299</c:v>
                </c:pt>
                <c:pt idx="6">
                  <c:v>247</c:v>
                </c:pt>
                <c:pt idx="7">
                  <c:v>329</c:v>
                </c:pt>
                <c:pt idx="8">
                  <c:v>385</c:v>
                </c:pt>
                <c:pt idx="9">
                  <c:v>350</c:v>
                </c:pt>
                <c:pt idx="10">
                  <c:v>363</c:v>
                </c:pt>
                <c:pt idx="11">
                  <c:v>389</c:v>
                </c:pt>
                <c:pt idx="12">
                  <c:v>458</c:v>
                </c:pt>
                <c:pt idx="13">
                  <c:v>388</c:v>
                </c:pt>
                <c:pt idx="14">
                  <c:v>322</c:v>
                </c:pt>
                <c:pt idx="15">
                  <c:v>363</c:v>
                </c:pt>
                <c:pt idx="16">
                  <c:v>358</c:v>
                </c:pt>
                <c:pt idx="17">
                  <c:v>391</c:v>
                </c:pt>
                <c:pt idx="18">
                  <c:v>449</c:v>
                </c:pt>
                <c:pt idx="19">
                  <c:v>448</c:v>
                </c:pt>
                <c:pt idx="20">
                  <c:v>365</c:v>
                </c:pt>
                <c:pt idx="21">
                  <c:v>400</c:v>
                </c:pt>
                <c:pt idx="22">
                  <c:v>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664D-436E-BDCD-F677434B934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18"/>
        <c:axId val="226883592"/>
        <c:axId val="279990248"/>
      </c:bar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883592"/>
        <c:axId val="279990248"/>
        <c:extLst>
          <c:ext xmlns:c15="http://schemas.microsoft.com/office/drawing/2012/chart" uri="{02D57815-91ED-43cb-92C2-25804820EDAC}">
            <c15:filteredLineSeries>
              <c15:ser>
                <c:idx val="4"/>
                <c:order val="3"/>
                <c:tx>
                  <c:strRef>
                    <c:extLst>
                      <c:ext uri="{02D57815-91ED-43cb-92C2-25804820EDAC}">
                        <c15:formulaRef>
                          <c15:sqref>'※グラフ (開催率入対象全工事)'!$AK$5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>
                    <a:solidFill>
                      <a:srgbClr val="FF9999"/>
                    </a:solidFill>
                  </a:ln>
                </c:spPr>
                <c:marker>
                  <c:symbol val="diamond"/>
                  <c:size val="7"/>
                  <c:spPr>
                    <a:solidFill>
                      <a:srgbClr val="FF9999"/>
                    </a:solidFill>
                    <a:ln w="3175">
                      <a:solidFill>
                        <a:srgbClr val="FF9999"/>
                      </a:solidFill>
                    </a:ln>
                  </c:spPr>
                </c:marker>
                <c:dLbls>
                  <c:dLbl>
                    <c:idx val="3"/>
                    <c:layout>
                      <c:manualLayout>
                        <c:x val="-3.9385206532180597E-2"/>
                        <c:y val="0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2-664D-436E-BDCD-F677434B9341}"/>
                      </c:ext>
                    </c:extLst>
                  </c:dLbl>
                  <c:dLbl>
                    <c:idx val="4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3-664D-436E-BDCD-F677434B9341}"/>
                      </c:ext>
                    </c:extLst>
                  </c:dLbl>
                  <c:dLbl>
                    <c:idx val="5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4-664D-436E-BDCD-F677434B9341}"/>
                      </c:ext>
                    </c:extLst>
                  </c:dLbl>
                  <c:dLbl>
                    <c:idx val="6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5-664D-436E-BDCD-F677434B9341}"/>
                      </c:ext>
                    </c:extLst>
                  </c:dLbl>
                  <c:dLbl>
                    <c:idx val="7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6-664D-436E-BDCD-F677434B9341}"/>
                      </c:ext>
                    </c:extLst>
                  </c:dLbl>
                  <c:dLbl>
                    <c:idx val="8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7-664D-436E-BDCD-F677434B9341}"/>
                      </c:ext>
                    </c:extLst>
                  </c:dLbl>
                  <c:dLbl>
                    <c:idx val="9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8-664D-436E-BDCD-F677434B9341}"/>
                      </c:ext>
                    </c:extLst>
                  </c:dLbl>
                  <c:dLbl>
                    <c:idx val="10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9-664D-436E-BDCD-F677434B9341}"/>
                      </c:ext>
                    </c:extLst>
                  </c:dLbl>
                  <c:dLbl>
                    <c:idx val="11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A-664D-436E-BDCD-F677434B9341}"/>
                      </c:ext>
                    </c:extLst>
                  </c:dLbl>
                  <c:dLbl>
                    <c:idx val="12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B-664D-436E-BDCD-F677434B9341}"/>
                      </c:ext>
                    </c:extLst>
                  </c:dLbl>
                  <c:dLbl>
                    <c:idx val="13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C-664D-436E-BDCD-F677434B9341}"/>
                      </c:ext>
                    </c:extLst>
                  </c:dLbl>
                  <c:dLbl>
                    <c:idx val="14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D-664D-436E-BDCD-F677434B9341}"/>
                      </c:ext>
                    </c:extLst>
                  </c:dLbl>
                  <c:dLbl>
                    <c:idx val="15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E-664D-436E-BDCD-F677434B934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'※グラフ (開催率入対象全工事)'!$AD$7:$AD$22</c15:sqref>
                        </c15:formulaRef>
                      </c:ext>
                    </c:extLst>
                    <c:strCache>
                      <c:ptCount val="16"/>
                      <c:pt idx="0">
                        <c:v>Ｈ１４</c:v>
                      </c:pt>
                      <c:pt idx="1">
                        <c:v>Ｈ１５</c:v>
                      </c:pt>
                      <c:pt idx="2">
                        <c:v>Ｈ１６</c:v>
                      </c:pt>
                      <c:pt idx="3">
                        <c:v>Ｈ１７</c:v>
                      </c:pt>
                      <c:pt idx="4">
                        <c:v>Ｈ１８</c:v>
                      </c:pt>
                      <c:pt idx="5">
                        <c:v>Ｈ１９</c:v>
                      </c:pt>
                      <c:pt idx="6">
                        <c:v>Ｈ２０</c:v>
                      </c:pt>
                      <c:pt idx="7">
                        <c:v>Ｈ２１</c:v>
                      </c:pt>
                      <c:pt idx="8">
                        <c:v>Ｈ２２</c:v>
                      </c:pt>
                      <c:pt idx="9">
                        <c:v>Ｈ２３</c:v>
                      </c:pt>
                      <c:pt idx="10">
                        <c:v>Ｈ２４</c:v>
                      </c:pt>
                      <c:pt idx="11">
                        <c:v>Ｈ２５</c:v>
                      </c:pt>
                      <c:pt idx="12">
                        <c:v>Ｈ２６</c:v>
                      </c:pt>
                      <c:pt idx="13">
                        <c:v>Ｈ２７</c:v>
                      </c:pt>
                      <c:pt idx="14">
                        <c:v>Ｈ２８</c:v>
                      </c:pt>
                      <c:pt idx="15">
                        <c:v>Ｈ２９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'※グラフ (開催率入対象全工事)'!$AK$7:$AK$22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3F-664D-436E-BDCD-F677434B9341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ser>
          <c:idx val="2"/>
          <c:order val="1"/>
          <c:tx>
            <c:strRef>
              <c:f>'※グラフ (開催率入対象全工事)'!$AG$5</c:f>
              <c:strCache>
                <c:ptCount val="1"/>
                <c:pt idx="0">
                  <c:v>開催率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circle"/>
            <c:size val="13"/>
          </c:marker>
          <c:dLbls>
            <c:dLbl>
              <c:idx val="0"/>
              <c:layout>
                <c:manualLayout>
                  <c:x val="-1.1825431128984772E-2"/>
                  <c:y val="-4.7823325114663695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664D-436E-BDCD-F677434B9341}"/>
                </c:ext>
              </c:extLst>
            </c:dLbl>
            <c:dLbl>
              <c:idx val="1"/>
              <c:layout>
                <c:manualLayout>
                  <c:x val="-8.3038188245562385E-3"/>
                  <c:y val="-5.5809538959145255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64D-436E-BDCD-F677434B9341}"/>
                </c:ext>
              </c:extLst>
            </c:dLbl>
            <c:dLbl>
              <c:idx val="2"/>
              <c:layout>
                <c:manualLayout>
                  <c:x val="-1.0033444816053512E-2"/>
                  <c:y val="-8.3501683501684104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664D-436E-BDCD-F677434B9341}"/>
                </c:ext>
              </c:extLst>
            </c:dLbl>
            <c:dLbl>
              <c:idx val="3"/>
              <c:layout>
                <c:manualLayout>
                  <c:x val="-1.9162533142470319E-2"/>
                  <c:y val="-4.817870676883277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664D-436E-BDCD-F677434B9341}"/>
                </c:ext>
              </c:extLst>
            </c:dLbl>
            <c:dLbl>
              <c:idx val="4"/>
              <c:layout>
                <c:manualLayout>
                  <c:x val="-1.832245632243186E-2"/>
                  <c:y val="-3.3956904118262174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664D-436E-BDCD-F677434B9341}"/>
                </c:ext>
              </c:extLst>
            </c:dLbl>
            <c:dLbl>
              <c:idx val="5"/>
              <c:layout>
                <c:manualLayout>
                  <c:x val="-1.4423171406005257E-2"/>
                  <c:y val="-3.3436210668416566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7217423011530686E-2"/>
                      <c:h val="4.19835820817462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0-664D-436E-BDCD-F677434B9341}"/>
                </c:ext>
              </c:extLst>
            </c:dLbl>
            <c:dLbl>
              <c:idx val="6"/>
              <c:layout>
                <c:manualLayout>
                  <c:x val="-1.0751682276199831E-2"/>
                  <c:y val="-3.40056662522654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664D-436E-BDCD-F677434B9341}"/>
                </c:ext>
              </c:extLst>
            </c:dLbl>
            <c:dLbl>
              <c:idx val="7"/>
              <c:layout>
                <c:manualLayout>
                  <c:x val="-1.5588774096159965E-2"/>
                  <c:y val="-3.8798199523577027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664D-436E-BDCD-F677434B9341}"/>
                </c:ext>
              </c:extLst>
            </c:dLbl>
            <c:dLbl>
              <c:idx val="8"/>
              <c:layout>
                <c:manualLayout>
                  <c:x val="-1.2304026574360414E-2"/>
                  <c:y val="-3.412318760992638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664D-436E-BDCD-F677434B9341}"/>
                </c:ext>
              </c:extLst>
            </c:dLbl>
            <c:dLbl>
              <c:idx val="9"/>
              <c:layout>
                <c:manualLayout>
                  <c:x val="-1.3508137441792899E-2"/>
                  <c:y val="-3.7173820548578623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664D-436E-BDCD-F677434B9341}"/>
                </c:ext>
              </c:extLst>
            </c:dLbl>
            <c:dLbl>
              <c:idx val="10"/>
              <c:layout>
                <c:manualLayout>
                  <c:x val="-1.8848292122501744E-2"/>
                  <c:y val="-4.1414280321663881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664D-436E-BDCD-F677434B9341}"/>
                </c:ext>
              </c:extLst>
            </c:dLbl>
            <c:dLbl>
              <c:idx val="11"/>
              <c:layout>
                <c:manualLayout>
                  <c:x val="-1.9194135390502132E-2"/>
                  <c:y val="-6.1317229830858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664D-436E-BDCD-F677434B9341}"/>
                </c:ext>
              </c:extLst>
            </c:dLbl>
            <c:dLbl>
              <c:idx val="12"/>
              <c:layout>
                <c:manualLayout>
                  <c:x val="-1.9252229623464387E-2"/>
                  <c:y val="-4.3773475429575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664D-436E-BDCD-F677434B9341}"/>
                </c:ext>
              </c:extLst>
            </c:dLbl>
            <c:dLbl>
              <c:idx val="13"/>
              <c:layout>
                <c:manualLayout>
                  <c:x val="-2.0095425919030848E-2"/>
                  <c:y val="-4.0385045499531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664D-436E-BDCD-F677434B9341}"/>
                </c:ext>
              </c:extLst>
            </c:dLbl>
            <c:dLbl>
              <c:idx val="14"/>
              <c:layout>
                <c:manualLayout>
                  <c:x val="-1.7430792838222634E-2"/>
                  <c:y val="-5.6678981797418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664D-436E-BDCD-F677434B9341}"/>
                </c:ext>
              </c:extLst>
            </c:dLbl>
            <c:dLbl>
              <c:idx val="15"/>
              <c:layout>
                <c:manualLayout>
                  <c:x val="-2.1457154739666133E-2"/>
                  <c:y val="-3.360972387710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664D-436E-BDCD-F677434B9341}"/>
                </c:ext>
              </c:extLst>
            </c:dLbl>
            <c:dLbl>
              <c:idx val="16"/>
              <c:layout>
                <c:manualLayout>
                  <c:x val="-2.2483729631166023E-2"/>
                  <c:y val="-3.48443134276149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664D-436E-BDCD-F677434B9341}"/>
                </c:ext>
              </c:extLst>
            </c:dLbl>
            <c:dLbl>
              <c:idx val="17"/>
              <c:layout>
                <c:manualLayout>
                  <c:x val="-2.6139085162560402E-2"/>
                  <c:y val="-5.07926077220146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CCB-4E23-9F00-1027F18633E0}"/>
                </c:ext>
              </c:extLst>
            </c:dLbl>
            <c:dLbl>
              <c:idx val="18"/>
              <c:layout>
                <c:manualLayout>
                  <c:x val="-2.2766299980294311E-2"/>
                  <c:y val="-3.90712367092420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FB-4053-A82C-175E140442B3}"/>
                </c:ext>
              </c:extLst>
            </c:dLbl>
            <c:dLbl>
              <c:idx val="19"/>
              <c:layout>
                <c:manualLayout>
                  <c:x val="-2.2711170939051353E-2"/>
                  <c:y val="-4.1880704447239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D2-481C-9345-5E8BA7E497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0">
                    <a:solidFill>
                      <a:schemeClr val="tx1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'※グラフ (開催率入対象全工事)'!$AD$7:$AD$29</c:f>
              <c:strCache>
                <c:ptCount val="23"/>
                <c:pt idx="0">
                  <c:v>Ｈ１４</c:v>
                </c:pt>
                <c:pt idx="1">
                  <c:v>Ｈ１５</c:v>
                </c:pt>
                <c:pt idx="2">
                  <c:v>Ｈ１６</c:v>
                </c:pt>
                <c:pt idx="3">
                  <c:v>Ｈ１７</c:v>
                </c:pt>
                <c:pt idx="4">
                  <c:v>Ｈ１８</c:v>
                </c:pt>
                <c:pt idx="5">
                  <c:v>Ｈ１９</c:v>
                </c:pt>
                <c:pt idx="6">
                  <c:v>Ｈ２０</c:v>
                </c:pt>
                <c:pt idx="7">
                  <c:v>Ｈ２１</c:v>
                </c:pt>
                <c:pt idx="8">
                  <c:v>Ｈ２２</c:v>
                </c:pt>
                <c:pt idx="9">
                  <c:v>Ｈ２３</c:v>
                </c:pt>
                <c:pt idx="10">
                  <c:v>Ｈ２４</c:v>
                </c:pt>
                <c:pt idx="11">
                  <c:v>Ｈ２５</c:v>
                </c:pt>
                <c:pt idx="12">
                  <c:v>Ｈ２６</c:v>
                </c:pt>
                <c:pt idx="13">
                  <c:v>Ｈ２７</c:v>
                </c:pt>
                <c:pt idx="14">
                  <c:v>Ｈ２８</c:v>
                </c:pt>
                <c:pt idx="15">
                  <c:v>Ｈ２９</c:v>
                </c:pt>
                <c:pt idx="16">
                  <c:v>Ｈ３０</c:v>
                </c:pt>
                <c:pt idx="17">
                  <c:v>R元(H31)</c:v>
                </c:pt>
                <c:pt idx="18">
                  <c:v>R２</c:v>
                </c:pt>
                <c:pt idx="19">
                  <c:v>R３</c:v>
                </c:pt>
                <c:pt idx="20">
                  <c:v>R４</c:v>
                </c:pt>
                <c:pt idx="21">
                  <c:v>R５</c:v>
                </c:pt>
                <c:pt idx="22">
                  <c:v>R６</c:v>
                </c:pt>
              </c:strCache>
            </c:strRef>
          </c:cat>
          <c:val>
            <c:numRef>
              <c:f>'※グラフ (開催率入対象全工事)'!$AG$7:$AG$29</c:f>
              <c:numCache>
                <c:formatCode>0.0"%"</c:formatCode>
                <c:ptCount val="23"/>
                <c:pt idx="3">
                  <c:v>3.12</c:v>
                </c:pt>
                <c:pt idx="4">
                  <c:v>6.85</c:v>
                </c:pt>
                <c:pt idx="5">
                  <c:v>7.08</c:v>
                </c:pt>
                <c:pt idx="6">
                  <c:v>6.05</c:v>
                </c:pt>
                <c:pt idx="7">
                  <c:v>8.1300000000000008</c:v>
                </c:pt>
                <c:pt idx="8">
                  <c:v>9.86</c:v>
                </c:pt>
                <c:pt idx="9">
                  <c:v>9.8000000000000007</c:v>
                </c:pt>
                <c:pt idx="10">
                  <c:v>11.51</c:v>
                </c:pt>
                <c:pt idx="11">
                  <c:v>13.84</c:v>
                </c:pt>
                <c:pt idx="12">
                  <c:v>17.95</c:v>
                </c:pt>
                <c:pt idx="13">
                  <c:v>15.43</c:v>
                </c:pt>
                <c:pt idx="14">
                  <c:v>10.95</c:v>
                </c:pt>
                <c:pt idx="15">
                  <c:v>14.79</c:v>
                </c:pt>
                <c:pt idx="16">
                  <c:v>14.44</c:v>
                </c:pt>
                <c:pt idx="17">
                  <c:v>18.41</c:v>
                </c:pt>
                <c:pt idx="18">
                  <c:v>21.43</c:v>
                </c:pt>
                <c:pt idx="19">
                  <c:v>21.73</c:v>
                </c:pt>
                <c:pt idx="20">
                  <c:v>18.489999999999998</c:v>
                </c:pt>
                <c:pt idx="21">
                  <c:v>21.49</c:v>
                </c:pt>
                <c:pt idx="22">
                  <c:v>24.05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664D-436E-BDCD-F677434B9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988288"/>
        <c:axId val="279991816"/>
        <c:extLst>
          <c:ext xmlns:c15="http://schemas.microsoft.com/office/drawing/2012/chart" uri="{02D57815-91ED-43cb-92C2-25804820EDAC}">
            <c15:filteredLine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'※グラフ (開催率入対象全工事)'!$AH$5</c15:sqref>
                        </c15:formulaRef>
                      </c:ext>
                    </c:extLst>
                    <c:strCache>
                      <c:ptCount val="1"/>
                      <c:pt idx="0">
                        <c:v>開催率
（発注者開催）</c:v>
                      </c:pt>
                    </c:strCache>
                  </c:strRef>
                </c:tx>
                <c:spPr>
                  <a:ln w="31750">
                    <a:prstDash val="sysDash"/>
                  </a:ln>
                </c:spPr>
                <c:marker>
                  <c:symbol val="square"/>
                  <c:size val="8"/>
                </c:marker>
                <c:dLbls>
                  <c:dLbl>
                    <c:idx val="0"/>
                    <c:layout>
                      <c:manualLayout>
                        <c:x val="0"/>
                        <c:y val="-2.0792722547108417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7-664D-436E-BDCD-F677434B9341}"/>
                      </c:ext>
                    </c:extLst>
                  </c:dLbl>
                  <c:dLbl>
                    <c:idx val="1"/>
                    <c:layout>
                      <c:manualLayout>
                        <c:x val="-3.3500837520938093E-3"/>
                        <c:y val="-3.118908382066287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8-664D-436E-BDCD-F677434B9341}"/>
                      </c:ext>
                    </c:extLst>
                  </c:dLbl>
                  <c:dLbl>
                    <c:idx val="2"/>
                    <c:layout>
                      <c:manualLayout>
                        <c:x val="0"/>
                        <c:y val="-1.2617513719875925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9-664D-436E-BDCD-F677434B9341}"/>
                      </c:ext>
                    </c:extLst>
                  </c:dLbl>
                  <c:dLbl>
                    <c:idx val="3"/>
                    <c:layout>
                      <c:manualLayout>
                        <c:x val="1.8025403642125944E-3"/>
                        <c:y val="2.4039162358853023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40-664D-436E-BDCD-F677434B9341}"/>
                      </c:ext>
                    </c:extLst>
                  </c:dLbl>
                  <c:dLbl>
                    <c:idx val="4"/>
                    <c:layout>
                      <c:manualLayout>
                        <c:x val="3.5653482338763249E-3"/>
                        <c:y val="3.3618201921167726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3.0965905517843034E-2"/>
                            <c:h val="4.383270402915737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2A-664D-436E-BDCD-F677434B9341}"/>
                      </c:ext>
                    </c:extLst>
                  </c:dLbl>
                  <c:dLbl>
                    <c:idx val="5"/>
                    <c:layout>
                      <c:manualLayout>
                        <c:x val="3.3332418628422189E-3"/>
                        <c:y val="3.2205769675077552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B-664D-436E-BDCD-F677434B9341}"/>
                      </c:ext>
                    </c:extLst>
                  </c:dLbl>
                  <c:dLbl>
                    <c:idx val="6"/>
                    <c:layout>
                      <c:manualLayout>
                        <c:x val="0"/>
                        <c:y val="1.3355057560297987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42-664D-436E-BDCD-F677434B9341}"/>
                      </c:ext>
                    </c:extLst>
                  </c:dLbl>
                  <c:dLbl>
                    <c:idx val="7"/>
                    <c:layout>
                      <c:manualLayout>
                        <c:x val="-6.3948670671829452E-3"/>
                        <c:y val="2.8589918340658285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C-664D-436E-BDCD-F677434B9341}"/>
                      </c:ext>
                    </c:extLst>
                  </c:dLbl>
                  <c:dLbl>
                    <c:idx val="8"/>
                    <c:layout>
                      <c:manualLayout>
                        <c:x val="9.5341602124532438E-5"/>
                        <c:y val="3.6625666990482898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D-664D-436E-BDCD-F677434B9341}"/>
                      </c:ext>
                    </c:extLst>
                  </c:dLbl>
                  <c:dLbl>
                    <c:idx val="9"/>
                    <c:layout>
                      <c:manualLayout>
                        <c:x val="2.2281872085965554E-3"/>
                        <c:y val="3.4003659075455751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E-664D-436E-BDCD-F677434B9341}"/>
                      </c:ext>
                    </c:extLst>
                  </c:dLbl>
                  <c:dLbl>
                    <c:idx val="10"/>
                    <c:layout>
                      <c:manualLayout>
                        <c:x val="6.4308450302488322E-3"/>
                        <c:y val="1.8697080584417221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F-664D-436E-BDCD-F677434B9341}"/>
                      </c:ext>
                    </c:extLst>
                  </c:dLbl>
                  <c:dLbl>
                    <c:idx val="11"/>
                    <c:layout>
                      <c:manualLayout>
                        <c:x val="9.1384026187351936E-4"/>
                        <c:y val="2.9381126632655786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43-664D-436E-BDCD-F677434B9341}"/>
                      </c:ext>
                    </c:extLst>
                  </c:dLbl>
                  <c:dLbl>
                    <c:idx val="12"/>
                    <c:layout>
                      <c:manualLayout>
                        <c:x val="9.1384026187338525E-4"/>
                        <c:y val="4.2736184192953872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45-664D-436E-BDCD-F677434B9341}"/>
                      </c:ext>
                    </c:extLst>
                  </c:dLbl>
                  <c:dLbl>
                    <c:idx val="13"/>
                    <c:layout>
                      <c:manualLayout>
                        <c:x val="1.8276805237470387E-3"/>
                        <c:y val="4.2736184192953872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48-664D-436E-BDCD-F677434B9341}"/>
                      </c:ext>
                    </c:extLst>
                  </c:dLbl>
                  <c:dLbl>
                    <c:idx val="14"/>
                    <c:layout>
                      <c:manualLayout>
                        <c:x val="4.5692013093675968E-3"/>
                        <c:y val="3.4723149656775018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49-664D-436E-BDCD-F677434B9341}"/>
                      </c:ext>
                    </c:extLst>
                  </c:dLbl>
                  <c:dLbl>
                    <c:idx val="15"/>
                    <c:layout>
                      <c:manualLayout>
                        <c:x val="4.2813776048405039E-4"/>
                        <c:y val="3.864154457655309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0-664D-436E-BDCD-F677434B9341}"/>
                      </c:ext>
                    </c:extLst>
                  </c:dLbl>
                  <c:dLbl>
                    <c:idx val="16"/>
                    <c:layout>
                      <c:manualLayout>
                        <c:x val="9.1384026187338525E-4"/>
                        <c:y val="2.9381126632655689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4B-664D-436E-BDCD-F677434B934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'※グラフ (開催率入対象全工事)'!$AD$7:$AD$29</c15:sqref>
                        </c15:formulaRef>
                      </c:ext>
                    </c:extLst>
                    <c:strCache>
                      <c:ptCount val="23"/>
                      <c:pt idx="0">
                        <c:v>Ｈ１４</c:v>
                      </c:pt>
                      <c:pt idx="1">
                        <c:v>Ｈ１５</c:v>
                      </c:pt>
                      <c:pt idx="2">
                        <c:v>Ｈ１６</c:v>
                      </c:pt>
                      <c:pt idx="3">
                        <c:v>Ｈ１７</c:v>
                      </c:pt>
                      <c:pt idx="4">
                        <c:v>Ｈ１８</c:v>
                      </c:pt>
                      <c:pt idx="5">
                        <c:v>Ｈ１９</c:v>
                      </c:pt>
                      <c:pt idx="6">
                        <c:v>Ｈ２０</c:v>
                      </c:pt>
                      <c:pt idx="7">
                        <c:v>Ｈ２１</c:v>
                      </c:pt>
                      <c:pt idx="8">
                        <c:v>Ｈ２２</c:v>
                      </c:pt>
                      <c:pt idx="9">
                        <c:v>Ｈ２３</c:v>
                      </c:pt>
                      <c:pt idx="10">
                        <c:v>Ｈ２４</c:v>
                      </c:pt>
                      <c:pt idx="11">
                        <c:v>Ｈ２５</c:v>
                      </c:pt>
                      <c:pt idx="12">
                        <c:v>Ｈ２６</c:v>
                      </c:pt>
                      <c:pt idx="13">
                        <c:v>Ｈ２７</c:v>
                      </c:pt>
                      <c:pt idx="14">
                        <c:v>Ｈ２８</c:v>
                      </c:pt>
                      <c:pt idx="15">
                        <c:v>Ｈ２９</c:v>
                      </c:pt>
                      <c:pt idx="16">
                        <c:v>Ｈ３０</c:v>
                      </c:pt>
                      <c:pt idx="17">
                        <c:v>R元(H31)</c:v>
                      </c:pt>
                      <c:pt idx="18">
                        <c:v>R２</c:v>
                      </c:pt>
                      <c:pt idx="19">
                        <c:v>R３</c:v>
                      </c:pt>
                      <c:pt idx="20">
                        <c:v>R４</c:v>
                      </c:pt>
                      <c:pt idx="21">
                        <c:v>R５</c:v>
                      </c:pt>
                      <c:pt idx="22">
                        <c:v>R６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'※グラフ (開催率入対象全工事)'!$AH$7:$AH$23</c15:sqref>
                        </c15:formulaRef>
                      </c:ext>
                    </c:extLst>
                    <c:numCache>
                      <c:formatCode>"("0.0"%)"</c:formatCode>
                      <c:ptCount val="17"/>
                      <c:pt idx="3">
                        <c:v>2.67</c:v>
                      </c:pt>
                      <c:pt idx="4">
                        <c:v>5.6</c:v>
                      </c:pt>
                      <c:pt idx="5">
                        <c:v>5.52</c:v>
                      </c:pt>
                      <c:pt idx="6">
                        <c:v>4.41</c:v>
                      </c:pt>
                      <c:pt idx="7">
                        <c:v>7.19</c:v>
                      </c:pt>
                      <c:pt idx="8">
                        <c:v>9.09</c:v>
                      </c:pt>
                      <c:pt idx="9">
                        <c:v>9.27</c:v>
                      </c:pt>
                      <c:pt idx="10">
                        <c:v>11.2</c:v>
                      </c:pt>
                      <c:pt idx="11">
                        <c:v>13.2</c:v>
                      </c:pt>
                      <c:pt idx="12">
                        <c:v>17.48</c:v>
                      </c:pt>
                      <c:pt idx="13">
                        <c:v>15.12</c:v>
                      </c:pt>
                      <c:pt idx="14">
                        <c:v>10.57</c:v>
                      </c:pt>
                      <c:pt idx="15">
                        <c:v>14.63</c:v>
                      </c:pt>
                      <c:pt idx="16">
                        <c:v>13.79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31-664D-436E-BDCD-F677434B9341}"/>
                  </c:ext>
                </c:extLst>
              </c15:ser>
            </c15:filteredLineSeries>
          </c:ext>
        </c:extLst>
      </c:lineChart>
      <c:catAx>
        <c:axId val="22688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1600"/>
            </a:pPr>
            <a:endParaRPr lang="ja-JP"/>
          </a:p>
        </c:txPr>
        <c:crossAx val="279990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990248"/>
        <c:scaling>
          <c:orientation val="minMax"/>
        </c:scaling>
        <c:delete val="0"/>
        <c:axPos val="l"/>
        <c:numFmt formatCode="##&quot;件&quot;" sourceLinked="1"/>
        <c:majorTickMark val="cross"/>
        <c:minorTickMark val="none"/>
        <c:tickLblPos val="nextTo"/>
        <c:spPr>
          <a:ln/>
        </c:spPr>
        <c:txPr>
          <a:bodyPr rot="0" vert="horz"/>
          <a:lstStyle/>
          <a:p>
            <a:pPr>
              <a:defRPr sz="1400"/>
            </a:pPr>
            <a:endParaRPr lang="ja-JP"/>
          </a:p>
        </c:txPr>
        <c:crossAx val="226883592"/>
        <c:crosses val="autoZero"/>
        <c:crossBetween val="between"/>
        <c:majorUnit val="100"/>
      </c:valAx>
      <c:catAx>
        <c:axId val="279988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9991816"/>
        <c:crosses val="autoZero"/>
        <c:auto val="1"/>
        <c:lblAlgn val="ctr"/>
        <c:lblOffset val="100"/>
        <c:noMultiLvlLbl val="0"/>
      </c:catAx>
      <c:valAx>
        <c:axId val="279991816"/>
        <c:scaling>
          <c:orientation val="minMax"/>
          <c:max val="30"/>
        </c:scaling>
        <c:delete val="0"/>
        <c:axPos val="r"/>
        <c:numFmt formatCode="0.0&quot;%&quot;" sourceLinked="1"/>
        <c:majorTickMark val="cross"/>
        <c:minorTickMark val="none"/>
        <c:tickLblPos val="nextTo"/>
        <c:spPr>
          <a:ln/>
        </c:spPr>
        <c:txPr>
          <a:bodyPr/>
          <a:lstStyle/>
          <a:p>
            <a:pPr>
              <a:defRPr sz="1400"/>
            </a:pPr>
            <a:endParaRPr lang="ja-JP"/>
          </a:p>
        </c:txPr>
        <c:crossAx val="279988288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0.40174549790109043"/>
          <c:y val="0.94397271732391574"/>
          <c:w val="0.18977917981072556"/>
          <c:h val="5.602728267608427E-2"/>
        </c:manualLayout>
      </c:layout>
      <c:overlay val="0"/>
      <c:txPr>
        <a:bodyPr/>
        <a:lstStyle/>
        <a:p>
          <a:pPr>
            <a:defRPr sz="2000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baseline="0">
          <a:latin typeface="+mn-ea"/>
          <a:ea typeface="+mn-ea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0</xdr:row>
      <xdr:rowOff>0</xdr:rowOff>
    </xdr:from>
    <xdr:to>
      <xdr:col>14</xdr:col>
      <xdr:colOff>0</xdr:colOff>
      <xdr:row>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14</xdr:col>
      <xdr:colOff>0</xdr:colOff>
      <xdr:row>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161925</xdr:colOff>
      <xdr:row>0</xdr:row>
      <xdr:rowOff>0</xdr:rowOff>
    </xdr:from>
    <xdr:to>
      <xdr:col>14</xdr:col>
      <xdr:colOff>0</xdr:colOff>
      <xdr:row>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155862</xdr:colOff>
      <xdr:row>3</xdr:row>
      <xdr:rowOff>17319</xdr:rowOff>
    </xdr:from>
    <xdr:to>
      <xdr:col>25</xdr:col>
      <xdr:colOff>571499</xdr:colOff>
      <xdr:row>27</xdr:row>
      <xdr:rowOff>157221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46775</xdr:colOff>
      <xdr:row>29</xdr:row>
      <xdr:rowOff>5953</xdr:rowOff>
    </xdr:from>
    <xdr:to>
      <xdr:col>3</xdr:col>
      <xdr:colOff>40821</xdr:colOff>
      <xdr:row>31</xdr:row>
      <xdr:rowOff>27215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210061" y="5748167"/>
          <a:ext cx="1218689" cy="5927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56628\AppData\Roaming\Microsoft\Excel\&#21508;&#24314;&#35373;&#31649;&#29702;&#37096;&#22577;&#21578;\&#26093;&#24029;\&#20107;&#26989;&#35506;\02_&#22577;&#21578;&#27096;&#24335;(H24)&#12304;&#20107;&#26989;&#35506;&#36947;&#36335;&#65297;&#1230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%20&#37428;&#26408;&#26989;&#21209;/16%20&#19977;&#32773;&#26908;&#35342;&#20250;/H29&#23455;&#24907;&#25226;&#25569;&#35519;&#26619;/02%20&#12304;&#22238;&#31572;&#12305;&#24314;&#31649;&#8594;&#35506;/01%20&#26413;&#24140;(0305&#28168;)/&#12304;&#26413;&#24314;&#31649;&#12305;H29&#19977;&#32773;&#26908;&#35342;&#20250;&#23455;&#24907;&#25226;&#25569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報告様式"/>
      <sheetName val="リスト"/>
      <sheetName val="Sheet3"/>
      <sheetName val="グラフ"/>
    </sheetNames>
    <sheetDataSet>
      <sheetData sheetId="0" refreshError="1"/>
      <sheetData sheetId="1">
        <row r="6">
          <cell r="I6" t="str">
            <v>(1)　予定価格が9千万円以上の工事。ただし、舗装、路盤、土工等で単純なものを除く。</v>
          </cell>
        </row>
        <row r="7">
          <cell r="I7" t="str">
            <v>(2)－①　橋梁工を有する工事</v>
          </cell>
        </row>
        <row r="8">
          <cell r="I8" t="str">
            <v>(2)－②　杭基礎を伴う構造物工事</v>
          </cell>
        </row>
        <row r="9">
          <cell r="I9" t="str">
            <v>(2)－③　軟弱地盤上の工事</v>
          </cell>
        </row>
        <row r="10">
          <cell r="I10" t="str">
            <v>(2)－④　擁壁（応力計算有，H≧2m）、ボックスカルバートを伴う工事</v>
          </cell>
        </row>
        <row r="11">
          <cell r="I11" t="str">
            <v>(2)－⑤　地すべり対策及び斜面対策を伴う工事</v>
          </cell>
        </row>
        <row r="12">
          <cell r="I12" t="str">
            <v>(2)－⑥　樋門・堰等あるいは多自然型工法を有する河川工事</v>
          </cell>
        </row>
        <row r="13">
          <cell r="I13" t="str">
            <v>(2)－⑦　鋼製ダムあるいは多自然型工法を有する砂防工事</v>
          </cell>
        </row>
        <row r="14">
          <cell r="I14" t="str">
            <v>(2)－⑧　地盤改良工を伴う防波堤・岸壁工事</v>
          </cell>
        </row>
        <row r="15">
          <cell r="I15" t="str">
            <v>(2)－⑨　推進工法による下水道管渠工事</v>
          </cell>
        </row>
        <row r="16">
          <cell r="I16" t="str">
            <v>(2)－⑩　技術的難易度の高い工種を有する工事</v>
          </cell>
        </row>
        <row r="17">
          <cell r="I17" t="str">
            <v>(2)－⑪　複雑な仮設構造物を伴う工事</v>
          </cell>
        </row>
        <row r="18">
          <cell r="I18" t="str">
            <v>(3)－①　設計条件で不確定な要素を有している工事</v>
          </cell>
        </row>
        <row r="19">
          <cell r="I19" t="str">
            <v>(3)－②　複雑な設計条件のある工事（地盤条件、水理条件、施工計画等）</v>
          </cell>
        </row>
        <row r="20">
          <cell r="I20" t="str">
            <v>(3)－③　作業工程に制約のある設計が行われている工事</v>
          </cell>
        </row>
        <row r="21">
          <cell r="I21" t="str">
            <v>(3)－④　設計思想が重要になってくる工事</v>
          </cell>
        </row>
        <row r="22">
          <cell r="I22" t="str">
            <v>(3)－⑤　新技術・新工法を用いて設計が行われる工事</v>
          </cell>
        </row>
        <row r="23">
          <cell r="I23" t="str">
            <v>(3)－⑥　近傍の工事や調査との調整が必要な工事</v>
          </cell>
        </row>
        <row r="24">
          <cell r="I24" t="str">
            <v>(3)－⑦　環境保全に特別な配慮が必要な工事</v>
          </cell>
        </row>
        <row r="25">
          <cell r="I25" t="str">
            <v>(3)－⑧　その他特殊な条件のある工事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調査票－１"/>
      <sheetName val="調査票－２"/>
      <sheetName val="調査票－２－１"/>
      <sheetName val="2017工事CD"/>
      <sheetName val="リスト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A1" t="str">
            <v>札幌</v>
          </cell>
          <cell r="B1" t="str">
            <v>小樽</v>
          </cell>
          <cell r="C1" t="str">
            <v>室蘭</v>
          </cell>
          <cell r="D1" t="str">
            <v>函館</v>
          </cell>
          <cell r="E1" t="str">
            <v>旭川</v>
          </cell>
          <cell r="F1" t="str">
            <v>留萌</v>
          </cell>
          <cell r="G1" t="str">
            <v>稚内</v>
          </cell>
          <cell r="H1" t="str">
            <v>網走</v>
          </cell>
          <cell r="I1" t="str">
            <v>帯広</v>
          </cell>
          <cell r="J1" t="str">
            <v>釧路</v>
          </cell>
          <cell r="L1" t="str">
            <v>①発注者が対象</v>
          </cell>
          <cell r="M1" t="str">
            <v>Ⅰ道路系</v>
          </cell>
        </row>
        <row r="2">
          <cell r="L2" t="str">
            <v>②施工者の申し出</v>
          </cell>
          <cell r="M2" t="str">
            <v>Ⅱ河川系</v>
          </cell>
        </row>
        <row r="3">
          <cell r="L3" t="str">
            <v>③設計者の申し出</v>
          </cell>
          <cell r="M3" t="str">
            <v>Ⅲ漁港系</v>
          </cell>
        </row>
        <row r="4">
          <cell r="L4" t="str">
            <v>④両者の申し出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K45"/>
  <sheetViews>
    <sheetView tabSelected="1" view="pageBreakPreview" topLeftCell="G19" zoomScale="85" zoomScaleNormal="85" zoomScaleSheetLayoutView="85" workbookViewId="0">
      <selection activeCell="AE38" sqref="AE38"/>
    </sheetView>
  </sheetViews>
  <sheetFormatPr defaultColWidth="9" defaultRowHeight="13.5" x14ac:dyDescent="0.15"/>
  <cols>
    <col min="1" max="1" width="2.125" style="3" customWidth="1"/>
    <col min="2" max="2" width="3" style="3" customWidth="1"/>
    <col min="3" max="3" width="18" style="3" customWidth="1"/>
    <col min="4" max="26" width="9.25" style="3" customWidth="1"/>
    <col min="27" max="28" width="3.625" style="3" customWidth="1"/>
    <col min="29" max="29" width="10" style="3" customWidth="1"/>
    <col min="30" max="30" width="8.625" style="2" customWidth="1"/>
    <col min="31" max="36" width="13.375" style="3" customWidth="1"/>
    <col min="37" max="16384" width="9" style="3"/>
  </cols>
  <sheetData>
    <row r="1" spans="1:37" ht="21" customHeight="1" x14ac:dyDescent="0.15">
      <c r="A1" s="114" t="s">
        <v>39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56"/>
      <c r="AB1" s="64"/>
      <c r="AC1" s="30"/>
    </row>
    <row r="2" spans="1:37" ht="28.5" x14ac:dyDescent="0.1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56"/>
      <c r="AB2" s="64"/>
      <c r="AC2" s="30"/>
    </row>
    <row r="3" spans="1:37" ht="21" customHeight="1" x14ac:dyDescent="0.15">
      <c r="X3" s="46" t="s">
        <v>77</v>
      </c>
      <c r="Y3" s="46"/>
      <c r="Z3" s="46"/>
      <c r="AA3" s="46"/>
      <c r="AB3" s="46"/>
      <c r="AD3" s="3" t="s">
        <v>2</v>
      </c>
    </row>
    <row r="4" spans="1:37" ht="21" customHeight="1" x14ac:dyDescent="0.15"/>
    <row r="5" spans="1:37" ht="21" customHeight="1" x14ac:dyDescent="0.15">
      <c r="AD5" s="117" t="s">
        <v>3</v>
      </c>
      <c r="AE5" s="117" t="s">
        <v>4</v>
      </c>
      <c r="AF5" s="117" t="s">
        <v>0</v>
      </c>
      <c r="AG5" s="117" t="s">
        <v>5</v>
      </c>
      <c r="AH5" s="115" t="s">
        <v>6</v>
      </c>
      <c r="AI5" s="115" t="s">
        <v>7</v>
      </c>
      <c r="AJ5" s="116" t="s">
        <v>8</v>
      </c>
    </row>
    <row r="6" spans="1:37" ht="21" customHeight="1" x14ac:dyDescent="0.15">
      <c r="AD6" s="117"/>
      <c r="AE6" s="117"/>
      <c r="AF6" s="117"/>
      <c r="AG6" s="117"/>
      <c r="AH6" s="115"/>
      <c r="AI6" s="115"/>
      <c r="AJ6" s="116"/>
    </row>
    <row r="7" spans="1:37" ht="21" customHeight="1" x14ac:dyDescent="0.15">
      <c r="AD7" s="6" t="s">
        <v>16</v>
      </c>
      <c r="AE7" s="7"/>
      <c r="AF7" s="7">
        <v>41</v>
      </c>
      <c r="AG7" s="8"/>
      <c r="AH7" s="9"/>
      <c r="AI7" s="7">
        <v>41</v>
      </c>
    </row>
    <row r="8" spans="1:37" ht="21" customHeight="1" x14ac:dyDescent="0.15">
      <c r="AD8" s="6" t="s">
        <v>17</v>
      </c>
      <c r="AE8" s="7"/>
      <c r="AF8" s="7">
        <v>29</v>
      </c>
      <c r="AG8" s="8"/>
      <c r="AH8" s="9"/>
      <c r="AI8" s="7">
        <v>29</v>
      </c>
    </row>
    <row r="9" spans="1:37" ht="21" customHeight="1" x14ac:dyDescent="0.15">
      <c r="AD9" s="6" t="s">
        <v>18</v>
      </c>
      <c r="AE9" s="7"/>
      <c r="AF9" s="7">
        <v>29</v>
      </c>
      <c r="AG9" s="8"/>
      <c r="AH9" s="9"/>
      <c r="AI9" s="7">
        <v>29</v>
      </c>
    </row>
    <row r="10" spans="1:37" ht="21" customHeight="1" x14ac:dyDescent="0.15">
      <c r="AD10" s="2" t="s">
        <v>19</v>
      </c>
      <c r="AE10" s="7">
        <v>4268</v>
      </c>
      <c r="AF10" s="7">
        <v>133</v>
      </c>
      <c r="AG10" s="8">
        <f t="shared" ref="AG10:AG13" si="0">ROUND((AF10/AE10)*100,2)</f>
        <v>3.12</v>
      </c>
      <c r="AH10" s="9">
        <f t="shared" ref="AH10:AH13" si="1">ROUND((AI10/AE10)*100,2)</f>
        <v>2.67</v>
      </c>
      <c r="AI10" s="7">
        <v>114</v>
      </c>
      <c r="AK10" s="24"/>
    </row>
    <row r="11" spans="1:37" ht="21" customHeight="1" x14ac:dyDescent="0.15">
      <c r="AD11" s="2" t="s">
        <v>20</v>
      </c>
      <c r="AE11" s="7">
        <v>4393</v>
      </c>
      <c r="AF11" s="7">
        <v>301</v>
      </c>
      <c r="AG11" s="8">
        <f t="shared" si="0"/>
        <v>6.85</v>
      </c>
      <c r="AH11" s="9">
        <f t="shared" si="1"/>
        <v>5.6</v>
      </c>
      <c r="AI11" s="7">
        <v>246</v>
      </c>
      <c r="AK11" s="24"/>
    </row>
    <row r="12" spans="1:37" ht="21" customHeight="1" x14ac:dyDescent="0.15">
      <c r="AD12" s="2" t="s">
        <v>21</v>
      </c>
      <c r="AE12" s="7">
        <v>4223</v>
      </c>
      <c r="AF12" s="7">
        <v>299</v>
      </c>
      <c r="AG12" s="8">
        <f t="shared" si="0"/>
        <v>7.08</v>
      </c>
      <c r="AH12" s="9">
        <f t="shared" si="1"/>
        <v>5.52</v>
      </c>
      <c r="AI12" s="7">
        <v>233</v>
      </c>
      <c r="AK12" s="24"/>
    </row>
    <row r="13" spans="1:37" ht="21" customHeight="1" x14ac:dyDescent="0.15">
      <c r="AD13" s="2" t="s">
        <v>22</v>
      </c>
      <c r="AE13" s="7">
        <v>4085</v>
      </c>
      <c r="AF13" s="7">
        <v>247</v>
      </c>
      <c r="AG13" s="8">
        <f t="shared" si="0"/>
        <v>6.05</v>
      </c>
      <c r="AH13" s="9">
        <f t="shared" si="1"/>
        <v>4.41</v>
      </c>
      <c r="AI13" s="7">
        <v>180</v>
      </c>
      <c r="AK13" s="24"/>
    </row>
    <row r="14" spans="1:37" ht="21" customHeight="1" x14ac:dyDescent="0.15">
      <c r="AD14" s="6" t="s">
        <v>23</v>
      </c>
      <c r="AE14" s="7">
        <v>4049</v>
      </c>
      <c r="AF14" s="7">
        <v>329</v>
      </c>
      <c r="AG14" s="8">
        <f>ROUND((AF14/AE14)*100,2)</f>
        <v>8.1300000000000008</v>
      </c>
      <c r="AH14" s="9">
        <f t="shared" ref="AH14:AH22" si="2">ROUND((AI14/AE14)*100,2)</f>
        <v>7.19</v>
      </c>
      <c r="AI14" s="7">
        <v>291</v>
      </c>
      <c r="AK14" s="24"/>
    </row>
    <row r="15" spans="1:37" ht="21" customHeight="1" x14ac:dyDescent="0.15">
      <c r="AD15" s="6" t="s">
        <v>24</v>
      </c>
      <c r="AE15" s="7">
        <v>3905</v>
      </c>
      <c r="AF15" s="7">
        <v>385</v>
      </c>
      <c r="AG15" s="8">
        <f t="shared" ref="AG15:AG18" si="3">ROUND((AF15/AE15)*100,2)</f>
        <v>9.86</v>
      </c>
      <c r="AH15" s="9">
        <f t="shared" si="2"/>
        <v>9.09</v>
      </c>
      <c r="AI15" s="7">
        <v>355</v>
      </c>
      <c r="AK15" s="24"/>
    </row>
    <row r="16" spans="1:37" ht="21" customHeight="1" x14ac:dyDescent="0.15">
      <c r="AD16" s="6" t="s">
        <v>25</v>
      </c>
      <c r="AE16" s="7">
        <v>3572</v>
      </c>
      <c r="AF16" s="7">
        <v>350</v>
      </c>
      <c r="AG16" s="8">
        <f t="shared" si="3"/>
        <v>9.8000000000000007</v>
      </c>
      <c r="AH16" s="9">
        <f t="shared" si="2"/>
        <v>9.27</v>
      </c>
      <c r="AI16" s="7">
        <v>331</v>
      </c>
      <c r="AK16" s="24"/>
    </row>
    <row r="17" spans="2:37" ht="21" customHeight="1" x14ac:dyDescent="0.15">
      <c r="AD17" s="6" t="s">
        <v>26</v>
      </c>
      <c r="AE17" s="7">
        <v>3153</v>
      </c>
      <c r="AF17" s="7">
        <v>363</v>
      </c>
      <c r="AG17" s="8">
        <f t="shared" si="3"/>
        <v>11.51</v>
      </c>
      <c r="AH17" s="9">
        <f t="shared" si="2"/>
        <v>11.2</v>
      </c>
      <c r="AI17" s="7">
        <v>353</v>
      </c>
      <c r="AK17" s="24"/>
    </row>
    <row r="18" spans="2:37" ht="21" customHeight="1" x14ac:dyDescent="0.15">
      <c r="AD18" s="5" t="s">
        <v>27</v>
      </c>
      <c r="AE18" s="10">
        <v>2810</v>
      </c>
      <c r="AF18" s="10">
        <v>389</v>
      </c>
      <c r="AG18" s="11">
        <f t="shared" si="3"/>
        <v>13.84</v>
      </c>
      <c r="AH18" s="12">
        <f t="shared" si="2"/>
        <v>13.2</v>
      </c>
      <c r="AI18" s="10">
        <v>371</v>
      </c>
      <c r="AJ18" s="22">
        <v>18</v>
      </c>
      <c r="AK18" s="24"/>
    </row>
    <row r="19" spans="2:37" ht="21" customHeight="1" x14ac:dyDescent="0.15">
      <c r="AD19" s="13" t="s">
        <v>28</v>
      </c>
      <c r="AE19" s="10">
        <v>2552</v>
      </c>
      <c r="AF19" s="10">
        <v>458</v>
      </c>
      <c r="AG19" s="11">
        <f t="shared" ref="AG19:AG24" si="4">ROUND((AF19/AE19)*100,2)</f>
        <v>17.95</v>
      </c>
      <c r="AH19" s="12">
        <f t="shared" si="2"/>
        <v>17.48</v>
      </c>
      <c r="AI19" s="10">
        <v>446</v>
      </c>
      <c r="AJ19" s="22">
        <v>12</v>
      </c>
      <c r="AK19" s="24"/>
    </row>
    <row r="20" spans="2:37" ht="21" customHeight="1" x14ac:dyDescent="0.15">
      <c r="AD20" s="5" t="s">
        <v>29</v>
      </c>
      <c r="AE20" s="10">
        <v>2514</v>
      </c>
      <c r="AF20" s="10">
        <v>388</v>
      </c>
      <c r="AG20" s="11">
        <f t="shared" si="4"/>
        <v>15.43</v>
      </c>
      <c r="AH20" s="12">
        <f t="shared" si="2"/>
        <v>15.12</v>
      </c>
      <c r="AI20" s="10">
        <v>380</v>
      </c>
      <c r="AJ20" s="22">
        <v>8</v>
      </c>
      <c r="AK20" s="24"/>
    </row>
    <row r="21" spans="2:37" ht="21" customHeight="1" x14ac:dyDescent="0.15">
      <c r="AD21" s="14" t="s">
        <v>9</v>
      </c>
      <c r="AE21" s="15">
        <v>2941</v>
      </c>
      <c r="AF21" s="16">
        <v>322</v>
      </c>
      <c r="AG21" s="17">
        <f t="shared" si="4"/>
        <v>10.95</v>
      </c>
      <c r="AH21" s="18">
        <f t="shared" si="2"/>
        <v>10.57</v>
      </c>
      <c r="AI21" s="16">
        <v>311</v>
      </c>
      <c r="AJ21" s="23">
        <v>11</v>
      </c>
      <c r="AK21" s="24"/>
    </row>
    <row r="22" spans="2:37" ht="21" customHeight="1" x14ac:dyDescent="0.15">
      <c r="AD22" s="14" t="s">
        <v>31</v>
      </c>
      <c r="AE22" s="15">
        <v>2454</v>
      </c>
      <c r="AF22" s="16">
        <v>363</v>
      </c>
      <c r="AG22" s="17">
        <f t="shared" si="4"/>
        <v>14.79</v>
      </c>
      <c r="AH22" s="18">
        <f t="shared" si="2"/>
        <v>14.63</v>
      </c>
      <c r="AI22" s="16">
        <v>359</v>
      </c>
      <c r="AJ22" s="23">
        <v>4</v>
      </c>
      <c r="AK22" s="24"/>
    </row>
    <row r="23" spans="2:37" ht="21" customHeight="1" x14ac:dyDescent="0.15">
      <c r="AD23" s="14" t="s">
        <v>32</v>
      </c>
      <c r="AE23" s="15">
        <v>2480</v>
      </c>
      <c r="AF23" s="16">
        <v>358</v>
      </c>
      <c r="AG23" s="17">
        <f t="shared" si="4"/>
        <v>14.44</v>
      </c>
      <c r="AH23" s="18">
        <f t="shared" ref="AH23:AH27" si="5">ROUND((AI23/AE23)*100,2)</f>
        <v>13.79</v>
      </c>
      <c r="AI23" s="16">
        <v>342</v>
      </c>
      <c r="AJ23" s="23">
        <v>16</v>
      </c>
      <c r="AK23" s="24"/>
    </row>
    <row r="24" spans="2:37" ht="21" customHeight="1" x14ac:dyDescent="0.15">
      <c r="AD24" s="14" t="s">
        <v>34</v>
      </c>
      <c r="AE24" s="15">
        <v>2124</v>
      </c>
      <c r="AF24" s="16">
        <v>391</v>
      </c>
      <c r="AG24" s="17">
        <f t="shared" si="4"/>
        <v>18.41</v>
      </c>
      <c r="AH24" s="18">
        <f t="shared" si="5"/>
        <v>17.98</v>
      </c>
      <c r="AI24" s="16">
        <v>382</v>
      </c>
      <c r="AJ24" s="23">
        <v>9</v>
      </c>
      <c r="AK24" s="24"/>
    </row>
    <row r="25" spans="2:37" ht="21" customHeight="1" x14ac:dyDescent="0.15">
      <c r="AD25" s="14" t="s">
        <v>38</v>
      </c>
      <c r="AE25" s="15">
        <v>2095</v>
      </c>
      <c r="AF25" s="16">
        <v>449</v>
      </c>
      <c r="AG25" s="17">
        <f t="shared" ref="AG25" si="6">ROUND((AF25/AE25)*100,2)</f>
        <v>21.43</v>
      </c>
      <c r="AH25" s="18">
        <f t="shared" si="5"/>
        <v>21.24</v>
      </c>
      <c r="AI25" s="16">
        <v>445</v>
      </c>
      <c r="AJ25" s="23">
        <v>4</v>
      </c>
      <c r="AK25" s="24"/>
    </row>
    <row r="26" spans="2:37" ht="21" customHeight="1" x14ac:dyDescent="0.15">
      <c r="AD26" s="14" t="s">
        <v>49</v>
      </c>
      <c r="AE26" s="15">
        <v>2062</v>
      </c>
      <c r="AF26" s="16">
        <v>448</v>
      </c>
      <c r="AG26" s="17">
        <f t="shared" ref="AG26" si="7">ROUND((AF26/AE26)*100,2)</f>
        <v>21.73</v>
      </c>
      <c r="AH26" s="18">
        <f t="shared" si="5"/>
        <v>21.73</v>
      </c>
      <c r="AI26" s="16">
        <v>448</v>
      </c>
      <c r="AJ26" s="23">
        <v>0</v>
      </c>
      <c r="AK26" s="24"/>
    </row>
    <row r="27" spans="2:37" ht="21" customHeight="1" x14ac:dyDescent="0.15">
      <c r="AD27" s="14" t="s">
        <v>50</v>
      </c>
      <c r="AE27" s="15">
        <v>1974</v>
      </c>
      <c r="AF27" s="16">
        <v>365</v>
      </c>
      <c r="AG27" s="17">
        <f t="shared" ref="AG27" si="8">ROUND((AF27/AE27)*100,2)</f>
        <v>18.489999999999998</v>
      </c>
      <c r="AH27" s="18">
        <f t="shared" si="5"/>
        <v>17.38</v>
      </c>
      <c r="AI27" s="16">
        <v>343</v>
      </c>
      <c r="AJ27" s="23">
        <v>22</v>
      </c>
      <c r="AK27" s="24"/>
    </row>
    <row r="28" spans="2:37" ht="21" customHeight="1" x14ac:dyDescent="0.15">
      <c r="AC28" s="31"/>
      <c r="AD28" s="14" t="s">
        <v>53</v>
      </c>
      <c r="AE28" s="15">
        <v>1861</v>
      </c>
      <c r="AF28" s="16">
        <v>400</v>
      </c>
      <c r="AG28" s="17">
        <f t="shared" ref="AG28" si="9">ROUND((AF28/AE28)*100,2)</f>
        <v>21.49</v>
      </c>
      <c r="AH28" s="18">
        <f>ROUND((AI28/AE28)*100,2)</f>
        <v>20.53</v>
      </c>
      <c r="AI28" s="16">
        <v>382</v>
      </c>
      <c r="AJ28" s="23">
        <v>18</v>
      </c>
      <c r="AK28" s="24"/>
    </row>
    <row r="29" spans="2:37" ht="19.5" customHeight="1" thickBot="1" x14ac:dyDescent="0.2">
      <c r="L29" s="44"/>
      <c r="M29" s="44"/>
      <c r="N29" s="44"/>
      <c r="O29" s="44"/>
      <c r="P29" s="44"/>
      <c r="Q29" s="44"/>
      <c r="R29" s="44"/>
      <c r="S29" s="44"/>
      <c r="T29" s="25"/>
      <c r="U29" s="27"/>
      <c r="V29" s="45"/>
      <c r="W29" s="45"/>
      <c r="X29" s="45" t="s">
        <v>10</v>
      </c>
      <c r="Y29" s="45"/>
      <c r="Z29" s="45"/>
      <c r="AA29" s="32"/>
      <c r="AB29" s="32"/>
      <c r="AC29" s="32"/>
      <c r="AD29" s="14" t="s">
        <v>55</v>
      </c>
      <c r="AE29" s="15">
        <v>1859</v>
      </c>
      <c r="AF29" s="16">
        <v>447</v>
      </c>
      <c r="AG29" s="17">
        <f t="shared" ref="AG29" si="10">ROUND((AF29/AE29)*100,2)</f>
        <v>24.05</v>
      </c>
      <c r="AH29" s="18">
        <f t="shared" ref="AH29" si="11">ROUND((AI29/AE29)*100,2)</f>
        <v>21.79</v>
      </c>
      <c r="AI29" s="16">
        <v>405</v>
      </c>
      <c r="AJ29" s="23">
        <v>42</v>
      </c>
      <c r="AK29" s="24"/>
    </row>
    <row r="30" spans="2:37" ht="18.75" customHeight="1" x14ac:dyDescent="0.15">
      <c r="B30" s="137" t="s">
        <v>11</v>
      </c>
      <c r="C30" s="138"/>
      <c r="D30" s="102" t="s">
        <v>56</v>
      </c>
      <c r="E30" s="104" t="s">
        <v>57</v>
      </c>
      <c r="F30" s="104" t="s">
        <v>58</v>
      </c>
      <c r="G30" s="106" t="s">
        <v>59</v>
      </c>
      <c r="H30" s="106" t="s">
        <v>60</v>
      </c>
      <c r="I30" s="106" t="s">
        <v>61</v>
      </c>
      <c r="J30" s="106" t="s">
        <v>62</v>
      </c>
      <c r="K30" s="108" t="s">
        <v>63</v>
      </c>
      <c r="L30" s="108" t="s">
        <v>64</v>
      </c>
      <c r="M30" s="108" t="s">
        <v>65</v>
      </c>
      <c r="N30" s="108" t="s">
        <v>66</v>
      </c>
      <c r="O30" s="110" t="s">
        <v>67</v>
      </c>
      <c r="P30" s="110" t="s">
        <v>68</v>
      </c>
      <c r="Q30" s="110" t="s">
        <v>69</v>
      </c>
      <c r="R30" s="110" t="s">
        <v>70</v>
      </c>
      <c r="S30" s="110" t="s">
        <v>71</v>
      </c>
      <c r="T30" s="110" t="s">
        <v>72</v>
      </c>
      <c r="U30" s="110" t="s">
        <v>73</v>
      </c>
      <c r="V30" s="112" t="s">
        <v>74</v>
      </c>
      <c r="W30" s="112" t="s">
        <v>75</v>
      </c>
      <c r="X30" s="112" t="s">
        <v>76</v>
      </c>
      <c r="Y30" s="110" t="s">
        <v>51</v>
      </c>
      <c r="Z30" s="118" t="s">
        <v>54</v>
      </c>
      <c r="AA30" s="57"/>
      <c r="AB30" s="57"/>
      <c r="AC30" s="33"/>
      <c r="AD30" s="40"/>
      <c r="AE30" s="31"/>
      <c r="AF30" s="31"/>
    </row>
    <row r="31" spans="2:37" ht="18.75" customHeight="1" thickBot="1" x14ac:dyDescent="0.2">
      <c r="B31" s="139" t="s">
        <v>1</v>
      </c>
      <c r="C31" s="140"/>
      <c r="D31" s="103"/>
      <c r="E31" s="105"/>
      <c r="F31" s="105"/>
      <c r="G31" s="107"/>
      <c r="H31" s="107"/>
      <c r="I31" s="107"/>
      <c r="J31" s="107"/>
      <c r="K31" s="109"/>
      <c r="L31" s="109"/>
      <c r="M31" s="109"/>
      <c r="N31" s="109"/>
      <c r="O31" s="111"/>
      <c r="P31" s="111"/>
      <c r="Q31" s="111"/>
      <c r="R31" s="111"/>
      <c r="S31" s="111"/>
      <c r="T31" s="111"/>
      <c r="U31" s="111"/>
      <c r="V31" s="113"/>
      <c r="W31" s="113"/>
      <c r="X31" s="113"/>
      <c r="Y31" s="111"/>
      <c r="Z31" s="119"/>
      <c r="AA31" s="57"/>
      <c r="AB31" s="57"/>
      <c r="AC31" s="33"/>
      <c r="AD31" s="40"/>
      <c r="AE31" s="31"/>
      <c r="AF31" s="31"/>
    </row>
    <row r="32" spans="2:37" ht="33.75" customHeight="1" thickTop="1" x14ac:dyDescent="0.15">
      <c r="B32" s="47" t="s">
        <v>40</v>
      </c>
      <c r="C32" s="48" t="s">
        <v>41</v>
      </c>
      <c r="D32" s="65" t="s">
        <v>12</v>
      </c>
      <c r="E32" s="66" t="s">
        <v>12</v>
      </c>
      <c r="F32" s="66" t="s">
        <v>12</v>
      </c>
      <c r="G32" s="67">
        <f>+AE10</f>
        <v>4268</v>
      </c>
      <c r="H32" s="67">
        <f>+AE11</f>
        <v>4393</v>
      </c>
      <c r="I32" s="67">
        <f>+AE12</f>
        <v>4223</v>
      </c>
      <c r="J32" s="67">
        <f>+AE13</f>
        <v>4085</v>
      </c>
      <c r="K32" s="68">
        <f>+AE14</f>
        <v>4049</v>
      </c>
      <c r="L32" s="68">
        <f>+AE15</f>
        <v>3905</v>
      </c>
      <c r="M32" s="68">
        <f>+AE16</f>
        <v>3572</v>
      </c>
      <c r="N32" s="68">
        <f>+AE17</f>
        <v>3153</v>
      </c>
      <c r="O32" s="69">
        <f>+AE18</f>
        <v>2810</v>
      </c>
      <c r="P32" s="70">
        <f>+AE19</f>
        <v>2552</v>
      </c>
      <c r="Q32" s="71">
        <f>+AE20</f>
        <v>2514</v>
      </c>
      <c r="R32" s="69">
        <f>+AE21</f>
        <v>2941</v>
      </c>
      <c r="S32" s="72">
        <f>+AE22</f>
        <v>2454</v>
      </c>
      <c r="T32" s="69">
        <f>+AE23</f>
        <v>2480</v>
      </c>
      <c r="U32" s="69">
        <f>+AE24</f>
        <v>2124</v>
      </c>
      <c r="V32" s="73">
        <f>+AE25</f>
        <v>2095</v>
      </c>
      <c r="W32" s="73">
        <f>AE26</f>
        <v>2062</v>
      </c>
      <c r="X32" s="73">
        <f>AE27</f>
        <v>1974</v>
      </c>
      <c r="Y32" s="74">
        <f>AE28</f>
        <v>1861</v>
      </c>
      <c r="Z32" s="75">
        <f>AE29</f>
        <v>1859</v>
      </c>
      <c r="AA32" s="58"/>
      <c r="AB32" s="58"/>
      <c r="AC32" s="34"/>
      <c r="AD32" s="40"/>
      <c r="AE32" s="31"/>
      <c r="AF32" s="31"/>
    </row>
    <row r="33" spans="2:32" ht="33.75" customHeight="1" x14ac:dyDescent="0.15">
      <c r="B33" s="49" t="s">
        <v>42</v>
      </c>
      <c r="C33" s="50" t="s">
        <v>43</v>
      </c>
      <c r="D33" s="76">
        <v>41</v>
      </c>
      <c r="E33" s="77">
        <v>29</v>
      </c>
      <c r="F33" s="77">
        <v>29</v>
      </c>
      <c r="G33" s="78">
        <v>133</v>
      </c>
      <c r="H33" s="78">
        <v>301</v>
      </c>
      <c r="I33" s="78">
        <v>299</v>
      </c>
      <c r="J33" s="78">
        <v>247</v>
      </c>
      <c r="K33" s="79">
        <v>329</v>
      </c>
      <c r="L33" s="79">
        <v>385</v>
      </c>
      <c r="M33" s="79">
        <v>350</v>
      </c>
      <c r="N33" s="79">
        <v>363</v>
      </c>
      <c r="O33" s="80">
        <f>+AF18</f>
        <v>389</v>
      </c>
      <c r="P33" s="81">
        <f>+AF19</f>
        <v>458</v>
      </c>
      <c r="Q33" s="81">
        <f>+AF20</f>
        <v>388</v>
      </c>
      <c r="R33" s="80">
        <f>+AF21</f>
        <v>322</v>
      </c>
      <c r="S33" s="82">
        <f>+AF22</f>
        <v>363</v>
      </c>
      <c r="T33" s="80">
        <f>+AF23</f>
        <v>358</v>
      </c>
      <c r="U33" s="80">
        <f>+AF24</f>
        <v>391</v>
      </c>
      <c r="V33" s="81">
        <f>+AF25</f>
        <v>449</v>
      </c>
      <c r="W33" s="81">
        <f>AF26</f>
        <v>448</v>
      </c>
      <c r="X33" s="81">
        <f>AF27</f>
        <v>365</v>
      </c>
      <c r="Y33" s="80">
        <f>AF28</f>
        <v>400</v>
      </c>
      <c r="Z33" s="83">
        <f>AF29</f>
        <v>447</v>
      </c>
      <c r="AA33" s="59"/>
      <c r="AB33" s="59"/>
      <c r="AC33" s="35"/>
      <c r="AD33" s="40"/>
      <c r="AE33" s="31"/>
      <c r="AF33" s="31"/>
    </row>
    <row r="34" spans="2:32" ht="33.75" customHeight="1" x14ac:dyDescent="0.15">
      <c r="B34" s="51"/>
      <c r="C34" s="53" t="s">
        <v>13</v>
      </c>
      <c r="D34" s="84" t="s">
        <v>30</v>
      </c>
      <c r="E34" s="85" t="s">
        <v>14</v>
      </c>
      <c r="F34" s="85" t="s">
        <v>14</v>
      </c>
      <c r="G34" s="86">
        <v>114</v>
      </c>
      <c r="H34" s="86">
        <v>246</v>
      </c>
      <c r="I34" s="86">
        <v>233</v>
      </c>
      <c r="J34" s="87">
        <v>180</v>
      </c>
      <c r="K34" s="88">
        <v>291</v>
      </c>
      <c r="L34" s="88">
        <v>355</v>
      </c>
      <c r="M34" s="88">
        <v>331</v>
      </c>
      <c r="N34" s="88">
        <v>353</v>
      </c>
      <c r="O34" s="89">
        <f>+AI18</f>
        <v>371</v>
      </c>
      <c r="P34" s="89">
        <f>+AI19</f>
        <v>446</v>
      </c>
      <c r="Q34" s="89">
        <f>AI20</f>
        <v>380</v>
      </c>
      <c r="R34" s="90">
        <f>AI21</f>
        <v>311</v>
      </c>
      <c r="S34" s="91">
        <f>AI22</f>
        <v>359</v>
      </c>
      <c r="T34" s="90">
        <f>AI23</f>
        <v>342</v>
      </c>
      <c r="U34" s="90">
        <f>AI24</f>
        <v>382</v>
      </c>
      <c r="V34" s="89">
        <f>+AI25</f>
        <v>445</v>
      </c>
      <c r="W34" s="89">
        <f>AI26</f>
        <v>448</v>
      </c>
      <c r="X34" s="89">
        <f>AI27</f>
        <v>343</v>
      </c>
      <c r="Y34" s="90">
        <f>AI28</f>
        <v>382</v>
      </c>
      <c r="Z34" s="92">
        <f>AI29</f>
        <v>405</v>
      </c>
      <c r="AA34" s="60"/>
      <c r="AB34" s="60"/>
      <c r="AC34" s="36"/>
      <c r="AD34" s="31"/>
      <c r="AE34" s="31"/>
      <c r="AF34" s="31"/>
    </row>
    <row r="35" spans="2:32" ht="33.75" customHeight="1" x14ac:dyDescent="0.15">
      <c r="B35" s="52"/>
      <c r="C35" s="53" t="s">
        <v>48</v>
      </c>
      <c r="D35" s="76" t="s">
        <v>12</v>
      </c>
      <c r="E35" s="77" t="s">
        <v>12</v>
      </c>
      <c r="F35" s="77" t="s">
        <v>12</v>
      </c>
      <c r="G35" s="86">
        <v>19</v>
      </c>
      <c r="H35" s="86">
        <v>55</v>
      </c>
      <c r="I35" s="86">
        <v>66</v>
      </c>
      <c r="J35" s="87">
        <v>67</v>
      </c>
      <c r="K35" s="88">
        <v>38</v>
      </c>
      <c r="L35" s="88">
        <v>30</v>
      </c>
      <c r="M35" s="88">
        <v>19</v>
      </c>
      <c r="N35" s="88">
        <v>10</v>
      </c>
      <c r="O35" s="89">
        <f>+AJ18</f>
        <v>18</v>
      </c>
      <c r="P35" s="89">
        <f>+AJ19</f>
        <v>12</v>
      </c>
      <c r="Q35" s="89">
        <f>AJ20</f>
        <v>8</v>
      </c>
      <c r="R35" s="90">
        <f>AJ21</f>
        <v>11</v>
      </c>
      <c r="S35" s="91">
        <f>AJ22</f>
        <v>4</v>
      </c>
      <c r="T35" s="90">
        <f>AJ23</f>
        <v>16</v>
      </c>
      <c r="U35" s="90">
        <f>AJ24</f>
        <v>9</v>
      </c>
      <c r="V35" s="89">
        <f>+AJ25</f>
        <v>4</v>
      </c>
      <c r="W35" s="89">
        <f>AJ26</f>
        <v>0</v>
      </c>
      <c r="X35" s="89">
        <f>AJ27</f>
        <v>22</v>
      </c>
      <c r="Y35" s="90">
        <f>AJ28</f>
        <v>18</v>
      </c>
      <c r="Z35" s="92">
        <f>AJ29</f>
        <v>42</v>
      </c>
      <c r="AA35" s="60"/>
      <c r="AB35" s="60"/>
      <c r="AC35" s="36"/>
      <c r="AD35" s="31"/>
      <c r="AE35" s="31"/>
      <c r="AF35" s="31"/>
    </row>
    <row r="36" spans="2:32" ht="33.75" customHeight="1" x14ac:dyDescent="0.15">
      <c r="B36" s="127" t="s">
        <v>44</v>
      </c>
      <c r="C36" s="128"/>
      <c r="D36" s="93" t="s">
        <v>12</v>
      </c>
      <c r="E36" s="94" t="s">
        <v>12</v>
      </c>
      <c r="F36" s="94" t="s">
        <v>12</v>
      </c>
      <c r="G36" s="95">
        <f>ROUND(G33/G32*100,2)</f>
        <v>3.12</v>
      </c>
      <c r="H36" s="95">
        <f>ROUND(H33/H32*100,2)</f>
        <v>6.85</v>
      </c>
      <c r="I36" s="95">
        <f>ROUND(I33/I32*100,2)</f>
        <v>7.08</v>
      </c>
      <c r="J36" s="95">
        <f>ROUND(J33/J32*100,2)</f>
        <v>6.05</v>
      </c>
      <c r="K36" s="96">
        <f>ROUND(K33/K32*100,2)</f>
        <v>8.1300000000000008</v>
      </c>
      <c r="L36" s="96">
        <f t="shared" ref="L36:P36" si="12">ROUND(L33/L32*100,2)</f>
        <v>9.86</v>
      </c>
      <c r="M36" s="96">
        <f t="shared" si="12"/>
        <v>9.8000000000000007</v>
      </c>
      <c r="N36" s="97">
        <f t="shared" si="12"/>
        <v>11.51</v>
      </c>
      <c r="O36" s="98">
        <f t="shared" si="12"/>
        <v>13.84</v>
      </c>
      <c r="P36" s="98">
        <f t="shared" si="12"/>
        <v>17.95</v>
      </c>
      <c r="Q36" s="98">
        <f t="shared" ref="Q36:V36" si="13">IF(ISERROR(Q33/Q32),"(未定)",ROUND(Q33/Q32*100,2))</f>
        <v>15.43</v>
      </c>
      <c r="R36" s="99">
        <f t="shared" si="13"/>
        <v>10.95</v>
      </c>
      <c r="S36" s="100">
        <f t="shared" si="13"/>
        <v>14.79</v>
      </c>
      <c r="T36" s="99">
        <f t="shared" si="13"/>
        <v>14.44</v>
      </c>
      <c r="U36" s="99">
        <f t="shared" si="13"/>
        <v>18.41</v>
      </c>
      <c r="V36" s="98">
        <f t="shared" si="13"/>
        <v>21.43</v>
      </c>
      <c r="W36" s="98">
        <f t="shared" ref="W36" si="14">IF(ISERROR(W33/W32),"(未定)",ROUND(W33/W32*100,2))</f>
        <v>21.73</v>
      </c>
      <c r="X36" s="98">
        <f>IF(ISERROR(X33/X32),"(未定)",ROUND(X33/X32*100,2))</f>
        <v>18.489999999999998</v>
      </c>
      <c r="Y36" s="99">
        <f>IF(ISERROR(Y33/Y32),"(未定)",ROUND(Y33/Y32*100,2))</f>
        <v>21.49</v>
      </c>
      <c r="Z36" s="101">
        <f>IF(ISERROR(Z33/Z32),"(未定)",ROUND(Z33/Z32*100,2))</f>
        <v>24.05</v>
      </c>
      <c r="AA36" s="61"/>
      <c r="AB36" s="61"/>
      <c r="AC36" s="37"/>
      <c r="AD36" s="31"/>
      <c r="AE36" s="31"/>
      <c r="AF36" s="31"/>
    </row>
    <row r="37" spans="2:32" ht="27.75" hidden="1" customHeight="1" x14ac:dyDescent="0.15">
      <c r="B37" s="129" t="s">
        <v>33</v>
      </c>
      <c r="C37" s="130"/>
      <c r="D37" s="41" t="s">
        <v>12</v>
      </c>
      <c r="E37" s="42" t="s">
        <v>12</v>
      </c>
      <c r="F37" s="42" t="s">
        <v>12</v>
      </c>
      <c r="G37" s="43">
        <f>ROUND(G34/G32*100,2)</f>
        <v>2.67</v>
      </c>
      <c r="H37" s="43">
        <f>ROUND(H34/H32*100,2)</f>
        <v>5.6</v>
      </c>
      <c r="I37" s="43">
        <f>ROUND(I34/I32*100,2)</f>
        <v>5.52</v>
      </c>
      <c r="J37" s="43">
        <f>ROUND(J34/J32*100,2)</f>
        <v>4.41</v>
      </c>
      <c r="K37" s="19">
        <f>ROUND(K34/K32*100,2)</f>
        <v>7.19</v>
      </c>
      <c r="L37" s="19">
        <f t="shared" ref="L37:N37" si="15">ROUND(L34/L32*100,2)</f>
        <v>9.09</v>
      </c>
      <c r="M37" s="19">
        <f t="shared" si="15"/>
        <v>9.27</v>
      </c>
      <c r="N37" s="19">
        <f t="shared" si="15"/>
        <v>11.2</v>
      </c>
      <c r="O37" s="28">
        <f>ROUND(O34/O32*100,2)</f>
        <v>13.2</v>
      </c>
      <c r="P37" s="28">
        <f>ROUND(P34/P32*100,2)</f>
        <v>17.48</v>
      </c>
      <c r="Q37" s="29">
        <f>IF(ISERROR(Q34/Q32),"(未定)",ROUND(Q34/Q32*100,2))</f>
        <v>15.12</v>
      </c>
      <c r="R37" s="20">
        <f>IF(ISERROR(R34/R32),"(未定)",ROUND(R34/R32*100,2))</f>
        <v>10.57</v>
      </c>
      <c r="S37" s="21">
        <f>IF(ISERROR(S34/S32),"(未定)",ROUND(S34/S32*100,2))</f>
        <v>14.63</v>
      </c>
      <c r="T37" s="29">
        <f>IF(ISERROR(T34/T32),"(未定)",ROUND(T34/T32*100,2))</f>
        <v>13.79</v>
      </c>
      <c r="U37" s="26">
        <f>IF(ISERROR(U34/U32),"(未定)",ROUND(U34/U32*100,2))</f>
        <v>17.98</v>
      </c>
      <c r="V37" s="1"/>
      <c r="W37" s="1"/>
      <c r="X37" s="38"/>
      <c r="Y37" s="63"/>
      <c r="Z37" s="63"/>
      <c r="AA37" s="38"/>
      <c r="AB37" s="38"/>
      <c r="AC37" s="38"/>
      <c r="AD37" s="31"/>
      <c r="AE37" s="31"/>
      <c r="AF37" s="31"/>
    </row>
    <row r="38" spans="2:32" ht="36" customHeight="1" thickBot="1" x14ac:dyDescent="0.2">
      <c r="B38" s="123" t="s">
        <v>45</v>
      </c>
      <c r="C38" s="124"/>
      <c r="D38" s="131" t="s">
        <v>15</v>
      </c>
      <c r="E38" s="132"/>
      <c r="F38" s="133"/>
      <c r="G38" s="134" t="s">
        <v>35</v>
      </c>
      <c r="H38" s="135"/>
      <c r="I38" s="135"/>
      <c r="J38" s="136"/>
      <c r="K38" s="125" t="s">
        <v>36</v>
      </c>
      <c r="L38" s="126"/>
      <c r="M38" s="126"/>
      <c r="N38" s="126"/>
      <c r="O38" s="120" t="s">
        <v>37</v>
      </c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2"/>
      <c r="AA38" s="62"/>
      <c r="AB38" s="62"/>
      <c r="AC38" s="39"/>
      <c r="AD38" s="31"/>
      <c r="AE38" s="31"/>
      <c r="AF38" s="31"/>
    </row>
    <row r="39" spans="2:32" ht="19.5" customHeight="1" x14ac:dyDescent="0.15">
      <c r="B39" s="54" t="s">
        <v>47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X39" s="31"/>
      <c r="Y39" s="31"/>
      <c r="Z39" s="31"/>
      <c r="AA39" s="31"/>
      <c r="AB39" s="31"/>
      <c r="AC39" s="31"/>
      <c r="AD39" s="31"/>
      <c r="AE39" s="31"/>
      <c r="AF39" s="31"/>
    </row>
    <row r="40" spans="2:32" ht="19.5" customHeight="1" x14ac:dyDescent="0.15">
      <c r="B40" s="54" t="s">
        <v>52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X40" s="31"/>
      <c r="Y40" s="31"/>
      <c r="Z40" s="31"/>
      <c r="AA40" s="31"/>
      <c r="AB40" s="31"/>
      <c r="AC40" s="31"/>
      <c r="AD40" s="31"/>
      <c r="AE40" s="31"/>
      <c r="AF40" s="31"/>
    </row>
    <row r="41" spans="2:32" ht="19.5" customHeight="1" x14ac:dyDescent="0.15">
      <c r="B41" s="55" t="s">
        <v>46</v>
      </c>
      <c r="X41" s="31"/>
      <c r="Y41" s="31"/>
      <c r="Z41" s="31"/>
      <c r="AA41" s="31"/>
      <c r="AB41" s="31"/>
      <c r="AC41" s="31"/>
      <c r="AD41" s="40"/>
      <c r="AE41" s="31"/>
      <c r="AF41" s="31"/>
    </row>
    <row r="42" spans="2:32" x14ac:dyDescent="0.15">
      <c r="X42" s="31"/>
      <c r="Y42" s="31"/>
      <c r="Z42" s="31"/>
      <c r="AA42" s="31"/>
      <c r="AB42" s="31"/>
      <c r="AC42" s="31"/>
      <c r="AD42" s="40"/>
      <c r="AE42" s="31"/>
      <c r="AF42" s="31"/>
    </row>
    <row r="43" spans="2:32" x14ac:dyDescent="0.15">
      <c r="X43" s="31"/>
      <c r="Y43" s="31"/>
      <c r="Z43" s="31"/>
      <c r="AA43" s="31"/>
      <c r="AB43" s="31"/>
      <c r="AC43" s="31"/>
      <c r="AD43" s="40"/>
      <c r="AE43" s="31"/>
      <c r="AF43" s="31"/>
    </row>
    <row r="44" spans="2:32" x14ac:dyDescent="0.15">
      <c r="X44" s="31"/>
      <c r="Y44" s="31"/>
      <c r="Z44" s="31"/>
      <c r="AA44" s="31"/>
      <c r="AB44" s="31"/>
      <c r="AC44" s="31"/>
      <c r="AD44" s="40"/>
      <c r="AE44" s="31"/>
      <c r="AF44" s="31"/>
    </row>
    <row r="45" spans="2:32" x14ac:dyDescent="0.15">
      <c r="X45" s="31"/>
      <c r="Y45" s="31"/>
      <c r="Z45" s="31"/>
      <c r="AA45" s="31"/>
      <c r="AB45" s="31"/>
      <c r="AC45" s="31"/>
      <c r="AD45" s="40"/>
      <c r="AE45" s="31"/>
      <c r="AF45" s="31"/>
    </row>
  </sheetData>
  <mergeCells count="40">
    <mergeCell ref="X30:X31"/>
    <mergeCell ref="Y30:Y31"/>
    <mergeCell ref="Z30:Z31"/>
    <mergeCell ref="O38:Z38"/>
    <mergeCell ref="B38:C38"/>
    <mergeCell ref="K38:N38"/>
    <mergeCell ref="B36:C36"/>
    <mergeCell ref="B37:C37"/>
    <mergeCell ref="D38:F38"/>
    <mergeCell ref="G38:J38"/>
    <mergeCell ref="B30:C30"/>
    <mergeCell ref="B31:C31"/>
    <mergeCell ref="K30:K31"/>
    <mergeCell ref="W30:W31"/>
    <mergeCell ref="A1:Z2"/>
    <mergeCell ref="AI5:AI6"/>
    <mergeCell ref="AJ5:AJ6"/>
    <mergeCell ref="AH5:AH6"/>
    <mergeCell ref="P30:P31"/>
    <mergeCell ref="Q30:Q31"/>
    <mergeCell ref="R30:R31"/>
    <mergeCell ref="S30:S31"/>
    <mergeCell ref="T30:T31"/>
    <mergeCell ref="U30:U31"/>
    <mergeCell ref="V30:V31"/>
    <mergeCell ref="AD5:AD6"/>
    <mergeCell ref="AE5:AE6"/>
    <mergeCell ref="AF5:AF6"/>
    <mergeCell ref="AG5:AG6"/>
    <mergeCell ref="L30:L31"/>
    <mergeCell ref="M30:M31"/>
    <mergeCell ref="N30:N31"/>
    <mergeCell ref="O30:O31"/>
    <mergeCell ref="I30:I31"/>
    <mergeCell ref="J30:J31"/>
    <mergeCell ref="D30:D31"/>
    <mergeCell ref="E30:E31"/>
    <mergeCell ref="F30:F31"/>
    <mergeCell ref="G30:G31"/>
    <mergeCell ref="H30:H31"/>
  </mergeCells>
  <phoneticPr fontId="2"/>
  <printOptions horizontalCentered="1" verticalCentered="1"/>
  <pageMargins left="0.59055118110236227" right="0.19685039370078741" top="0.59055118110236227" bottom="0.19685039370078741" header="0.19685039370078741" footer="0.19685039370078741"/>
  <pageSetup paperSize="9" scale="5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※グラフ (開催率入対象全工事)</vt:lpstr>
      <vt:lpstr>'※グラフ (開催率入対象全工事)'!Print_Area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建設部技術管理課</dc:creator>
  <cp:lastModifiedBy>藤川＿聡司</cp:lastModifiedBy>
  <cp:lastPrinted>2025-11-11T08:27:48Z</cp:lastPrinted>
  <dcterms:created xsi:type="dcterms:W3CDTF">1997-01-08T22:48:59Z</dcterms:created>
  <dcterms:modified xsi:type="dcterms:W3CDTF">2025-11-12T02:19:18Z</dcterms:modified>
</cp:coreProperties>
</file>