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99_その他共有フォルダから移行\下水道計画係\02_各種データ\01_普及率\R05末\02_公表用元ネタ\令和６年度\★公表用資料\"/>
    </mc:Choice>
  </mc:AlternateContent>
  <bookViews>
    <workbookView xWindow="0" yWindow="0" windowWidth="28800" windowHeight="11460" tabRatio="907"/>
  </bookViews>
  <sheets>
    <sheet name="R5末 下水道普及率" sheetId="1" r:id="rId1"/>
    <sheet name="（全国）階段グラフ" sheetId="48" r:id="rId2"/>
    <sheet name="人口規模別" sheetId="40" r:id="rId3"/>
  </sheets>
  <definedNames>
    <definedName name="_Fill" hidden="1">#REF!</definedName>
    <definedName name="_xlnm._FilterDatabase" localSheetId="2" hidden="1">人口規模別!$B$3:$H$190</definedName>
    <definedName name="_xlnm.Print_Area" localSheetId="1">'（全国）階段グラフ'!$A$1:$P$223</definedName>
    <definedName name="_xlnm.Print_Area" localSheetId="0">'R5末 下水道普及率'!$A$1:$L$59</definedName>
    <definedName name="_xlnm.Print_Area" localSheetId="2">人口規模別!$A$1:$I$202</definedName>
    <definedName name="_xlnm.Print_Area">#REF!</definedName>
    <definedName name="PRINT_AREA_MI">#REF!</definedName>
    <definedName name="_xlnm.Print_Titles" localSheetId="2">人口規模別!$B:$L,人口規模別!$1:$3</definedName>
  </definedNames>
  <calcPr calcId="162913"/>
</workbook>
</file>

<file path=xl/calcChain.xml><?xml version="1.0" encoding="utf-8"?>
<calcChain xmlns="http://schemas.openxmlformats.org/spreadsheetml/2006/main">
  <c r="Y226" i="48" l="1"/>
  <c r="X224" i="48"/>
  <c r="W224" i="48"/>
  <c r="V224" i="48"/>
  <c r="U224" i="48"/>
  <c r="T224" i="48"/>
  <c r="S224" i="48"/>
  <c r="Y224" i="48" l="1"/>
  <c r="Y225" i="48" s="1"/>
  <c r="S217" i="48" l="1"/>
  <c r="T217" i="48"/>
  <c r="Y211" i="48"/>
  <c r="X209" i="48"/>
  <c r="W209" i="48"/>
  <c r="V209" i="48"/>
  <c r="U209" i="48"/>
  <c r="T209" i="48"/>
  <c r="S209" i="48"/>
  <c r="O176" i="40"/>
  <c r="N176" i="40"/>
  <c r="O166" i="40"/>
  <c r="N166" i="40"/>
  <c r="O161" i="40"/>
  <c r="N161" i="40"/>
  <c r="O158" i="40"/>
  <c r="N158" i="40"/>
  <c r="O133" i="40"/>
  <c r="N133" i="40"/>
  <c r="O139" i="40"/>
  <c r="N139" i="40"/>
  <c r="O126" i="40"/>
  <c r="N126" i="40"/>
  <c r="O112" i="40"/>
  <c r="N112" i="40"/>
  <c r="O113" i="40"/>
  <c r="N113" i="40"/>
  <c r="O106" i="40"/>
  <c r="N106" i="40"/>
  <c r="O91" i="40"/>
  <c r="O100" i="40" s="1"/>
  <c r="N91" i="40"/>
  <c r="Y209" i="48" l="1"/>
  <c r="Y210" i="48" s="1"/>
  <c r="U217" i="48"/>
  <c r="V217" i="48"/>
  <c r="W217" i="48"/>
  <c r="X217" i="48"/>
  <c r="Y217" i="48" l="1"/>
  <c r="Y218" i="48" s="1"/>
  <c r="O111" i="40"/>
  <c r="N111" i="40"/>
  <c r="Y219" i="48" l="1"/>
  <c r="P111" i="40" l="1"/>
  <c r="P176" i="40" l="1"/>
  <c r="P158" i="40"/>
  <c r="P91" i="40"/>
  <c r="P100" i="40" s="1"/>
  <c r="P112" i="40"/>
  <c r="P166" i="40"/>
  <c r="P126" i="40"/>
  <c r="P133" i="40"/>
  <c r="P139" i="40"/>
  <c r="P106" i="40"/>
  <c r="P190" i="40" s="1"/>
  <c r="L190" i="40" s="1"/>
  <c r="P113" i="40"/>
  <c r="P161" i="40"/>
  <c r="O134" i="40"/>
  <c r="O129" i="40"/>
  <c r="O144" i="40"/>
  <c r="O145" i="40"/>
  <c r="O155" i="40"/>
  <c r="O153" i="40"/>
  <c r="O170" i="40"/>
  <c r="O177" i="40"/>
  <c r="O183" i="40"/>
  <c r="O184" i="40"/>
  <c r="O185" i="40"/>
  <c r="O186" i="40"/>
  <c r="O188" i="40"/>
  <c r="O189" i="40"/>
  <c r="O115" i="40"/>
  <c r="O110" i="40"/>
  <c r="P115" i="40"/>
  <c r="P110" i="40"/>
  <c r="P134" i="40"/>
  <c r="P129" i="40"/>
  <c r="P144" i="40"/>
  <c r="P145" i="40"/>
  <c r="P155" i="40"/>
  <c r="P153" i="40"/>
  <c r="P170" i="40"/>
  <c r="P177" i="40"/>
  <c r="P183" i="40"/>
  <c r="P184" i="40"/>
  <c r="P185" i="40"/>
  <c r="P186" i="40"/>
  <c r="P188" i="40"/>
  <c r="P189" i="40"/>
  <c r="N185" i="40"/>
  <c r="N110" i="40"/>
  <c r="N134" i="40"/>
  <c r="N144" i="40"/>
  <c r="N155" i="40"/>
  <c r="N145" i="40"/>
  <c r="N170" i="40"/>
  <c r="N153" i="40"/>
  <c r="N115" i="40"/>
  <c r="N129" i="40"/>
  <c r="N177" i="40"/>
  <c r="N184" i="40"/>
  <c r="N183" i="40"/>
  <c r="N186" i="40"/>
  <c r="N189" i="40"/>
  <c r="N188" i="40"/>
  <c r="N190" i="40"/>
  <c r="N100" i="40"/>
  <c r="O190" i="40" l="1"/>
  <c r="L62" i="40"/>
  <c r="K15" i="40"/>
  <c r="K5" i="40"/>
  <c r="L7" i="40"/>
  <c r="K7" i="40"/>
  <c r="L15" i="40" l="1"/>
  <c r="K30" i="40" l="1"/>
  <c r="L5" i="40" l="1"/>
  <c r="L22" i="40" l="1"/>
  <c r="K22" i="40" l="1"/>
  <c r="L30" i="40" l="1"/>
  <c r="K62" i="40" l="1"/>
  <c r="K190" i="40" l="1"/>
  <c r="K100" i="40" l="1"/>
  <c r="O193" i="40"/>
  <c r="K193" i="40" s="1"/>
  <c r="H203" i="40" l="1"/>
  <c r="G203" i="40" l="1"/>
  <c r="D203" i="40" s="1"/>
  <c r="L100" i="40"/>
  <c r="P193" i="40"/>
  <c r="L193" i="40" s="1"/>
</calcChain>
</file>

<file path=xl/sharedStrings.xml><?xml version="1.0" encoding="utf-8"?>
<sst xmlns="http://schemas.openxmlformats.org/spreadsheetml/2006/main" count="386" uniqueCount="335">
  <si>
    <t>表 １</t>
  </si>
  <si>
    <t>都市数</t>
  </si>
  <si>
    <t>着手都市数</t>
  </si>
  <si>
    <t>供用都市数</t>
  </si>
  <si>
    <t>全  道</t>
  </si>
  <si>
    <t>市  部</t>
  </si>
  <si>
    <t>町村部</t>
  </si>
  <si>
    <t>表 ２</t>
  </si>
  <si>
    <t>ｺｰﾄﾞ</t>
  </si>
  <si>
    <t>市町村名</t>
  </si>
  <si>
    <t>行政人口</t>
  </si>
  <si>
    <t>岩見沢市</t>
  </si>
  <si>
    <t>北広島市</t>
  </si>
  <si>
    <t>旭川市</t>
  </si>
  <si>
    <t>滝川市</t>
  </si>
  <si>
    <t>稚内市</t>
  </si>
  <si>
    <t>紋別市</t>
  </si>
  <si>
    <t>深川市</t>
  </si>
  <si>
    <t>広尾町</t>
  </si>
  <si>
    <t>沼田町</t>
  </si>
  <si>
    <t>札幌市</t>
  </si>
  <si>
    <t>函館市</t>
  </si>
  <si>
    <t>小樽市</t>
  </si>
  <si>
    <t>室蘭市</t>
  </si>
  <si>
    <t>釧路市</t>
  </si>
  <si>
    <t>帯広市</t>
  </si>
  <si>
    <t>北見市</t>
  </si>
  <si>
    <t>夕張市</t>
  </si>
  <si>
    <t>網走市</t>
  </si>
  <si>
    <t>留萌市</t>
  </si>
  <si>
    <t>苫小牧市</t>
  </si>
  <si>
    <t>美唄市</t>
  </si>
  <si>
    <t>芦別市</t>
  </si>
  <si>
    <t>江別市</t>
  </si>
  <si>
    <t>赤平市</t>
  </si>
  <si>
    <t>士別市</t>
  </si>
  <si>
    <t>名寄市</t>
  </si>
  <si>
    <t>三笠市</t>
  </si>
  <si>
    <t>根室市</t>
  </si>
  <si>
    <t>千歳市</t>
  </si>
  <si>
    <t>砂川市</t>
  </si>
  <si>
    <t>歌志内市</t>
  </si>
  <si>
    <t>富良野市</t>
  </si>
  <si>
    <t>登別市</t>
  </si>
  <si>
    <t>恵庭市</t>
  </si>
  <si>
    <t>伊達市</t>
  </si>
  <si>
    <t>石狩市</t>
  </si>
  <si>
    <t>当別町</t>
  </si>
  <si>
    <t>七飯町</t>
  </si>
  <si>
    <t>京極町</t>
  </si>
  <si>
    <t>黒松内町</t>
  </si>
  <si>
    <t>倶知安町</t>
  </si>
  <si>
    <t>余市町</t>
  </si>
  <si>
    <t>南幌町</t>
  </si>
  <si>
    <t>奈井江町</t>
  </si>
  <si>
    <t>長沼町</t>
  </si>
  <si>
    <t>栗山町</t>
  </si>
  <si>
    <t>新十津川町</t>
  </si>
  <si>
    <t>鷹栖町</t>
  </si>
  <si>
    <t>東神楽町</t>
  </si>
  <si>
    <t>当麻町</t>
  </si>
  <si>
    <t>比布町</t>
  </si>
  <si>
    <t>愛別町</t>
  </si>
  <si>
    <t>上川町</t>
  </si>
  <si>
    <t>東川町</t>
  </si>
  <si>
    <t>美瑛町</t>
  </si>
  <si>
    <t>上富良野町</t>
  </si>
  <si>
    <t>下川町</t>
  </si>
  <si>
    <t>占冠村</t>
  </si>
  <si>
    <t>和寒町</t>
  </si>
  <si>
    <t>美深町</t>
  </si>
  <si>
    <t>浜頓別町</t>
  </si>
  <si>
    <t>枝幸町</t>
  </si>
  <si>
    <t>美幌町</t>
  </si>
  <si>
    <t>津別町</t>
  </si>
  <si>
    <t>斜里町</t>
  </si>
  <si>
    <t>置戸町</t>
  </si>
  <si>
    <t>遠軽町</t>
  </si>
  <si>
    <t>興部町</t>
  </si>
  <si>
    <t>雄武町</t>
  </si>
  <si>
    <t>豊浦町</t>
  </si>
  <si>
    <t>白老町</t>
  </si>
  <si>
    <t>日高町</t>
  </si>
  <si>
    <t>新冠町</t>
  </si>
  <si>
    <t>音更町</t>
  </si>
  <si>
    <t>士幌町</t>
  </si>
  <si>
    <t>上士幌町</t>
  </si>
  <si>
    <t>鹿追町</t>
  </si>
  <si>
    <t>中札内村</t>
  </si>
  <si>
    <t>新得町</t>
  </si>
  <si>
    <t>清水町</t>
  </si>
  <si>
    <t>大樹町</t>
  </si>
  <si>
    <t>芽室町</t>
  </si>
  <si>
    <t>幕別町</t>
  </si>
  <si>
    <t>池田町</t>
  </si>
  <si>
    <t>豊頃町</t>
  </si>
  <si>
    <t>本別町</t>
  </si>
  <si>
    <t>浦幌町</t>
  </si>
  <si>
    <t>釧路町</t>
  </si>
  <si>
    <t>厚岸町</t>
  </si>
  <si>
    <t>標茶町</t>
  </si>
  <si>
    <t>別海町</t>
  </si>
  <si>
    <t>中標津町</t>
  </si>
  <si>
    <t>標津町</t>
  </si>
  <si>
    <t>剣淵町</t>
  </si>
  <si>
    <t>佐呂間町</t>
  </si>
  <si>
    <t>陸別町</t>
  </si>
  <si>
    <t>岩内町</t>
  </si>
  <si>
    <t>滝上町</t>
  </si>
  <si>
    <t>泊村</t>
  </si>
  <si>
    <t>神恵内村</t>
  </si>
  <si>
    <t>西興部村</t>
  </si>
  <si>
    <t>積丹町</t>
  </si>
  <si>
    <t>浜中町</t>
  </si>
  <si>
    <t>古平町</t>
  </si>
  <si>
    <t>仁木町</t>
  </si>
  <si>
    <t>弟子屈町</t>
  </si>
  <si>
    <t>音威子府村</t>
  </si>
  <si>
    <t>新篠津村</t>
  </si>
  <si>
    <t>赤井川村</t>
  </si>
  <si>
    <t>中川町</t>
  </si>
  <si>
    <t>鶴居村</t>
  </si>
  <si>
    <t>白糠町</t>
  </si>
  <si>
    <t>増毛町</t>
  </si>
  <si>
    <t>小平町</t>
  </si>
  <si>
    <t>松前町</t>
  </si>
  <si>
    <t>苫前町</t>
  </si>
  <si>
    <t>福島町</t>
  </si>
  <si>
    <t>羽幌町</t>
  </si>
  <si>
    <t>壮瞥町</t>
  </si>
  <si>
    <t>知内町</t>
  </si>
  <si>
    <t>木古内町</t>
  </si>
  <si>
    <t>遠別町</t>
  </si>
  <si>
    <t>羅臼町</t>
  </si>
  <si>
    <t>天塩町</t>
  </si>
  <si>
    <t>幌延町</t>
  </si>
  <si>
    <t>厚真町</t>
  </si>
  <si>
    <t>猿払村</t>
  </si>
  <si>
    <t>鹿部町</t>
  </si>
  <si>
    <t>上砂川町</t>
  </si>
  <si>
    <t>中頓別町</t>
  </si>
  <si>
    <t>平取町</t>
  </si>
  <si>
    <t>由仁町</t>
  </si>
  <si>
    <t>森町</t>
  </si>
  <si>
    <t>豊富町</t>
  </si>
  <si>
    <t>月形町</t>
  </si>
  <si>
    <t>礼文町</t>
  </si>
  <si>
    <t>浦臼町</t>
  </si>
  <si>
    <t>利尻町</t>
  </si>
  <si>
    <t>利尻富士町</t>
  </si>
  <si>
    <t>様似町</t>
  </si>
  <si>
    <t>江差町</t>
  </si>
  <si>
    <t>妹背牛町</t>
  </si>
  <si>
    <t>えりも町</t>
  </si>
  <si>
    <t>上ノ国町</t>
  </si>
  <si>
    <t>秩父別町</t>
  </si>
  <si>
    <t>厚沢部町</t>
  </si>
  <si>
    <t>雨竜町</t>
  </si>
  <si>
    <t>乙部町</t>
  </si>
  <si>
    <t>北竜町</t>
  </si>
  <si>
    <t>幌加内町</t>
  </si>
  <si>
    <t>奥尻町</t>
  </si>
  <si>
    <t>今金町</t>
  </si>
  <si>
    <t>清里町</t>
  </si>
  <si>
    <t>小清水町</t>
  </si>
  <si>
    <t>更別村</t>
  </si>
  <si>
    <t>島牧村</t>
  </si>
  <si>
    <t>訓子府町</t>
  </si>
  <si>
    <t>寿都町</t>
  </si>
  <si>
    <t>蘭越町</t>
  </si>
  <si>
    <t>ニセコ町</t>
  </si>
  <si>
    <t>真狩村</t>
  </si>
  <si>
    <t>留寿都村</t>
  </si>
  <si>
    <t>喜茂別町</t>
  </si>
  <si>
    <t>足寄町</t>
  </si>
  <si>
    <t>中富良野町</t>
  </si>
  <si>
    <t>南富良野町</t>
  </si>
  <si>
    <t>共和町</t>
  </si>
  <si>
    <t>湧別町</t>
  </si>
  <si>
    <t>行政人口規模</t>
    <rPh sb="0" eb="2">
      <t>ギョウセイ</t>
    </rPh>
    <rPh sb="2" eb="4">
      <t>ジンコウ</t>
    </rPh>
    <rPh sb="4" eb="6">
      <t>キボ</t>
    </rPh>
    <phoneticPr fontId="4"/>
  </si>
  <si>
    <t>100万人以上</t>
    <rPh sb="3" eb="5">
      <t>マンニン</t>
    </rPh>
    <rPh sb="5" eb="7">
      <t>イジョウ</t>
    </rPh>
    <phoneticPr fontId="4"/>
  </si>
  <si>
    <t>10～30万人</t>
    <rPh sb="5" eb="7">
      <t>マンニン</t>
    </rPh>
    <phoneticPr fontId="4"/>
  </si>
  <si>
    <t>5～10万人</t>
    <rPh sb="4" eb="6">
      <t>マンニン</t>
    </rPh>
    <phoneticPr fontId="4"/>
  </si>
  <si>
    <t>計</t>
    <rPh sb="0" eb="1">
      <t>ケイ</t>
    </rPh>
    <phoneticPr fontId="4"/>
  </si>
  <si>
    <t>人口</t>
    <rPh sb="0" eb="2">
      <t>ジンコウ</t>
    </rPh>
    <phoneticPr fontId="4"/>
  </si>
  <si>
    <t>着手都市</t>
    <rPh sb="0" eb="2">
      <t>チャクシュ</t>
    </rPh>
    <rPh sb="2" eb="4">
      <t>トシ</t>
    </rPh>
    <phoneticPr fontId="4"/>
  </si>
  <si>
    <t>未着手都市</t>
    <rPh sb="0" eb="3">
      <t>ミチャクシュ</t>
    </rPh>
    <rPh sb="3" eb="5">
      <t>トシ</t>
    </rPh>
    <phoneticPr fontId="4"/>
  </si>
  <si>
    <t>都市数</t>
    <rPh sb="0" eb="3">
      <t>トシスウ</t>
    </rPh>
    <phoneticPr fontId="4"/>
  </si>
  <si>
    <t>30～100万人</t>
  </si>
  <si>
    <t>3～5万人</t>
  </si>
  <si>
    <t>1～3万人</t>
  </si>
  <si>
    <t>5千人～1万人</t>
  </si>
  <si>
    <t>5千人未満</t>
  </si>
  <si>
    <t>全国</t>
    <rPh sb="0" eb="2">
      <t>ゼンコク</t>
    </rPh>
    <phoneticPr fontId="4"/>
  </si>
  <si>
    <t>30～50万人</t>
    <rPh sb="5" eb="7">
      <t>マンニン</t>
    </rPh>
    <phoneticPr fontId="4"/>
  </si>
  <si>
    <t>5万人未満</t>
    <rPh sb="1" eb="2">
      <t>マン</t>
    </rPh>
    <rPh sb="2" eb="5">
      <t>ニンミマン</t>
    </rPh>
    <phoneticPr fontId="4"/>
  </si>
  <si>
    <t>北海道</t>
    <rPh sb="0" eb="3">
      <t>ホッカイドウ</t>
    </rPh>
    <phoneticPr fontId="4"/>
  </si>
  <si>
    <t>100万人～</t>
    <rPh sb="3" eb="5">
      <t>マンニン</t>
    </rPh>
    <phoneticPr fontId="4"/>
  </si>
  <si>
    <t>50～100万人</t>
    <rPh sb="6" eb="7">
      <t>マン</t>
    </rPh>
    <rPh sb="7" eb="8">
      <t>ニン</t>
    </rPh>
    <phoneticPr fontId="4"/>
  </si>
  <si>
    <t>30～50万人</t>
    <rPh sb="5" eb="6">
      <t>マン</t>
    </rPh>
    <rPh sb="6" eb="7">
      <t>ニン</t>
    </rPh>
    <phoneticPr fontId="4"/>
  </si>
  <si>
    <t>10～30万人</t>
    <rPh sb="5" eb="6">
      <t>マン</t>
    </rPh>
    <rPh sb="6" eb="7">
      <t>ニン</t>
    </rPh>
    <phoneticPr fontId="4"/>
  </si>
  <si>
    <t>5～10万人</t>
    <rPh sb="4" eb="5">
      <t>マン</t>
    </rPh>
    <rPh sb="5" eb="6">
      <t>ニン</t>
    </rPh>
    <phoneticPr fontId="4"/>
  </si>
  <si>
    <t>～5万人</t>
    <rPh sb="2" eb="3">
      <t>マン</t>
    </rPh>
    <rPh sb="3" eb="4">
      <t>ニン</t>
    </rPh>
    <phoneticPr fontId="4"/>
  </si>
  <si>
    <t>総人口</t>
    <rPh sb="0" eb="3">
      <t>ソウジンコウ</t>
    </rPh>
    <phoneticPr fontId="4"/>
  </si>
  <si>
    <t>処理人口</t>
    <rPh sb="0" eb="2">
      <t>ショリ</t>
    </rPh>
    <rPh sb="2" eb="4">
      <t>ジンコウ</t>
    </rPh>
    <phoneticPr fontId="4"/>
  </si>
  <si>
    <t>総人口、処理人口は四捨五入を行ったため、合計が合わないことがある。</t>
    <rPh sb="0" eb="3">
      <t>ソウジンコウ</t>
    </rPh>
    <rPh sb="4" eb="6">
      <t>ショリ</t>
    </rPh>
    <rPh sb="6" eb="8">
      <t>ジンコウ</t>
    </rPh>
    <rPh sb="9" eb="13">
      <t>シシャゴニュウ</t>
    </rPh>
    <rPh sb="14" eb="15">
      <t>オコナ</t>
    </rPh>
    <rPh sb="20" eb="22">
      <t>ゴウケイ</t>
    </rPh>
    <rPh sb="23" eb="24">
      <t>ア</t>
    </rPh>
    <phoneticPr fontId="4"/>
  </si>
  <si>
    <t>総都市数</t>
    <rPh sb="0" eb="1">
      <t>ソウ</t>
    </rPh>
    <rPh sb="1" eb="4">
      <t>トシスウ</t>
    </rPh>
    <phoneticPr fontId="4"/>
  </si>
  <si>
    <t>5万人未満</t>
    <rPh sb="1" eb="2">
      <t>マン</t>
    </rPh>
    <rPh sb="2" eb="3">
      <t>ニン</t>
    </rPh>
    <rPh sb="3" eb="5">
      <t>ミマン</t>
    </rPh>
    <phoneticPr fontId="4"/>
  </si>
  <si>
    <t>3万人未満</t>
    <rPh sb="1" eb="3">
      <t>バンニン</t>
    </rPh>
    <rPh sb="3" eb="5">
      <t>ミマン</t>
    </rPh>
    <phoneticPr fontId="4"/>
  </si>
  <si>
    <t>1万人未満</t>
    <rPh sb="1" eb="2">
      <t>マン</t>
    </rPh>
    <rPh sb="2" eb="3">
      <t>ニン</t>
    </rPh>
    <rPh sb="3" eb="5">
      <t>ミマン</t>
    </rPh>
    <phoneticPr fontId="4"/>
  </si>
  <si>
    <t>普及率</t>
    <rPh sb="0" eb="3">
      <t>フキュウリツ</t>
    </rPh>
    <phoneticPr fontId="3"/>
  </si>
  <si>
    <t>図２</t>
    <rPh sb="0" eb="1">
      <t>ズ</t>
    </rPh>
    <phoneticPr fontId="4"/>
  </si>
  <si>
    <t>圏域名</t>
    <rPh sb="0" eb="1">
      <t>ケン</t>
    </rPh>
    <rPh sb="1" eb="2">
      <t>イキ</t>
    </rPh>
    <rPh sb="2" eb="3">
      <t>メイ</t>
    </rPh>
    <phoneticPr fontId="3"/>
  </si>
  <si>
    <t>道　央</t>
    <rPh sb="0" eb="3">
      <t>ドウオウ</t>
    </rPh>
    <phoneticPr fontId="3"/>
  </si>
  <si>
    <t>札幌市</t>
    <rPh sb="0" eb="3">
      <t>サ</t>
    </rPh>
    <phoneticPr fontId="3"/>
  </si>
  <si>
    <t>その他</t>
    <rPh sb="0" eb="3">
      <t>ソノタ</t>
    </rPh>
    <phoneticPr fontId="3"/>
  </si>
  <si>
    <t>道　南</t>
    <rPh sb="0" eb="3">
      <t>ドウナン</t>
    </rPh>
    <phoneticPr fontId="3"/>
  </si>
  <si>
    <t>道　北</t>
    <rPh sb="0" eb="3">
      <t>ドウホク</t>
    </rPh>
    <phoneticPr fontId="3"/>
  </si>
  <si>
    <t>十　勝</t>
    <rPh sb="0" eb="3">
      <t>トカチ</t>
    </rPh>
    <phoneticPr fontId="3"/>
  </si>
  <si>
    <t>釧路・根室</t>
    <rPh sb="0" eb="2">
      <t>クシロ</t>
    </rPh>
    <rPh sb="3" eb="5">
      <t>ネムロ</t>
    </rPh>
    <phoneticPr fontId="3"/>
  </si>
  <si>
    <t>未着手町村一覧</t>
    <rPh sb="0" eb="3">
      <t>ミチャクシュ</t>
    </rPh>
    <rPh sb="3" eb="5">
      <t>シ</t>
    </rPh>
    <rPh sb="5" eb="7">
      <t>イチラン</t>
    </rPh>
    <phoneticPr fontId="2"/>
  </si>
  <si>
    <t>着手都市</t>
    <rPh sb="0" eb="2">
      <t>チャクシュ</t>
    </rPh>
    <rPh sb="2" eb="4">
      <t>トシ</t>
    </rPh>
    <phoneticPr fontId="2"/>
  </si>
  <si>
    <t>計画普及率</t>
    <rPh sb="0" eb="2">
      <t>ケイカク</t>
    </rPh>
    <rPh sb="2" eb="5">
      <t>フキュウリツ</t>
    </rPh>
    <phoneticPr fontId="2"/>
  </si>
  <si>
    <t>都市数</t>
    <rPh sb="0" eb="2">
      <t>トシ</t>
    </rPh>
    <rPh sb="2" eb="3">
      <t>スウ</t>
    </rPh>
    <phoneticPr fontId="2"/>
  </si>
  <si>
    <t>行政人口</t>
    <rPh sb="0" eb="2">
      <t>ギョウセイ</t>
    </rPh>
    <rPh sb="2" eb="4">
      <t>ジンコウ</t>
    </rPh>
    <phoneticPr fontId="2"/>
  </si>
  <si>
    <t>100万人以上</t>
    <rPh sb="3" eb="5">
      <t>マンニン</t>
    </rPh>
    <rPh sb="5" eb="7">
      <t>イジョウ</t>
    </rPh>
    <phoneticPr fontId="2"/>
  </si>
  <si>
    <t>30～100万人</t>
    <rPh sb="6" eb="7">
      <t>マン</t>
    </rPh>
    <rPh sb="7" eb="8">
      <t>ニン</t>
    </rPh>
    <phoneticPr fontId="2"/>
  </si>
  <si>
    <t>10～30万人</t>
    <rPh sb="5" eb="6">
      <t>マン</t>
    </rPh>
    <rPh sb="6" eb="7">
      <t>ニン</t>
    </rPh>
    <phoneticPr fontId="2"/>
  </si>
  <si>
    <t>5～10万人</t>
    <rPh sb="4" eb="5">
      <t>マン</t>
    </rPh>
    <rPh sb="5" eb="6">
      <t>ニン</t>
    </rPh>
    <phoneticPr fontId="2"/>
  </si>
  <si>
    <t>3～5万人</t>
    <rPh sb="3" eb="4">
      <t>マン</t>
    </rPh>
    <rPh sb="4" eb="5">
      <t>ニン</t>
    </rPh>
    <phoneticPr fontId="2"/>
  </si>
  <si>
    <t>1～3万人</t>
    <rPh sb="3" eb="4">
      <t>マン</t>
    </rPh>
    <rPh sb="4" eb="5">
      <t>ニン</t>
    </rPh>
    <phoneticPr fontId="2"/>
  </si>
  <si>
    <t>5千人未満</t>
    <rPh sb="1" eb="3">
      <t>センニン</t>
    </rPh>
    <rPh sb="3" eb="5">
      <t>ミマン</t>
    </rPh>
    <phoneticPr fontId="2"/>
  </si>
  <si>
    <t>事業達成率</t>
    <rPh sb="0" eb="2">
      <t>ジギョウ</t>
    </rPh>
    <rPh sb="2" eb="5">
      <t>タッセイリツ</t>
    </rPh>
    <phoneticPr fontId="2"/>
  </si>
  <si>
    <t>5万人以上</t>
    <rPh sb="1" eb="3">
      <t>マンニン</t>
    </rPh>
    <rPh sb="3" eb="5">
      <t>イジョウ</t>
    </rPh>
    <phoneticPr fontId="4"/>
  </si>
  <si>
    <t>1万人未満</t>
    <rPh sb="1" eb="2">
      <t>マン</t>
    </rPh>
    <rPh sb="2" eb="3">
      <t>ニン</t>
    </rPh>
    <rPh sb="3" eb="5">
      <t>ミマン</t>
    </rPh>
    <phoneticPr fontId="2"/>
  </si>
  <si>
    <t>増減</t>
    <rPh sb="0" eb="2">
      <t>ゾウゲン</t>
    </rPh>
    <phoneticPr fontId="3"/>
  </si>
  <si>
    <t>合　計</t>
    <rPh sb="0" eb="1">
      <t>ゴウ</t>
    </rPh>
    <rPh sb="2" eb="3">
      <t>ケイ</t>
    </rPh>
    <phoneticPr fontId="3"/>
  </si>
  <si>
    <t>未着手</t>
    <rPh sb="0" eb="3">
      <t>ミチャクシュ</t>
    </rPh>
    <phoneticPr fontId="2"/>
  </si>
  <si>
    <t>未着手市町村</t>
    <rPh sb="0" eb="3">
      <t>ミチャクシュ</t>
    </rPh>
    <rPh sb="3" eb="6">
      <t>シチョウソン</t>
    </rPh>
    <phoneticPr fontId="2"/>
  </si>
  <si>
    <t>5千人～1万人未満</t>
    <rPh sb="1" eb="2">
      <t>セン</t>
    </rPh>
    <rPh sb="2" eb="3">
      <t>ニン</t>
    </rPh>
    <rPh sb="5" eb="6">
      <t>マン</t>
    </rPh>
    <rPh sb="6" eb="7">
      <t>ニン</t>
    </rPh>
    <rPh sb="7" eb="9">
      <t>ミマン</t>
    </rPh>
    <phoneticPr fontId="2"/>
  </si>
  <si>
    <t>5千人未満</t>
    <rPh sb="1" eb="2">
      <t>セン</t>
    </rPh>
    <rPh sb="2" eb="3">
      <t>ニン</t>
    </rPh>
    <rPh sb="3" eb="5">
      <t>ミマン</t>
    </rPh>
    <phoneticPr fontId="2"/>
  </si>
  <si>
    <t>全　国</t>
    <rPh sb="0" eb="1">
      <t>ゼン</t>
    </rPh>
    <rPh sb="2" eb="3">
      <t>コク</t>
    </rPh>
    <phoneticPr fontId="4"/>
  </si>
  <si>
    <t>50～100万人</t>
    <phoneticPr fontId="4"/>
  </si>
  <si>
    <t>下　水　道　処　理　人　口　普　及　率</t>
    <rPh sb="0" eb="1">
      <t>シタ</t>
    </rPh>
    <rPh sb="2" eb="3">
      <t>ミズ</t>
    </rPh>
    <rPh sb="4" eb="5">
      <t>ドウ</t>
    </rPh>
    <rPh sb="6" eb="7">
      <t>トコロ</t>
    </rPh>
    <rPh sb="8" eb="9">
      <t>リ</t>
    </rPh>
    <rPh sb="10" eb="11">
      <t>ヒト</t>
    </rPh>
    <rPh sb="12" eb="13">
      <t>クチ</t>
    </rPh>
    <rPh sb="14" eb="15">
      <t>ススム</t>
    </rPh>
    <rPh sb="16" eb="17">
      <t>イタル</t>
    </rPh>
    <rPh sb="18" eb="19">
      <t>リツ</t>
    </rPh>
    <phoneticPr fontId="3"/>
  </si>
  <si>
    <t>計(千人)</t>
    <rPh sb="0" eb="1">
      <t>ケイ</t>
    </rPh>
    <rPh sb="2" eb="3">
      <t>セン</t>
    </rPh>
    <rPh sb="3" eb="4">
      <t>ニン</t>
    </rPh>
    <phoneticPr fontId="4"/>
  </si>
  <si>
    <t>処理人口(千人)</t>
    <rPh sb="0" eb="2">
      <t>ショリ</t>
    </rPh>
    <rPh sb="2" eb="4">
      <t>ジンコウ</t>
    </rPh>
    <rPh sb="5" eb="6">
      <t>セン</t>
    </rPh>
    <rPh sb="6" eb="7">
      <t>ニン</t>
    </rPh>
    <phoneticPr fontId="4"/>
  </si>
  <si>
    <t>振興局名</t>
    <rPh sb="0" eb="3">
      <t>シンコウキョク</t>
    </rPh>
    <rPh sb="3" eb="4">
      <t>メイ</t>
    </rPh>
    <phoneticPr fontId="3"/>
  </si>
  <si>
    <t xml:space="preserve"> </t>
    <phoneticPr fontId="2"/>
  </si>
  <si>
    <t xml:space="preserve"> </t>
    <phoneticPr fontId="2"/>
  </si>
  <si>
    <t>普及率</t>
    <phoneticPr fontId="3"/>
  </si>
  <si>
    <t>オホーツク</t>
    <phoneticPr fontId="3"/>
  </si>
  <si>
    <t>普及率（％）</t>
    <phoneticPr fontId="3"/>
  </si>
  <si>
    <t>北斗市</t>
  </si>
  <si>
    <t>八雲町</t>
  </si>
  <si>
    <t>長万部町</t>
  </si>
  <si>
    <t>せたな町</t>
  </si>
  <si>
    <t>初山別村</t>
  </si>
  <si>
    <t>大空町</t>
  </si>
  <si>
    <t>洞爺湖町</t>
  </si>
  <si>
    <t>安平町</t>
  </si>
  <si>
    <t>むかわ町</t>
  </si>
  <si>
    <t>浦河町</t>
  </si>
  <si>
    <t>新ひだか町</t>
  </si>
  <si>
    <t>5万人未満</t>
    <rPh sb="1" eb="3">
      <t>バンニン</t>
    </rPh>
    <rPh sb="3" eb="5">
      <t>ミマン</t>
    </rPh>
    <phoneticPr fontId="2"/>
  </si>
  <si>
    <t>R元普及率</t>
    <rPh sb="1" eb="2">
      <t>ガン</t>
    </rPh>
    <rPh sb="2" eb="5">
      <t>フキュウリツ</t>
    </rPh>
    <phoneticPr fontId="4"/>
  </si>
  <si>
    <t>R元末</t>
    <rPh sb="1" eb="2">
      <t>ガン</t>
    </rPh>
    <rPh sb="2" eb="3">
      <t>スエ</t>
    </rPh>
    <phoneticPr fontId="2"/>
  </si>
  <si>
    <t>5万人以上</t>
    <rPh sb="1" eb="3">
      <t>バンニン</t>
    </rPh>
    <rPh sb="3" eb="5">
      <t>イジョウ</t>
    </rPh>
    <phoneticPr fontId="2"/>
  </si>
  <si>
    <t>下水道処理人口普及率</t>
    <rPh sb="3" eb="5">
      <t>ショリ</t>
    </rPh>
    <rPh sb="5" eb="7">
      <t>ジンコウ</t>
    </rPh>
    <phoneticPr fontId="3"/>
  </si>
  <si>
    <t>下水道処理人口普及率（振興局別）</t>
    <phoneticPr fontId="3"/>
  </si>
  <si>
    <t>下水道処理人口普及率（圏域別）</t>
    <rPh sb="0" eb="3">
      <t>ゲ</t>
    </rPh>
    <rPh sb="3" eb="5">
      <t>ショリ</t>
    </rPh>
    <rPh sb="5" eb="7">
      <t>ジンコウ</t>
    </rPh>
    <rPh sb="7" eb="10">
      <t>フキュウリツ</t>
    </rPh>
    <phoneticPr fontId="3"/>
  </si>
  <si>
    <t>表２－１</t>
    <rPh sb="0" eb="1">
      <t>ヒョウ</t>
    </rPh>
    <phoneticPr fontId="3"/>
  </si>
  <si>
    <t>総計</t>
    <rPh sb="0" eb="2">
      <t>ソウケイ</t>
    </rPh>
    <phoneticPr fontId="2"/>
  </si>
  <si>
    <t>種別</t>
    <rPh sb="0" eb="2">
      <t>シュベツ</t>
    </rPh>
    <phoneticPr fontId="5"/>
  </si>
  <si>
    <t>市町村数</t>
    <rPh sb="0" eb="3">
      <t>シチョウソン</t>
    </rPh>
    <rPh sb="3" eb="4">
      <t>スウ</t>
    </rPh>
    <phoneticPr fontId="5"/>
  </si>
  <si>
    <t>普及率</t>
    <rPh sb="0" eb="2">
      <t>フキュウ</t>
    </rPh>
    <rPh sb="2" eb="3">
      <t>リツ</t>
    </rPh>
    <phoneticPr fontId="5"/>
  </si>
  <si>
    <t>処理人口</t>
    <rPh sb="0" eb="2">
      <t>ショリ</t>
    </rPh>
    <rPh sb="2" eb="4">
      <t>ジンコウ</t>
    </rPh>
    <phoneticPr fontId="5"/>
  </si>
  <si>
    <t>行政人口</t>
    <rPh sb="0" eb="2">
      <t>ギョウセイ</t>
    </rPh>
    <rPh sb="2" eb="4">
      <t>ジンコウ</t>
    </rPh>
    <phoneticPr fontId="5"/>
  </si>
  <si>
    <t>市町村数</t>
    <rPh sb="0" eb="2">
      <t>シチョウソン</t>
    </rPh>
    <rPh sb="2" eb="3">
      <t>スウ</t>
    </rPh>
    <phoneticPr fontId="2"/>
  </si>
  <si>
    <t>行政人口</t>
    <rPh sb="0" eb="1">
      <t>ギョウセイ</t>
    </rPh>
    <rPh sb="1" eb="3">
      <t>ジンコウ</t>
    </rPh>
    <phoneticPr fontId="2"/>
  </si>
  <si>
    <t>下水道処理人口普及率</t>
    <rPh sb="0" eb="3">
      <t>ゲスイドウ</t>
    </rPh>
    <rPh sb="3" eb="5">
      <t>ショリ</t>
    </rPh>
    <rPh sb="5" eb="7">
      <t>ジンコウ</t>
    </rPh>
    <phoneticPr fontId="2"/>
  </si>
  <si>
    <t>下水道処理人口</t>
    <rPh sb="0" eb="3">
      <t>ゲスイドウ</t>
    </rPh>
    <phoneticPr fontId="2"/>
  </si>
  <si>
    <t>都市コード</t>
    <rPh sb="0" eb="2">
      <t>トシ</t>
    </rPh>
    <phoneticPr fontId="3"/>
  </si>
  <si>
    <t>表４　下水道処理人口普及率（人口規模別）　　</t>
    <rPh sb="0" eb="1">
      <t>ヒョウ</t>
    </rPh>
    <rPh sb="3" eb="6">
      <t>ゲ</t>
    </rPh>
    <rPh sb="6" eb="8">
      <t>ショリ</t>
    </rPh>
    <rPh sb="8" eb="10">
      <t>ジンコウ</t>
    </rPh>
    <rPh sb="10" eb="13">
      <t>フキュウリツ</t>
    </rPh>
    <rPh sb="14" eb="16">
      <t>ジンコウ</t>
    </rPh>
    <rPh sb="16" eb="18">
      <t>キボ</t>
    </rPh>
    <rPh sb="18" eb="19">
      <t>ベツ</t>
    </rPh>
    <phoneticPr fontId="2"/>
  </si>
  <si>
    <t>区分</t>
    <rPh sb="0" eb="2">
      <t>クブン</t>
    </rPh>
    <phoneticPr fontId="3"/>
  </si>
  <si>
    <t>(除札幌市)</t>
    <phoneticPr fontId="3"/>
  </si>
  <si>
    <t>ｵﾎｰﾂｸ</t>
  </si>
  <si>
    <t>石狩</t>
  </si>
  <si>
    <t>渡島</t>
  </si>
  <si>
    <t>檜山</t>
  </si>
  <si>
    <t>後志</t>
  </si>
  <si>
    <t>空知</t>
  </si>
  <si>
    <t>上川</t>
  </si>
  <si>
    <t>留萌</t>
  </si>
  <si>
    <t>宗谷</t>
  </si>
  <si>
    <t>胆振</t>
  </si>
  <si>
    <t>日高</t>
  </si>
  <si>
    <t>十勝</t>
  </si>
  <si>
    <t>釧路</t>
  </si>
  <si>
    <t>根室</t>
  </si>
  <si>
    <t>処理人口</t>
    <rPh sb="0" eb="2">
      <t>ショリ</t>
    </rPh>
    <rPh sb="2" eb="4">
      <t>ジンコウ</t>
    </rPh>
    <phoneticPr fontId="3"/>
  </si>
  <si>
    <t>行政人口</t>
    <rPh sb="0" eb="2">
      <t>ギョウセイ</t>
    </rPh>
    <rPh sb="2" eb="4">
      <t>ジンコウ</t>
    </rPh>
    <phoneticPr fontId="3"/>
  </si>
  <si>
    <t>普及率
増減</t>
    <rPh sb="0" eb="2">
      <t>フキュウ</t>
    </rPh>
    <rPh sb="2" eb="3">
      <t>リツ</t>
    </rPh>
    <rPh sb="4" eb="6">
      <t>ゾウゲン</t>
    </rPh>
    <phoneticPr fontId="3"/>
  </si>
  <si>
    <t xml:space="preserve"> 石　狩</t>
    <rPh sb="1" eb="4">
      <t>イシカリ</t>
    </rPh>
    <phoneticPr fontId="3"/>
  </si>
  <si>
    <t xml:space="preserve"> 後　志</t>
    <rPh sb="1" eb="4">
      <t>シリベシ</t>
    </rPh>
    <phoneticPr fontId="3"/>
  </si>
  <si>
    <t xml:space="preserve"> 釧　路</t>
    <rPh sb="1" eb="4">
      <t>クシロ</t>
    </rPh>
    <phoneticPr fontId="3"/>
  </si>
  <si>
    <t xml:space="preserve"> 根　室</t>
    <rPh sb="1" eb="4">
      <t>ネムロ</t>
    </rPh>
    <phoneticPr fontId="3"/>
  </si>
  <si>
    <t xml:space="preserve"> 空　知</t>
    <rPh sb="1" eb="4">
      <t>ソラチ</t>
    </rPh>
    <phoneticPr fontId="3"/>
  </si>
  <si>
    <t xml:space="preserve"> 胆　振</t>
    <rPh sb="1" eb="4">
      <t>イブリ</t>
    </rPh>
    <phoneticPr fontId="3"/>
  </si>
  <si>
    <t xml:space="preserve"> 日　高</t>
    <rPh sb="1" eb="4">
      <t>ヒダカ</t>
    </rPh>
    <phoneticPr fontId="3"/>
  </si>
  <si>
    <t xml:space="preserve"> 渡　島</t>
    <rPh sb="1" eb="4">
      <t>オシマ</t>
    </rPh>
    <phoneticPr fontId="3"/>
  </si>
  <si>
    <t xml:space="preserve"> 檜　山</t>
    <rPh sb="1" eb="2">
      <t>ヒノキ</t>
    </rPh>
    <rPh sb="3" eb="4">
      <t>ヤマ</t>
    </rPh>
    <phoneticPr fontId="3"/>
  </si>
  <si>
    <t xml:space="preserve"> 上　川</t>
    <rPh sb="1" eb="4">
      <t>カミカワ</t>
    </rPh>
    <phoneticPr fontId="3"/>
  </si>
  <si>
    <t xml:space="preserve"> 留　萌</t>
    <rPh sb="1" eb="4">
      <t>ルモイ</t>
    </rPh>
    <phoneticPr fontId="3"/>
  </si>
  <si>
    <t xml:space="preserve"> 宗　谷</t>
    <rPh sb="1" eb="2">
      <t>ソウ</t>
    </rPh>
    <rPh sb="3" eb="4">
      <t>ヤ</t>
    </rPh>
    <phoneticPr fontId="3"/>
  </si>
  <si>
    <t xml:space="preserve"> ｵﾎｰﾂｸ</t>
    <phoneticPr fontId="3"/>
  </si>
  <si>
    <t xml:space="preserve"> 十　勝</t>
    <rPh sb="1" eb="4">
      <t>トカチ</t>
    </rPh>
    <phoneticPr fontId="3"/>
  </si>
  <si>
    <t>普及率(％)</t>
    <rPh sb="0" eb="3">
      <t>フキュウリツ</t>
    </rPh>
    <phoneticPr fontId="4"/>
  </si>
  <si>
    <t>（注）</t>
    <rPh sb="1" eb="2">
      <t>チュウ</t>
    </rPh>
    <phoneticPr fontId="4"/>
  </si>
  <si>
    <t>5千～1万人</t>
    <rPh sb="1" eb="2">
      <t>セン</t>
    </rPh>
    <rPh sb="4" eb="6">
      <t>マンニン</t>
    </rPh>
    <phoneticPr fontId="2"/>
  </si>
  <si>
    <t>R3全国データ</t>
    <rPh sb="2" eb="4">
      <t>ゼンコク</t>
    </rPh>
    <phoneticPr fontId="4"/>
  </si>
  <si>
    <t>R3仮貼付（最終確認版ベースでの数量）</t>
    <rPh sb="2" eb="3">
      <t>カリ</t>
    </rPh>
    <rPh sb="3" eb="5">
      <t>ハリツケ</t>
    </rPh>
    <rPh sb="6" eb="8">
      <t>サイシュウ</t>
    </rPh>
    <rPh sb="8" eb="10">
      <t>カクニン</t>
    </rPh>
    <rPh sb="10" eb="11">
      <t>バン</t>
    </rPh>
    <rPh sb="16" eb="18">
      <t>スウリョウ</t>
    </rPh>
    <phoneticPr fontId="4"/>
  </si>
  <si>
    <t>R3普及率</t>
    <rPh sb="2" eb="5">
      <t>フキュウリツ</t>
    </rPh>
    <phoneticPr fontId="4"/>
  </si>
  <si>
    <t>R４全国データ</t>
    <rPh sb="2" eb="4">
      <t>ゼンコク</t>
    </rPh>
    <phoneticPr fontId="4"/>
  </si>
  <si>
    <t>R４普及率</t>
    <rPh sb="2" eb="5">
      <t>フキュウリツ</t>
    </rPh>
    <phoneticPr fontId="4"/>
  </si>
  <si>
    <t>R5年度末</t>
    <rPh sb="2" eb="5">
      <t>ネンドマツ</t>
    </rPh>
    <phoneticPr fontId="2"/>
  </si>
  <si>
    <t>（R5年度）</t>
    <rPh sb="3" eb="5">
      <t>ネンド</t>
    </rPh>
    <phoneticPr fontId="3"/>
  </si>
  <si>
    <t>（R5年度末）</t>
    <rPh sb="3" eb="5">
      <t>ネンド</t>
    </rPh>
    <rPh sb="5" eb="6">
      <t>スエ</t>
    </rPh>
    <phoneticPr fontId="3"/>
  </si>
  <si>
    <t>（R4年度末）</t>
    <rPh sb="3" eb="5">
      <t>ネンド</t>
    </rPh>
    <rPh sb="5" eb="6">
      <t>スエ</t>
    </rPh>
    <phoneticPr fontId="3"/>
  </si>
  <si>
    <t>R5年度末</t>
    <rPh sb="2" eb="5">
      <t>ネンドマツ</t>
    </rPh>
    <phoneticPr fontId="3"/>
  </si>
  <si>
    <t>R4年度末</t>
    <rPh sb="2" eb="5">
      <t>ネンドマツ</t>
    </rPh>
    <phoneticPr fontId="3"/>
  </si>
  <si>
    <t>R5全国データ</t>
    <rPh sb="2" eb="4">
      <t>ゼンコク</t>
    </rPh>
    <phoneticPr fontId="4"/>
  </si>
  <si>
    <t>R5普及率</t>
    <rPh sb="2" eb="5">
      <t>フキュウリツ</t>
    </rPh>
    <phoneticPr fontId="4"/>
  </si>
  <si>
    <t>北海道の都市人口規模別下水道処理人口普及状況（令和5年度末）</t>
    <rPh sb="0" eb="3">
      <t>ホッカイドウ</t>
    </rPh>
    <rPh sb="4" eb="6">
      <t>トシ</t>
    </rPh>
    <rPh sb="6" eb="8">
      <t>ジンコウ</t>
    </rPh>
    <rPh sb="8" eb="11">
      <t>キボベツ</t>
    </rPh>
    <rPh sb="11" eb="14">
      <t>ゲスイドウ</t>
    </rPh>
    <rPh sb="14" eb="16">
      <t>ショリ</t>
    </rPh>
    <rPh sb="16" eb="18">
      <t>ジンコウ</t>
    </rPh>
    <rPh sb="18" eb="20">
      <t>フキュウ</t>
    </rPh>
    <rPh sb="20" eb="22">
      <t>ジョウキョウ</t>
    </rPh>
    <rPh sb="23" eb="25">
      <t>レイワ</t>
    </rPh>
    <rPh sb="26" eb="29">
      <t>ネンドマツ</t>
    </rPh>
    <phoneticPr fontId="4"/>
  </si>
  <si>
    <t>R5年度末</t>
  </si>
  <si>
    <t>R4年度末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</si>
</sst>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_ "/>
    <numFmt numFmtId="179" formatCode="#,##0_);[Red]\(#,##0\)"/>
    <numFmt numFmtId="181" formatCode="0.00_ "/>
  </numFmts>
  <fonts count="23" x14ac:knownFonts="1">
    <font>
      <sz val="11"/>
      <name val="ＭＳ 明朝"/>
      <family val="1"/>
      <charset val="128"/>
    </font>
    <font>
      <sz val="11"/>
      <name val="ＭＳ Ｐゴシック"/>
      <family val="3"/>
      <charset val="128"/>
    </font>
    <font>
      <sz val="8"/>
      <name val="ＭＳ 明朝"/>
      <family val="1"/>
      <charset val="128"/>
    </font>
    <font>
      <sz val="6"/>
      <name val="ＭＳ Ｐ明朝"/>
      <family val="1"/>
      <charset val="128"/>
    </font>
    <font>
      <sz val="6"/>
      <name val="ＭＳ Ｐゴシック"/>
      <family val="3"/>
      <charset val="128"/>
    </font>
    <font>
      <sz val="6"/>
      <name val="ＭＳ 明朝"/>
      <family val="1"/>
      <charset val="128"/>
    </font>
    <font>
      <sz val="9"/>
      <color indexed="8"/>
      <name val="HG丸ｺﾞｼｯｸM-PRO"/>
      <family val="3"/>
      <charset val="128"/>
    </font>
    <font>
      <sz val="14"/>
      <color indexed="8"/>
      <name val="HG丸ｺﾞｼｯｸM-PRO"/>
      <family val="3"/>
      <charset val="128"/>
    </font>
    <font>
      <sz val="10"/>
      <color indexed="8"/>
      <name val="HG丸ｺﾞｼｯｸM-PRO"/>
      <family val="3"/>
      <charset val="128"/>
    </font>
    <font>
      <sz val="11"/>
      <color indexed="8"/>
      <name val="HG丸ｺﾞｼｯｸM-PRO"/>
      <family val="3"/>
      <charset val="128"/>
    </font>
    <font>
      <sz val="16"/>
      <color indexed="8"/>
      <name val="HG丸ｺﾞｼｯｸM-PRO"/>
      <family val="3"/>
      <charset val="128"/>
    </font>
    <font>
      <sz val="18"/>
      <color indexed="8"/>
      <name val="HG丸ｺﾞｼｯｸM-PRO"/>
      <family val="3"/>
      <charset val="128"/>
    </font>
    <font>
      <sz val="12"/>
      <color indexed="8"/>
      <name val="HG丸ｺﾞｼｯｸM-PRO"/>
      <family val="3"/>
      <charset val="128"/>
    </font>
    <font>
      <sz val="24"/>
      <color indexed="8"/>
      <name val="ＭＳ 明朝"/>
      <family val="1"/>
      <charset val="128"/>
    </font>
    <font>
      <sz val="24"/>
      <color indexed="8"/>
      <name val="HG丸ｺﾞｼｯｸM-PRO"/>
      <family val="3"/>
      <charset val="128"/>
    </font>
    <font>
      <sz val="11"/>
      <color indexed="8"/>
      <name val="ＭＳ ゴシック"/>
      <family val="3"/>
      <charset val="128"/>
    </font>
    <font>
      <sz val="8"/>
      <color indexed="8"/>
      <name val="ＭＳ ゴシック"/>
      <family val="3"/>
      <charset val="128"/>
    </font>
    <font>
      <sz val="16"/>
      <color indexed="8"/>
      <name val="ＭＳ ゴシック"/>
      <family val="3"/>
      <charset val="128"/>
    </font>
    <font>
      <sz val="14"/>
      <color indexed="8"/>
      <name val="ＭＳ ゴシック"/>
      <family val="3"/>
      <charset val="128"/>
    </font>
    <font>
      <sz val="14"/>
      <name val="ＭＳ 明朝"/>
      <family val="1"/>
      <charset val="128"/>
    </font>
    <font>
      <b/>
      <sz val="11"/>
      <name val="ＭＳ 明朝"/>
      <family val="1"/>
      <charset val="128"/>
    </font>
    <font>
      <b/>
      <sz val="11"/>
      <color indexed="8"/>
      <name val="ＭＳ ゴシック"/>
      <family val="3"/>
      <charset val="128"/>
    </font>
    <font>
      <sz val="11"/>
      <color theme="1"/>
      <name val="HG丸ｺﾞｼｯｸM-PRO"/>
      <family val="3"/>
      <charset val="128"/>
    </font>
  </fonts>
  <fills count="24">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indexed="13"/>
        <bgColor indexed="64"/>
      </patternFill>
    </fill>
    <fill>
      <patternFill patternType="solid">
        <fgColor indexed="65"/>
        <bgColor indexed="64"/>
      </patternFill>
    </fill>
    <fill>
      <patternFill patternType="solid">
        <fgColor indexed="42"/>
        <bgColor indexed="15"/>
      </patternFill>
    </fill>
    <fill>
      <patternFill patternType="solid">
        <fgColor indexed="43"/>
        <bgColor indexed="15"/>
      </patternFill>
    </fill>
    <fill>
      <patternFill patternType="solid">
        <fgColor indexed="43"/>
        <bgColor indexed="43"/>
      </patternFill>
    </fill>
    <fill>
      <patternFill patternType="solid">
        <fgColor rgb="FFCCFFCC"/>
        <bgColor indexed="64"/>
      </patternFill>
    </fill>
    <fill>
      <patternFill patternType="solid">
        <fgColor rgb="FFFFFF99"/>
        <bgColor indexed="15"/>
      </patternFill>
    </fill>
    <fill>
      <patternFill patternType="solid">
        <fgColor rgb="FFFFFF99"/>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0000"/>
        <bgColor indexed="64"/>
      </patternFill>
    </fill>
    <fill>
      <patternFill patternType="solid">
        <fgColor theme="2" tint="-0.249977111117893"/>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rgb="FFCCFFCC"/>
        <bgColor indexed="15"/>
      </patternFill>
    </fill>
  </fills>
  <borders count="153">
    <border>
      <left/>
      <right/>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double">
        <color indexed="64"/>
      </top>
      <bottom style="thin">
        <color indexed="64"/>
      </bottom>
      <diagonal/>
    </border>
    <border>
      <left style="medium">
        <color indexed="64"/>
      </left>
      <right/>
      <top style="double">
        <color indexed="64"/>
      </top>
      <bottom/>
      <diagonal/>
    </border>
    <border>
      <left/>
      <right style="thin">
        <color indexed="64"/>
      </right>
      <top style="thin">
        <color indexed="64"/>
      </top>
      <bottom style="double">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thin">
        <color indexed="64"/>
      </bottom>
      <diagonal/>
    </border>
    <border>
      <left style="thin">
        <color indexed="64"/>
      </left>
      <right style="medium">
        <color indexed="64"/>
      </right>
      <top/>
      <bottom style="double">
        <color indexed="64"/>
      </bottom>
      <diagonal/>
    </border>
    <border>
      <left style="thin">
        <color indexed="64"/>
      </left>
      <right style="medium">
        <color indexed="64"/>
      </right>
      <top style="double">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bottom style="hair">
        <color indexed="64"/>
      </bottom>
      <diagonal/>
    </border>
    <border>
      <left/>
      <right style="thin">
        <color indexed="64"/>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bottom style="double">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top style="thin">
        <color indexed="64"/>
      </top>
      <bottom style="dotted">
        <color indexed="64"/>
      </bottom>
      <diagonal/>
    </border>
    <border>
      <left/>
      <right style="thin">
        <color indexed="64"/>
      </right>
      <top/>
      <bottom style="medium">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medium">
        <color indexed="64"/>
      </top>
      <bottom/>
      <diagonal/>
    </border>
    <border>
      <left/>
      <right/>
      <top style="medium">
        <color indexed="64"/>
      </top>
      <bottom style="dotted">
        <color indexed="64"/>
      </bottom>
      <diagonal/>
    </border>
    <border>
      <left style="medium">
        <color indexed="64"/>
      </left>
      <right style="thin">
        <color indexed="64"/>
      </right>
      <top style="medium">
        <color indexed="64"/>
      </top>
      <bottom/>
      <diagonal/>
    </border>
    <border>
      <left style="thin">
        <color indexed="64"/>
      </left>
      <right/>
      <top style="medium">
        <color rgb="FFFF0000"/>
      </top>
      <bottom/>
      <diagonal/>
    </border>
    <border>
      <left style="thin">
        <color indexed="64"/>
      </left>
      <right style="thin">
        <color indexed="64"/>
      </right>
      <top style="medium">
        <color rgb="FFFF0000"/>
      </top>
      <bottom/>
      <diagonal/>
    </border>
    <border>
      <left style="thin">
        <color indexed="64"/>
      </left>
      <right style="medium">
        <color indexed="64"/>
      </right>
      <top style="medium">
        <color rgb="FFFF0000"/>
      </top>
      <bottom/>
      <diagonal/>
    </border>
    <border>
      <left/>
      <right/>
      <top style="medium">
        <color rgb="FFFF0000"/>
      </top>
      <bottom/>
      <diagonal/>
    </border>
    <border>
      <left style="thin">
        <color indexed="64"/>
      </left>
      <right style="thin">
        <color indexed="64"/>
      </right>
      <top style="mediumDashed">
        <color rgb="FF0066FF"/>
      </top>
      <bottom/>
      <diagonal/>
    </border>
    <border>
      <left style="thin">
        <color indexed="64"/>
      </left>
      <right style="medium">
        <color indexed="64"/>
      </right>
      <top/>
      <bottom style="mediumDashed">
        <color rgb="FF0066FF"/>
      </bottom>
      <diagonal/>
    </border>
    <border>
      <left style="thin">
        <color indexed="64"/>
      </left>
      <right style="thin">
        <color indexed="64"/>
      </right>
      <top/>
      <bottom style="mediumDashed">
        <color rgb="FF0066FF"/>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thin">
        <color indexed="64"/>
      </right>
      <top/>
      <bottom style="double">
        <color indexed="64"/>
      </bottom>
      <diagonal/>
    </border>
    <border>
      <left style="thin">
        <color indexed="64"/>
      </left>
      <right style="medium">
        <color indexed="64"/>
      </right>
      <top style="mediumDashed">
        <color rgb="FF0066FF"/>
      </top>
      <bottom/>
      <diagonal/>
    </border>
    <border>
      <left style="medium">
        <color indexed="64"/>
      </left>
      <right style="thin">
        <color indexed="64"/>
      </right>
      <top style="hair">
        <color indexed="64"/>
      </top>
      <bottom style="dashed">
        <color indexed="64"/>
      </bottom>
      <diagonal/>
    </border>
    <border>
      <left style="thin">
        <color indexed="64"/>
      </left>
      <right style="thin">
        <color indexed="64"/>
      </right>
      <top style="hair">
        <color indexed="64"/>
      </top>
      <bottom style="dashed">
        <color indexed="64"/>
      </bottom>
      <diagonal/>
    </border>
    <border>
      <left style="thin">
        <color indexed="64"/>
      </left>
      <right style="medium">
        <color indexed="64"/>
      </right>
      <top style="hair">
        <color indexed="64"/>
      </top>
      <bottom style="dashed">
        <color indexed="64"/>
      </bottom>
      <diagonal/>
    </border>
  </borders>
  <cellStyleXfs count="6">
    <xf numFmtId="0" fontId="0" fillId="0" borderId="0"/>
    <xf numFmtId="9" fontId="1" fillId="0" borderId="0" applyFont="0" applyFill="0" applyBorder="0" applyAlignment="0" applyProtection="0"/>
    <xf numFmtId="38" fontId="1" fillId="0" borderId="0" applyFont="0" applyFill="0" applyBorder="0" applyAlignment="0" applyProtection="0"/>
    <xf numFmtId="0" fontId="1" fillId="0" borderId="0"/>
    <xf numFmtId="0" fontId="19" fillId="0" borderId="0"/>
    <xf numFmtId="0" fontId="19" fillId="0" borderId="0"/>
  </cellStyleXfs>
  <cellXfs count="594">
    <xf numFmtId="0" fontId="0" fillId="0" borderId="0" xfId="0"/>
    <xf numFmtId="0" fontId="9" fillId="0" borderId="18" xfId="0" applyFont="1" applyBorder="1" applyAlignment="1">
      <alignment horizontal="center" vertical="center"/>
    </xf>
    <xf numFmtId="0" fontId="9" fillId="0" borderId="13" xfId="0" applyFont="1" applyBorder="1" applyAlignment="1">
      <alignment horizontal="center" vertical="center"/>
    </xf>
    <xf numFmtId="0" fontId="9" fillId="0" borderId="19" xfId="0" applyFont="1" applyBorder="1" applyAlignment="1">
      <alignment vertical="center"/>
    </xf>
    <xf numFmtId="0" fontId="9" fillId="0" borderId="0" xfId="0" applyFont="1" applyAlignment="1">
      <alignment vertical="center"/>
    </xf>
    <xf numFmtId="0" fontId="9" fillId="0" borderId="0" xfId="0" applyFont="1" applyAlignment="1">
      <alignment horizontal="center" vertical="center"/>
    </xf>
    <xf numFmtId="38" fontId="9" fillId="0" borderId="0" xfId="2" applyFont="1" applyAlignment="1">
      <alignment horizontal="center" vertical="center"/>
    </xf>
    <xf numFmtId="0" fontId="9" fillId="0" borderId="25" xfId="0" applyFont="1" applyBorder="1" applyAlignment="1">
      <alignment horizontal="center" vertical="center"/>
    </xf>
    <xf numFmtId="0" fontId="9" fillId="0" borderId="19" xfId="0" applyFont="1" applyFill="1" applyBorder="1" applyAlignment="1">
      <alignment horizontal="center" vertical="center"/>
    </xf>
    <xf numFmtId="0" fontId="9" fillId="0" borderId="19" xfId="0" applyFont="1" applyBorder="1" applyAlignment="1">
      <alignment horizontal="center" vertical="center"/>
    </xf>
    <xf numFmtId="0" fontId="9" fillId="0" borderId="2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10" fillId="0" borderId="0" xfId="0" applyFont="1" applyAlignment="1">
      <alignment horizontal="left" vertical="center"/>
    </xf>
    <xf numFmtId="0" fontId="9" fillId="0" borderId="0" xfId="0" applyFont="1" applyAlignment="1">
      <alignment horizontal="center" vertical="center" shrinkToFit="1"/>
    </xf>
    <xf numFmtId="38" fontId="9" fillId="0" borderId="0" xfId="2" applyFont="1" applyBorder="1" applyAlignment="1">
      <alignment horizontal="center" vertical="center"/>
    </xf>
    <xf numFmtId="0" fontId="9" fillId="0" borderId="0" xfId="0" applyFont="1" applyAlignment="1">
      <alignment horizontal="left" vertical="center"/>
    </xf>
    <xf numFmtId="0" fontId="11" fillId="0" borderId="0" xfId="0" applyFont="1" applyAlignment="1">
      <alignment horizontal="center" vertical="center"/>
    </xf>
    <xf numFmtId="0" fontId="9" fillId="0" borderId="0" xfId="0" applyFont="1" applyBorder="1" applyAlignment="1">
      <alignment horizontal="left" vertical="center"/>
    </xf>
    <xf numFmtId="0" fontId="9" fillId="0" borderId="49" xfId="0" applyFont="1" applyBorder="1" applyAlignment="1">
      <alignment horizontal="center" vertical="center" shrinkToFit="1"/>
    </xf>
    <xf numFmtId="0" fontId="9" fillId="0" borderId="50" xfId="0" applyFont="1" applyBorder="1" applyAlignment="1">
      <alignment horizontal="center" vertical="center" shrinkToFit="1"/>
    </xf>
    <xf numFmtId="0" fontId="9" fillId="0" borderId="41" xfId="0" applyFont="1" applyBorder="1" applyAlignment="1">
      <alignment horizontal="center" vertical="center" shrinkToFit="1"/>
    </xf>
    <xf numFmtId="38" fontId="9" fillId="0" borderId="51" xfId="2" applyFont="1" applyBorder="1" applyAlignment="1">
      <alignment horizontal="center" vertical="center" shrinkToFit="1"/>
    </xf>
    <xf numFmtId="0" fontId="9" fillId="0" borderId="0" xfId="0" applyFont="1" applyAlignment="1">
      <alignment vertical="center" shrinkToFit="1"/>
    </xf>
    <xf numFmtId="0" fontId="9" fillId="0" borderId="51" xfId="0" applyFont="1" applyBorder="1" applyAlignment="1">
      <alignment horizontal="center" vertical="center" shrinkToFit="1"/>
    </xf>
    <xf numFmtId="0" fontId="9" fillId="0" borderId="52" xfId="0" applyFont="1" applyBorder="1" applyAlignment="1">
      <alignment horizontal="center" vertical="center"/>
    </xf>
    <xf numFmtId="0" fontId="9" fillId="0" borderId="53" xfId="0" applyFont="1" applyBorder="1" applyAlignment="1">
      <alignment horizontal="center" vertical="center" shrinkToFit="1"/>
    </xf>
    <xf numFmtId="176" fontId="9" fillId="0" borderId="53" xfId="0" applyNumberFormat="1" applyFont="1" applyBorder="1" applyAlignment="1">
      <alignment horizontal="center" vertical="center"/>
    </xf>
    <xf numFmtId="176" fontId="9" fillId="0" borderId="53" xfId="0" applyNumberFormat="1" applyFont="1" applyBorder="1" applyAlignment="1">
      <alignment vertical="center"/>
    </xf>
    <xf numFmtId="176" fontId="9" fillId="3" borderId="13" xfId="0" applyNumberFormat="1" applyFont="1" applyFill="1" applyBorder="1" applyAlignment="1">
      <alignment vertical="center"/>
    </xf>
    <xf numFmtId="0" fontId="9" fillId="5" borderId="55" xfId="0" applyFont="1" applyFill="1" applyBorder="1" applyAlignment="1">
      <alignment horizontal="center" vertical="center"/>
    </xf>
    <xf numFmtId="38" fontId="9" fillId="5" borderId="56" xfId="0" applyNumberFormat="1" applyFont="1" applyFill="1" applyBorder="1" applyAlignment="1">
      <alignment horizontal="center" vertical="center"/>
    </xf>
    <xf numFmtId="0" fontId="9" fillId="0" borderId="57" xfId="0" applyFont="1" applyBorder="1" applyAlignment="1">
      <alignment horizontal="center" vertical="center"/>
    </xf>
    <xf numFmtId="0" fontId="9" fillId="0" borderId="58" xfId="0" applyFont="1" applyBorder="1" applyAlignment="1">
      <alignment horizontal="center" vertical="center" shrinkToFit="1"/>
    </xf>
    <xf numFmtId="176" fontId="9" fillId="0" borderId="58" xfId="0" applyNumberFormat="1" applyFont="1" applyBorder="1" applyAlignment="1">
      <alignment horizontal="center" vertical="center"/>
    </xf>
    <xf numFmtId="176" fontId="9" fillId="0" borderId="58" xfId="0" applyNumberFormat="1" applyFont="1" applyBorder="1" applyAlignment="1">
      <alignment vertical="center"/>
    </xf>
    <xf numFmtId="0" fontId="9" fillId="0" borderId="63" xfId="0" applyFont="1" applyBorder="1" applyAlignment="1">
      <alignment horizontal="center" vertical="center"/>
    </xf>
    <xf numFmtId="0" fontId="9" fillId="0" borderId="64" xfId="0" applyFont="1" applyBorder="1" applyAlignment="1">
      <alignment horizontal="center" vertical="center" shrinkToFit="1"/>
    </xf>
    <xf numFmtId="176" fontId="9" fillId="0" borderId="64" xfId="0" applyNumberFormat="1" applyFont="1" applyBorder="1" applyAlignment="1">
      <alignment horizontal="center" vertical="center"/>
    </xf>
    <xf numFmtId="176" fontId="9" fillId="0" borderId="64" xfId="0" applyNumberFormat="1" applyFont="1" applyBorder="1" applyAlignment="1">
      <alignment vertical="center"/>
    </xf>
    <xf numFmtId="0" fontId="9" fillId="0" borderId="13" xfId="0" applyFont="1" applyBorder="1" applyAlignment="1">
      <alignment horizontal="center" vertical="center" shrinkToFit="1"/>
    </xf>
    <xf numFmtId="176" fontId="9" fillId="0" borderId="13" xfId="0" applyNumberFormat="1" applyFont="1" applyBorder="1" applyAlignment="1">
      <alignment horizontal="center" vertical="center"/>
    </xf>
    <xf numFmtId="176" fontId="9" fillId="0" borderId="13" xfId="0" applyNumberFormat="1" applyFont="1" applyBorder="1" applyAlignment="1">
      <alignment vertical="center"/>
    </xf>
    <xf numFmtId="176" fontId="9" fillId="0" borderId="13" xfId="1" applyNumberFormat="1" applyFont="1" applyBorder="1" applyAlignment="1">
      <alignment horizontal="center" vertical="center" shrinkToFit="1"/>
    </xf>
    <xf numFmtId="176" fontId="9" fillId="0" borderId="13" xfId="1" applyNumberFormat="1" applyFont="1" applyBorder="1" applyAlignment="1">
      <alignment vertical="center" shrinkToFit="1"/>
    </xf>
    <xf numFmtId="0" fontId="9" fillId="0" borderId="60" xfId="0" applyFont="1" applyBorder="1" applyAlignment="1">
      <alignment horizontal="center" vertical="center"/>
    </xf>
    <xf numFmtId="0" fontId="9" fillId="0" borderId="61" xfId="0" applyFont="1" applyBorder="1" applyAlignment="1">
      <alignment horizontal="center" vertical="center" shrinkToFit="1"/>
    </xf>
    <xf numFmtId="176" fontId="9" fillId="0" borderId="61" xfId="0" applyNumberFormat="1" applyFont="1" applyBorder="1" applyAlignment="1">
      <alignment horizontal="center" vertical="center"/>
    </xf>
    <xf numFmtId="176" fontId="9" fillId="0" borderId="61" xfId="0" applyNumberFormat="1" applyFont="1" applyBorder="1" applyAlignment="1">
      <alignment vertical="center"/>
    </xf>
    <xf numFmtId="0" fontId="9" fillId="0" borderId="8" xfId="0" applyFont="1" applyBorder="1" applyAlignment="1">
      <alignment horizontal="center" vertical="center" shrinkToFit="1"/>
    </xf>
    <xf numFmtId="176" fontId="9" fillId="0" borderId="8" xfId="0" applyNumberFormat="1" applyFont="1" applyBorder="1" applyAlignment="1">
      <alignment horizontal="center" vertical="center"/>
    </xf>
    <xf numFmtId="176" fontId="9" fillId="0" borderId="8" xfId="0" applyNumberFormat="1" applyFont="1" applyBorder="1" applyAlignment="1">
      <alignment vertical="center"/>
    </xf>
    <xf numFmtId="176" fontId="9" fillId="0" borderId="11" xfId="0" applyNumberFormat="1" applyFont="1" applyBorder="1" applyAlignment="1">
      <alignment horizontal="center" vertical="center"/>
    </xf>
    <xf numFmtId="176" fontId="9" fillId="0" borderId="11" xfId="0" applyNumberFormat="1" applyFont="1" applyBorder="1" applyAlignment="1">
      <alignment vertical="center"/>
    </xf>
    <xf numFmtId="0" fontId="9" fillId="0" borderId="13" xfId="0" applyFont="1" applyFill="1" applyBorder="1" applyAlignment="1">
      <alignment horizontal="center" vertical="center" shrinkToFit="1"/>
    </xf>
    <xf numFmtId="0" fontId="9" fillId="0" borderId="0" xfId="0" applyFont="1" applyFill="1" applyBorder="1" applyAlignment="1">
      <alignment horizontal="center" vertical="center"/>
    </xf>
    <xf numFmtId="0" fontId="9" fillId="0" borderId="0" xfId="0" applyFont="1" applyFill="1" applyBorder="1" applyAlignment="1">
      <alignment vertical="center"/>
    </xf>
    <xf numFmtId="176" fontId="9" fillId="0" borderId="13" xfId="1" applyNumberFormat="1" applyFont="1" applyBorder="1" applyAlignment="1">
      <alignment horizontal="center" vertical="center"/>
    </xf>
    <xf numFmtId="176" fontId="9" fillId="0" borderId="13" xfId="1" applyNumberFormat="1" applyFont="1" applyBorder="1" applyAlignment="1">
      <alignment vertical="center"/>
    </xf>
    <xf numFmtId="38" fontId="9" fillId="0" borderId="0" xfId="2" applyFont="1" applyFill="1" applyBorder="1" applyAlignment="1">
      <alignment horizontal="center" vertical="center"/>
    </xf>
    <xf numFmtId="0" fontId="9" fillId="0" borderId="12" xfId="0" applyFont="1" applyBorder="1" applyAlignment="1">
      <alignment horizontal="center" vertical="center"/>
    </xf>
    <xf numFmtId="0" fontId="9" fillId="0" borderId="8" xfId="0" applyFont="1" applyBorder="1" applyAlignment="1">
      <alignment horizontal="center" vertical="center"/>
    </xf>
    <xf numFmtId="176" fontId="9" fillId="0" borderId="8" xfId="1" applyNumberFormat="1" applyFont="1" applyBorder="1" applyAlignment="1">
      <alignment horizontal="center" vertical="center"/>
    </xf>
    <xf numFmtId="176" fontId="9" fillId="0" borderId="8" xfId="1" applyNumberFormat="1" applyFont="1" applyBorder="1" applyAlignment="1">
      <alignment vertical="center"/>
    </xf>
    <xf numFmtId="0" fontId="9" fillId="2" borderId="13" xfId="0" applyFont="1" applyFill="1" applyBorder="1" applyAlignment="1">
      <alignment horizontal="center" vertical="center" shrinkToFit="1"/>
    </xf>
    <xf numFmtId="176" fontId="9" fillId="2" borderId="13" xfId="0" applyNumberFormat="1" applyFont="1" applyFill="1" applyBorder="1" applyAlignment="1">
      <alignment horizontal="center" vertical="center"/>
    </xf>
    <xf numFmtId="0" fontId="9" fillId="0" borderId="61" xfId="0" applyFont="1" applyFill="1" applyBorder="1" applyAlignment="1">
      <alignment horizontal="center" vertical="center" shrinkToFit="1"/>
    </xf>
    <xf numFmtId="0" fontId="9" fillId="0" borderId="8" xfId="0" applyFont="1" applyBorder="1" applyAlignment="1">
      <alignment vertical="center"/>
    </xf>
    <xf numFmtId="0" fontId="9" fillId="0" borderId="8" xfId="0" applyFont="1" applyFill="1" applyBorder="1" applyAlignment="1">
      <alignment horizontal="center" vertical="center" shrinkToFit="1"/>
    </xf>
    <xf numFmtId="0" fontId="9" fillId="0" borderId="25" xfId="0" applyFont="1" applyFill="1" applyBorder="1" applyAlignment="1">
      <alignment horizontal="center" vertical="center"/>
    </xf>
    <xf numFmtId="0" fontId="9" fillId="0" borderId="8" xfId="0" quotePrefix="1" applyFont="1" applyBorder="1" applyAlignment="1">
      <alignment vertical="center"/>
    </xf>
    <xf numFmtId="0" fontId="9" fillId="0" borderId="67" xfId="0" applyFont="1" applyBorder="1" applyAlignment="1">
      <alignment vertical="center"/>
    </xf>
    <xf numFmtId="38" fontId="9" fillId="0" borderId="25" xfId="0" applyNumberFormat="1" applyFont="1" applyBorder="1" applyAlignment="1">
      <alignment horizontal="center" vertical="center"/>
    </xf>
    <xf numFmtId="0" fontId="9" fillId="0" borderId="44" xfId="0" applyFont="1" applyBorder="1" applyAlignment="1">
      <alignment vertical="center"/>
    </xf>
    <xf numFmtId="0" fontId="9" fillId="0" borderId="7" xfId="0" applyFont="1" applyBorder="1" applyAlignment="1">
      <alignment horizontal="center" vertical="center"/>
    </xf>
    <xf numFmtId="0" fontId="9" fillId="0" borderId="53" xfId="0" applyFont="1" applyBorder="1" applyAlignment="1">
      <alignment horizontal="center" vertical="center"/>
    </xf>
    <xf numFmtId="38" fontId="9" fillId="0" borderId="53" xfId="2" applyFont="1" applyBorder="1" applyAlignment="1">
      <alignment horizontal="center" vertical="center"/>
    </xf>
    <xf numFmtId="177" fontId="9" fillId="0" borderId="0" xfId="0" applyNumberFormat="1" applyFont="1" applyAlignment="1">
      <alignment horizontal="center" vertical="center"/>
    </xf>
    <xf numFmtId="0" fontId="9" fillId="0" borderId="47" xfId="0" quotePrefix="1" applyFont="1" applyBorder="1" applyAlignment="1">
      <alignment horizontal="center" vertical="center" shrinkToFit="1"/>
    </xf>
    <xf numFmtId="0" fontId="9" fillId="0" borderId="0" xfId="0" applyNumberFormat="1" applyFont="1" applyAlignment="1">
      <alignment vertical="center"/>
    </xf>
    <xf numFmtId="0" fontId="9" fillId="0" borderId="0" xfId="0" applyNumberFormat="1" applyFont="1" applyBorder="1" applyAlignment="1">
      <alignment horizontal="center" vertical="center"/>
    </xf>
    <xf numFmtId="0" fontId="9" fillId="0" borderId="0" xfId="0" applyNumberFormat="1" applyFont="1" applyFill="1" applyBorder="1" applyAlignment="1">
      <alignment horizontal="center" vertical="center"/>
    </xf>
    <xf numFmtId="0" fontId="9" fillId="0" borderId="0" xfId="0" applyNumberFormat="1" applyFont="1" applyFill="1" applyBorder="1" applyAlignment="1">
      <alignment vertical="center"/>
    </xf>
    <xf numFmtId="0" fontId="9" fillId="0" borderId="0" xfId="2" applyNumberFormat="1" applyFont="1" applyFill="1" applyBorder="1" applyAlignment="1">
      <alignment horizontal="center" vertical="center"/>
    </xf>
    <xf numFmtId="0" fontId="12" fillId="0" borderId="0" xfId="0" applyFont="1" applyBorder="1" applyAlignment="1">
      <alignment horizontal="center" vertical="center" wrapText="1" shrinkToFit="1"/>
    </xf>
    <xf numFmtId="0" fontId="9" fillId="0" borderId="0" xfId="0" quotePrefix="1" applyFont="1" applyBorder="1" applyAlignment="1">
      <alignment horizontal="center" vertical="center" shrinkToFit="1"/>
    </xf>
    <xf numFmtId="10" fontId="9" fillId="0" borderId="0" xfId="0" quotePrefix="1" applyNumberFormat="1" applyFont="1" applyBorder="1" applyAlignment="1">
      <alignment horizontal="center" vertical="center" shrinkToFit="1"/>
    </xf>
    <xf numFmtId="0" fontId="12" fillId="0" borderId="0" xfId="0" applyFont="1" applyBorder="1" applyAlignment="1">
      <alignment horizontal="center" vertical="center" shrinkToFit="1"/>
    </xf>
    <xf numFmtId="0" fontId="9" fillId="0" borderId="0" xfId="0" applyFont="1" applyBorder="1" applyAlignment="1">
      <alignment horizontal="center" vertical="center" shrinkToFit="1"/>
    </xf>
    <xf numFmtId="181" fontId="9" fillId="0" borderId="0" xfId="0" applyNumberFormat="1" applyFont="1" applyAlignment="1">
      <alignment horizontal="center" vertical="center"/>
    </xf>
    <xf numFmtId="0" fontId="9" fillId="2" borderId="0" xfId="0" applyFont="1" applyFill="1" applyAlignment="1">
      <alignment horizontal="center" vertical="center"/>
    </xf>
    <xf numFmtId="0" fontId="9" fillId="2" borderId="0" xfId="0" applyFont="1" applyFill="1" applyAlignment="1">
      <alignment vertical="center"/>
    </xf>
    <xf numFmtId="0" fontId="9" fillId="0" borderId="12" xfId="0" applyFont="1" applyFill="1" applyBorder="1" applyAlignment="1">
      <alignment horizontal="center" vertical="center"/>
    </xf>
    <xf numFmtId="0" fontId="9" fillId="0" borderId="0" xfId="0" applyFont="1" applyFill="1" applyAlignment="1">
      <alignment vertical="center"/>
    </xf>
    <xf numFmtId="0" fontId="9" fillId="0" borderId="30" xfId="0" applyFont="1" applyFill="1" applyBorder="1" applyAlignment="1">
      <alignment horizontal="center" vertical="center"/>
    </xf>
    <xf numFmtId="0" fontId="7" fillId="0" borderId="0" xfId="0" applyFont="1" applyFill="1" applyAlignment="1">
      <alignment vertical="center"/>
    </xf>
    <xf numFmtId="10" fontId="9" fillId="0" borderId="95" xfId="0" applyNumberFormat="1" applyFont="1" applyFill="1" applyBorder="1" applyAlignment="1">
      <alignment horizontal="center" vertical="center"/>
    </xf>
    <xf numFmtId="10" fontId="9" fillId="0" borderId="108" xfId="0" applyNumberFormat="1" applyFont="1" applyFill="1" applyBorder="1" applyAlignment="1">
      <alignment horizontal="center" vertical="center"/>
    </xf>
    <xf numFmtId="0" fontId="15" fillId="2" borderId="0" xfId="3" applyFont="1" applyFill="1"/>
    <xf numFmtId="0" fontId="17" fillId="0" borderId="0" xfId="3" applyFont="1"/>
    <xf numFmtId="0" fontId="11" fillId="2" borderId="0" xfId="3" applyFont="1" applyFill="1"/>
    <xf numFmtId="0" fontId="11" fillId="2" borderId="0" xfId="3" applyFont="1" applyFill="1" applyAlignment="1">
      <alignment horizontal="right"/>
    </xf>
    <xf numFmtId="0" fontId="17" fillId="2" borderId="0" xfId="3" applyFont="1" applyFill="1"/>
    <xf numFmtId="0" fontId="15" fillId="0" borderId="0" xfId="3" applyFont="1"/>
    <xf numFmtId="0" fontId="18" fillId="0" borderId="0" xfId="3" applyFont="1"/>
    <xf numFmtId="0" fontId="18" fillId="2" borderId="0" xfId="3" applyFont="1" applyFill="1"/>
    <xf numFmtId="0" fontId="15" fillId="2" borderId="0" xfId="3" applyFont="1" applyFill="1" applyAlignment="1">
      <alignment horizontal="right"/>
    </xf>
    <xf numFmtId="0" fontId="15" fillId="0" borderId="1" xfId="3" applyFont="1" applyBorder="1"/>
    <xf numFmtId="0" fontId="15" fillId="0" borderId="32" xfId="3" applyFont="1" applyBorder="1"/>
    <xf numFmtId="0" fontId="15" fillId="2" borderId="69" xfId="3" applyFont="1" applyFill="1" applyBorder="1"/>
    <xf numFmtId="0" fontId="15" fillId="2" borderId="32" xfId="3" applyFont="1" applyFill="1" applyBorder="1"/>
    <xf numFmtId="0" fontId="15" fillId="2" borderId="77" xfId="3" applyFont="1" applyFill="1" applyBorder="1"/>
    <xf numFmtId="0" fontId="15" fillId="0" borderId="43" xfId="3" applyFont="1" applyBorder="1"/>
    <xf numFmtId="0" fontId="15" fillId="0" borderId="0" xfId="3" applyFont="1" applyBorder="1"/>
    <xf numFmtId="0" fontId="15" fillId="2" borderId="78" xfId="3" applyFont="1" applyFill="1" applyBorder="1"/>
    <xf numFmtId="0" fontId="15" fillId="2" borderId="0" xfId="3" applyFont="1" applyFill="1" applyBorder="1"/>
    <xf numFmtId="0" fontId="15" fillId="2" borderId="39" xfId="3" applyFont="1" applyFill="1" applyBorder="1"/>
    <xf numFmtId="0" fontId="18" fillId="0" borderId="43" xfId="3" applyFont="1" applyBorder="1" applyAlignment="1">
      <alignment horizontal="center" vertical="top" textRotation="255"/>
    </xf>
    <xf numFmtId="0" fontId="18" fillId="0" borderId="0" xfId="3" applyFont="1" applyBorder="1" applyAlignment="1">
      <alignment horizontal="center" vertical="top" textRotation="255"/>
    </xf>
    <xf numFmtId="0" fontId="15" fillId="0" borderId="110" xfId="3" applyFont="1" applyBorder="1"/>
    <xf numFmtId="0" fontId="15" fillId="2" borderId="79" xfId="3" applyFont="1" applyFill="1" applyBorder="1"/>
    <xf numFmtId="0" fontId="15" fillId="2" borderId="33" xfId="3" applyFont="1" applyFill="1" applyBorder="1"/>
    <xf numFmtId="0" fontId="15" fillId="0" borderId="43" xfId="3" applyFont="1" applyBorder="1" applyAlignment="1">
      <alignment horizontal="center" vertical="top" textRotation="255"/>
    </xf>
    <xf numFmtId="0" fontId="15" fillId="0" borderId="0" xfId="3" applyFont="1" applyBorder="1" applyAlignment="1">
      <alignment horizontal="center" vertical="top" textRotation="255"/>
    </xf>
    <xf numFmtId="0" fontId="15" fillId="0" borderId="109" xfId="3" applyFont="1" applyBorder="1"/>
    <xf numFmtId="0" fontId="15" fillId="0" borderId="74" xfId="3" applyFont="1" applyBorder="1"/>
    <xf numFmtId="0" fontId="15" fillId="2" borderId="74" xfId="3" applyFont="1" applyFill="1" applyBorder="1"/>
    <xf numFmtId="0" fontId="15" fillId="2" borderId="72" xfId="3" applyFont="1" applyFill="1" applyBorder="1"/>
    <xf numFmtId="0" fontId="15" fillId="2" borderId="73" xfId="3" applyFont="1" applyFill="1" applyBorder="1"/>
    <xf numFmtId="0" fontId="15" fillId="0" borderId="111" xfId="3" applyFont="1" applyBorder="1"/>
    <xf numFmtId="0" fontId="15" fillId="5" borderId="68" xfId="3" applyFont="1" applyFill="1" applyBorder="1"/>
    <xf numFmtId="0" fontId="15" fillId="2" borderId="61" xfId="3" applyFont="1" applyFill="1" applyBorder="1"/>
    <xf numFmtId="0" fontId="15" fillId="2" borderId="62" xfId="3" applyFont="1" applyFill="1" applyBorder="1"/>
    <xf numFmtId="0" fontId="15" fillId="0" borderId="45" xfId="3" applyFont="1" applyBorder="1"/>
    <xf numFmtId="0" fontId="15" fillId="5" borderId="61" xfId="3" applyFont="1" applyFill="1" applyBorder="1"/>
    <xf numFmtId="0" fontId="15" fillId="0" borderId="14" xfId="3" applyFont="1" applyBorder="1"/>
    <xf numFmtId="0" fontId="15" fillId="9" borderId="72" xfId="3" applyFont="1" applyFill="1" applyBorder="1"/>
    <xf numFmtId="0" fontId="15" fillId="9" borderId="61" xfId="3" applyFont="1" applyFill="1" applyBorder="1"/>
    <xf numFmtId="0" fontId="15" fillId="7" borderId="61" xfId="3" applyFont="1" applyFill="1" applyBorder="1"/>
    <xf numFmtId="0" fontId="15" fillId="7" borderId="78" xfId="3" applyFont="1" applyFill="1" applyBorder="1"/>
    <xf numFmtId="0" fontId="15" fillId="8" borderId="69" xfId="3" applyFont="1" applyFill="1" applyBorder="1"/>
    <xf numFmtId="0" fontId="15" fillId="8" borderId="0" xfId="3" applyFont="1" applyFill="1" applyBorder="1"/>
    <xf numFmtId="0" fontId="15" fillId="8" borderId="61" xfId="3" applyFont="1" applyFill="1" applyBorder="1"/>
    <xf numFmtId="0" fontId="15" fillId="0" borderId="62" xfId="3" applyFont="1" applyFill="1" applyBorder="1"/>
    <xf numFmtId="0" fontId="15" fillId="7" borderId="39" xfId="3" applyFont="1" applyFill="1" applyBorder="1"/>
    <xf numFmtId="0" fontId="15" fillId="2" borderId="43" xfId="3" applyFont="1" applyFill="1" applyBorder="1"/>
    <xf numFmtId="0" fontId="15" fillId="10" borderId="61" xfId="3" applyFont="1" applyFill="1" applyBorder="1"/>
    <xf numFmtId="0" fontId="15" fillId="4" borderId="62" xfId="3" applyFont="1" applyFill="1" applyBorder="1"/>
    <xf numFmtId="0" fontId="15" fillId="9" borderId="62" xfId="3" applyFont="1" applyFill="1" applyBorder="1"/>
    <xf numFmtId="0" fontId="15" fillId="9" borderId="39" xfId="3" applyFont="1" applyFill="1" applyBorder="1"/>
    <xf numFmtId="0" fontId="15" fillId="9" borderId="106" xfId="3" applyFont="1" applyFill="1" applyBorder="1"/>
    <xf numFmtId="0" fontId="15" fillId="9" borderId="31" xfId="3" applyFont="1" applyFill="1" applyBorder="1"/>
    <xf numFmtId="0" fontId="8" fillId="2" borderId="0" xfId="3" applyFont="1" applyFill="1" applyBorder="1" applyAlignment="1">
      <alignment horizontal="center" vertical="center" wrapText="1"/>
    </xf>
    <xf numFmtId="0" fontId="15" fillId="2" borderId="53" xfId="3" applyFont="1" applyFill="1" applyBorder="1"/>
    <xf numFmtId="0" fontId="15" fillId="2" borderId="53" xfId="3" applyFont="1" applyFill="1" applyBorder="1" applyAlignment="1">
      <alignment horizontal="center"/>
    </xf>
    <xf numFmtId="38" fontId="8" fillId="2" borderId="0" xfId="2" applyFont="1" applyFill="1" applyBorder="1" applyAlignment="1">
      <alignment horizontal="center" vertical="center"/>
    </xf>
    <xf numFmtId="0" fontId="8" fillId="2" borderId="0" xfId="3" applyFont="1" applyFill="1" applyBorder="1"/>
    <xf numFmtId="38" fontId="8" fillId="0" borderId="0" xfId="2" applyFont="1" applyFill="1" applyBorder="1" applyAlignment="1">
      <alignment horizontal="center" vertical="center"/>
    </xf>
    <xf numFmtId="0" fontId="15" fillId="0" borderId="0" xfId="3" applyFont="1" applyFill="1"/>
    <xf numFmtId="0" fontId="15" fillId="0" borderId="53" xfId="3" applyFont="1" applyFill="1" applyBorder="1" applyAlignment="1">
      <alignment horizontal="center"/>
    </xf>
    <xf numFmtId="176" fontId="15" fillId="0" borderId="53" xfId="1" applyNumberFormat="1" applyFont="1" applyFill="1" applyBorder="1"/>
    <xf numFmtId="176" fontId="8" fillId="0" borderId="0" xfId="0" applyNumberFormat="1" applyFont="1" applyFill="1" applyBorder="1" applyAlignment="1">
      <alignment horizontal="center"/>
    </xf>
    <xf numFmtId="0" fontId="15" fillId="8" borderId="68" xfId="3" applyFont="1" applyFill="1" applyBorder="1"/>
    <xf numFmtId="0" fontId="15" fillId="2" borderId="81" xfId="3" applyFont="1" applyFill="1" applyBorder="1"/>
    <xf numFmtId="0" fontId="9" fillId="0" borderId="8" xfId="0" quotePrefix="1" applyFont="1" applyBorder="1" applyAlignment="1">
      <alignment horizontal="center" vertical="center" shrinkToFit="1"/>
    </xf>
    <xf numFmtId="0" fontId="15" fillId="9" borderId="140" xfId="3" applyFont="1" applyFill="1" applyBorder="1"/>
    <xf numFmtId="0" fontId="15" fillId="8" borderId="142" xfId="3" applyFont="1" applyFill="1" applyBorder="1"/>
    <xf numFmtId="0" fontId="15" fillId="5" borderId="140" xfId="3" applyFont="1" applyFill="1" applyBorder="1"/>
    <xf numFmtId="0" fontId="15" fillId="7" borderId="139" xfId="3" applyFont="1" applyFill="1" applyBorder="1"/>
    <xf numFmtId="0" fontId="15" fillId="2" borderId="140" xfId="3" applyFont="1" applyFill="1" applyBorder="1"/>
    <xf numFmtId="0" fontId="15" fillId="2" borderId="141" xfId="3" applyFont="1" applyFill="1" applyBorder="1"/>
    <xf numFmtId="38" fontId="21" fillId="0" borderId="53" xfId="3" applyNumberFormat="1" applyFont="1" applyFill="1" applyBorder="1"/>
    <xf numFmtId="0" fontId="15" fillId="11" borderId="68" xfId="3" applyFont="1" applyFill="1" applyBorder="1"/>
    <xf numFmtId="0" fontId="15" fillId="11" borderId="61" xfId="3" applyFont="1" applyFill="1" applyBorder="1"/>
    <xf numFmtId="0" fontId="15" fillId="12" borderId="72" xfId="3" applyFont="1" applyFill="1" applyBorder="1"/>
    <xf numFmtId="0" fontId="15" fillId="13" borderId="72" xfId="3" applyFont="1" applyFill="1" applyBorder="1"/>
    <xf numFmtId="0" fontId="15" fillId="13" borderId="75" xfId="3" applyFont="1" applyFill="1" applyBorder="1"/>
    <xf numFmtId="0" fontId="15" fillId="12" borderId="61" xfId="3" applyFont="1" applyFill="1" applyBorder="1"/>
    <xf numFmtId="0" fontId="15" fillId="12" borderId="62" xfId="3" applyFont="1" applyFill="1" applyBorder="1"/>
    <xf numFmtId="0" fontId="15" fillId="13" borderId="61" xfId="3" applyFont="1" applyFill="1" applyBorder="1"/>
    <xf numFmtId="38" fontId="9" fillId="0" borderId="0" xfId="0" applyNumberFormat="1" applyFont="1" applyFill="1" applyBorder="1" applyAlignment="1">
      <alignment horizontal="center" vertical="center"/>
    </xf>
    <xf numFmtId="0" fontId="9" fillId="5" borderId="83" xfId="0" applyFont="1" applyFill="1" applyBorder="1" applyAlignment="1">
      <alignment horizontal="center" vertical="center"/>
    </xf>
    <xf numFmtId="38" fontId="9" fillId="5" borderId="84" xfId="0" applyNumberFormat="1" applyFont="1" applyFill="1" applyBorder="1" applyAlignment="1">
      <alignment horizontal="center" vertical="center"/>
    </xf>
    <xf numFmtId="0" fontId="9" fillId="0" borderId="0" xfId="0" applyFont="1" applyFill="1" applyAlignment="1">
      <alignment horizontal="center" vertical="center"/>
    </xf>
    <xf numFmtId="38" fontId="9" fillId="0" borderId="66" xfId="2" applyFont="1" applyFill="1" applyBorder="1" applyAlignment="1">
      <alignment horizontal="center" vertical="center"/>
    </xf>
    <xf numFmtId="38" fontId="9" fillId="0" borderId="19" xfId="2" applyFont="1" applyFill="1" applyBorder="1" applyAlignment="1">
      <alignment horizontal="center" vertical="center"/>
    </xf>
    <xf numFmtId="38" fontId="9" fillId="0" borderId="62" xfId="2" applyFont="1" applyFill="1" applyBorder="1" applyAlignment="1">
      <alignment horizontal="center" vertical="center"/>
    </xf>
    <xf numFmtId="0" fontId="15" fillId="4" borderId="70" xfId="3" applyFont="1" applyFill="1" applyBorder="1"/>
    <xf numFmtId="0" fontId="9" fillId="0" borderId="105" xfId="0" quotePrefix="1" applyNumberFormat="1" applyFont="1" applyBorder="1" applyAlignment="1">
      <alignment horizontal="center" vertical="center"/>
    </xf>
    <xf numFmtId="0" fontId="9" fillId="5" borderId="106" xfId="0" applyFont="1" applyFill="1" applyBorder="1" applyAlignment="1">
      <alignment horizontal="center" vertical="center"/>
    </xf>
    <xf numFmtId="38" fontId="9" fillId="5" borderId="100" xfId="2" applyFont="1" applyFill="1" applyBorder="1" applyAlignment="1">
      <alignment horizontal="center" vertical="center"/>
    </xf>
    <xf numFmtId="0" fontId="9" fillId="14" borderId="8" xfId="0" applyFont="1" applyFill="1" applyBorder="1" applyAlignment="1">
      <alignment horizontal="center" vertical="center" shrinkToFit="1"/>
    </xf>
    <xf numFmtId="0" fontId="9" fillId="0" borderId="61" xfId="0" applyFont="1" applyFill="1" applyBorder="1" applyAlignment="1">
      <alignment horizontal="center" vertical="center"/>
    </xf>
    <xf numFmtId="0" fontId="9" fillId="0" borderId="124" xfId="0" applyFont="1" applyFill="1" applyBorder="1" applyAlignment="1">
      <alignment horizontal="center" vertical="center"/>
    </xf>
    <xf numFmtId="0" fontId="9" fillId="0" borderId="65" xfId="0" applyFont="1" applyFill="1" applyBorder="1" applyAlignment="1">
      <alignment vertical="center"/>
    </xf>
    <xf numFmtId="0" fontId="9" fillId="0" borderId="66"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8" xfId="0" applyFont="1" applyFill="1" applyBorder="1" applyAlignment="1">
      <alignment vertical="center"/>
    </xf>
    <xf numFmtId="0" fontId="9" fillId="0" borderId="18" xfId="0" applyFont="1" applyBorder="1" applyAlignment="1">
      <alignment vertical="center"/>
    </xf>
    <xf numFmtId="0" fontId="9" fillId="0" borderId="28" xfId="0" applyFont="1" applyBorder="1" applyAlignment="1">
      <alignment horizontal="center" vertical="center" shrinkToFit="1"/>
    </xf>
    <xf numFmtId="38" fontId="9" fillId="0" borderId="29" xfId="2" applyFont="1" applyFill="1" applyBorder="1" applyAlignment="1">
      <alignment horizontal="center" vertical="center"/>
    </xf>
    <xf numFmtId="0" fontId="15" fillId="17" borderId="53" xfId="3" applyFont="1" applyFill="1" applyBorder="1" applyAlignment="1">
      <alignment horizontal="center"/>
    </xf>
    <xf numFmtId="3" fontId="20" fillId="17" borderId="80" xfId="0" applyNumberFormat="1" applyFont="1" applyFill="1" applyBorder="1"/>
    <xf numFmtId="3" fontId="20" fillId="17" borderId="53" xfId="0" applyNumberFormat="1" applyFont="1" applyFill="1" applyBorder="1"/>
    <xf numFmtId="3" fontId="20" fillId="17" borderId="72" xfId="0" applyNumberFormat="1" applyFont="1" applyFill="1" applyBorder="1"/>
    <xf numFmtId="38" fontId="21" fillId="17" borderId="53" xfId="3" applyNumberFormat="1" applyFont="1" applyFill="1" applyBorder="1"/>
    <xf numFmtId="176" fontId="21" fillId="17" borderId="53" xfId="1" applyNumberFormat="1" applyFont="1" applyFill="1" applyBorder="1"/>
    <xf numFmtId="38" fontId="21" fillId="17" borderId="53" xfId="2" applyFont="1" applyFill="1" applyBorder="1"/>
    <xf numFmtId="0" fontId="15" fillId="11" borderId="0" xfId="3" applyFont="1" applyFill="1"/>
    <xf numFmtId="0" fontId="15" fillId="9" borderId="145" xfId="3" applyFont="1" applyFill="1" applyBorder="1"/>
    <xf numFmtId="0" fontId="15" fillId="5" borderId="145" xfId="3" applyFont="1" applyFill="1" applyBorder="1"/>
    <xf numFmtId="0" fontId="15" fillId="7" borderId="145" xfId="3" applyFont="1" applyFill="1" applyBorder="1"/>
    <xf numFmtId="0" fontId="15" fillId="2" borderId="144" xfId="3" applyFont="1" applyFill="1" applyBorder="1"/>
    <xf numFmtId="0" fontId="9" fillId="0" borderId="124" xfId="0" applyFont="1" applyBorder="1" applyAlignment="1">
      <alignment horizontal="center" vertical="center"/>
    </xf>
    <xf numFmtId="0" fontId="9" fillId="0" borderId="20" xfId="0" applyFont="1" applyBorder="1" applyAlignment="1">
      <alignment horizontal="center" vertical="center"/>
    </xf>
    <xf numFmtId="176" fontId="9" fillId="0" borderId="65" xfId="0" applyNumberFormat="1" applyFont="1" applyBorder="1" applyAlignment="1">
      <alignment horizontal="center" vertical="center"/>
    </xf>
    <xf numFmtId="176" fontId="9" fillId="0" borderId="65" xfId="0" applyNumberFormat="1" applyFont="1" applyBorder="1" applyAlignment="1">
      <alignment vertical="center"/>
    </xf>
    <xf numFmtId="0" fontId="9" fillId="0" borderId="65" xfId="0" applyFont="1" applyBorder="1" applyAlignment="1">
      <alignment horizontal="center" vertical="center" shrinkToFit="1"/>
    </xf>
    <xf numFmtId="176" fontId="15" fillId="2" borderId="0" xfId="3" applyNumberFormat="1" applyFont="1" applyFill="1"/>
    <xf numFmtId="0" fontId="15" fillId="13" borderId="0" xfId="3" applyFont="1" applyFill="1"/>
    <xf numFmtId="0" fontId="15" fillId="13" borderId="78" xfId="3" applyFont="1" applyFill="1" applyBorder="1"/>
    <xf numFmtId="0" fontId="15" fillId="13" borderId="62" xfId="3" applyFont="1" applyFill="1" applyBorder="1"/>
    <xf numFmtId="0" fontId="15" fillId="12" borderId="78" xfId="3" applyFont="1" applyFill="1" applyBorder="1"/>
    <xf numFmtId="0" fontId="9" fillId="0" borderId="46" xfId="0" applyFont="1" applyBorder="1" applyAlignment="1">
      <alignment horizontal="center" vertical="center" wrapText="1" shrinkToFit="1"/>
    </xf>
    <xf numFmtId="0" fontId="9" fillId="0" borderId="4" xfId="0" applyFont="1" applyFill="1" applyBorder="1" applyAlignment="1">
      <alignment horizontal="center" vertical="center"/>
    </xf>
    <xf numFmtId="176" fontId="9" fillId="0" borderId="4" xfId="1" applyNumberFormat="1" applyFont="1" applyFill="1" applyBorder="1" applyAlignment="1">
      <alignment horizontal="center" vertical="center"/>
    </xf>
    <xf numFmtId="176" fontId="9" fillId="0" borderId="6" xfId="1" applyNumberFormat="1" applyFont="1" applyFill="1" applyBorder="1" applyAlignment="1">
      <alignment horizontal="center" vertical="center"/>
    </xf>
    <xf numFmtId="0" fontId="9" fillId="0" borderId="8" xfId="0" applyFont="1" applyFill="1" applyBorder="1" applyAlignment="1">
      <alignment horizontal="center" vertical="center"/>
    </xf>
    <xf numFmtId="176" fontId="9" fillId="0" borderId="8" xfId="1" applyNumberFormat="1" applyFont="1" applyFill="1" applyBorder="1" applyAlignment="1">
      <alignment horizontal="center" vertical="center"/>
    </xf>
    <xf numFmtId="176" fontId="9" fillId="0" borderId="10" xfId="1" applyNumberFormat="1" applyFont="1" applyFill="1" applyBorder="1" applyAlignment="1">
      <alignment horizontal="center" vertical="center"/>
    </xf>
    <xf numFmtId="0" fontId="9" fillId="0" borderId="28" xfId="0" applyFont="1" applyFill="1" applyBorder="1" applyAlignment="1">
      <alignment horizontal="center" vertical="center"/>
    </xf>
    <xf numFmtId="176" fontId="9" fillId="0" borderId="28" xfId="1" applyNumberFormat="1" applyFont="1" applyFill="1" applyBorder="1" applyAlignment="1">
      <alignment horizontal="center" vertical="center"/>
    </xf>
    <xf numFmtId="176" fontId="9" fillId="0" borderId="82" xfId="1" applyNumberFormat="1" applyFont="1" applyFill="1" applyBorder="1" applyAlignment="1">
      <alignment horizontal="center" vertical="center"/>
    </xf>
    <xf numFmtId="0" fontId="7" fillId="0" borderId="0" xfId="0" applyFont="1" applyFill="1" applyAlignment="1">
      <alignment horizontal="left" vertical="center"/>
    </xf>
    <xf numFmtId="10" fontId="9" fillId="0" borderId="107" xfId="0" applyNumberFormat="1" applyFont="1" applyFill="1" applyBorder="1" applyAlignment="1">
      <alignment horizontal="center" vertical="center"/>
    </xf>
    <xf numFmtId="38" fontId="9" fillId="0" borderId="85" xfId="0" applyNumberFormat="1" applyFont="1" applyFill="1" applyBorder="1" applyAlignment="1">
      <alignment horizontal="center" vertical="center"/>
    </xf>
    <xf numFmtId="176" fontId="9" fillId="0" borderId="59" xfId="1" applyNumberFormat="1" applyFont="1" applyFill="1" applyBorder="1" applyAlignment="1">
      <alignment horizontal="center" vertical="center"/>
    </xf>
    <xf numFmtId="38" fontId="9" fillId="0" borderId="87" xfId="0" applyNumberFormat="1" applyFont="1" applyFill="1" applyBorder="1" applyAlignment="1">
      <alignment horizontal="center" vertical="center"/>
    </xf>
    <xf numFmtId="176" fontId="9" fillId="0" borderId="88" xfId="1" applyNumberFormat="1" applyFont="1" applyFill="1" applyBorder="1" applyAlignment="1">
      <alignment horizontal="center" vertical="center"/>
    </xf>
    <xf numFmtId="38" fontId="9" fillId="0" borderId="79" xfId="0" applyNumberFormat="1" applyFont="1" applyFill="1" applyBorder="1" applyAlignment="1">
      <alignment horizontal="center" vertical="center"/>
    </xf>
    <xf numFmtId="176" fontId="9" fillId="0" borderId="90" xfId="1" applyNumberFormat="1" applyFont="1" applyFill="1" applyBorder="1" applyAlignment="1">
      <alignment horizontal="center" vertical="center"/>
    </xf>
    <xf numFmtId="38" fontId="9" fillId="0" borderId="92" xfId="0" applyNumberFormat="1" applyFont="1" applyFill="1" applyBorder="1" applyAlignment="1">
      <alignment horizontal="center" vertical="center"/>
    </xf>
    <xf numFmtId="176" fontId="9" fillId="0" borderId="54" xfId="1" applyNumberFormat="1" applyFont="1" applyFill="1" applyBorder="1" applyAlignment="1">
      <alignment horizontal="center" vertical="center"/>
    </xf>
    <xf numFmtId="38" fontId="9" fillId="0" borderId="94" xfId="0" applyNumberFormat="1" applyFont="1" applyFill="1" applyBorder="1" applyAlignment="1">
      <alignment horizontal="center" vertical="center"/>
    </xf>
    <xf numFmtId="176" fontId="9" fillId="0" borderId="19" xfId="1" applyNumberFormat="1" applyFont="1" applyFill="1" applyBorder="1" applyAlignment="1">
      <alignment horizontal="center" vertical="center"/>
    </xf>
    <xf numFmtId="38" fontId="9" fillId="0" borderId="97" xfId="0" applyNumberFormat="1" applyFont="1" applyFill="1" applyBorder="1" applyAlignment="1">
      <alignment horizontal="center" vertical="center"/>
    </xf>
    <xf numFmtId="176" fontId="9" fillId="0" borderId="34" xfId="1" applyNumberFormat="1" applyFont="1" applyFill="1" applyBorder="1" applyAlignment="1">
      <alignment horizontal="center" vertical="center"/>
    </xf>
    <xf numFmtId="38" fontId="9" fillId="0" borderId="99" xfId="0" applyNumberFormat="1" applyFont="1" applyFill="1" applyBorder="1" applyAlignment="1">
      <alignment horizontal="center" vertical="center"/>
    </xf>
    <xf numFmtId="176" fontId="9" fillId="0" borderId="100" xfId="1" applyNumberFormat="1" applyFont="1" applyFill="1" applyBorder="1" applyAlignment="1">
      <alignment horizontal="center" vertical="center"/>
    </xf>
    <xf numFmtId="38" fontId="9" fillId="0" borderId="102" xfId="0" applyNumberFormat="1" applyFont="1" applyFill="1" applyBorder="1" applyAlignment="1">
      <alignment horizontal="center" vertical="center"/>
    </xf>
    <xf numFmtId="176" fontId="9" fillId="0" borderId="48" xfId="1" applyNumberFormat="1" applyFont="1" applyFill="1" applyBorder="1" applyAlignment="1">
      <alignment horizontal="center" vertical="center"/>
    </xf>
    <xf numFmtId="176" fontId="9" fillId="0" borderId="86" xfId="1" applyNumberFormat="1" applyFont="1" applyFill="1" applyBorder="1" applyAlignment="1">
      <alignment horizontal="center" vertical="center"/>
    </xf>
    <xf numFmtId="176" fontId="9" fillId="0" borderId="89" xfId="1" applyNumberFormat="1" applyFont="1" applyFill="1" applyBorder="1" applyAlignment="1">
      <alignment horizontal="center" vertical="center"/>
    </xf>
    <xf numFmtId="176" fontId="9" fillId="0" borderId="91" xfId="1" applyNumberFormat="1" applyFont="1" applyFill="1" applyBorder="1" applyAlignment="1">
      <alignment horizontal="center" vertical="center"/>
    </xf>
    <xf numFmtId="176" fontId="9" fillId="0" borderId="93" xfId="1" applyNumberFormat="1" applyFont="1" applyFill="1" applyBorder="1" applyAlignment="1">
      <alignment horizontal="center" vertical="center"/>
    </xf>
    <xf numFmtId="176" fontId="9" fillId="0" borderId="95" xfId="1" applyNumberFormat="1" applyFont="1" applyFill="1" applyBorder="1" applyAlignment="1">
      <alignment horizontal="center" vertical="center"/>
    </xf>
    <xf numFmtId="176" fontId="9" fillId="0" borderId="98" xfId="1" applyNumberFormat="1" applyFont="1" applyFill="1" applyBorder="1" applyAlignment="1">
      <alignment horizontal="center" vertical="center"/>
    </xf>
    <xf numFmtId="176" fontId="9" fillId="0" borderId="101" xfId="1" applyNumberFormat="1" applyFont="1" applyFill="1" applyBorder="1" applyAlignment="1">
      <alignment horizontal="center" vertical="center"/>
    </xf>
    <xf numFmtId="176" fontId="9" fillId="0" borderId="103" xfId="1" applyNumberFormat="1" applyFont="1" applyFill="1" applyBorder="1" applyAlignment="1">
      <alignment horizontal="center" vertical="center"/>
    </xf>
    <xf numFmtId="38" fontId="9" fillId="0" borderId="58" xfId="0" applyNumberFormat="1" applyFont="1" applyFill="1" applyBorder="1" applyAlignment="1">
      <alignment horizontal="center" vertical="center"/>
    </xf>
    <xf numFmtId="38" fontId="9" fillId="0" borderId="4" xfId="0" applyNumberFormat="1" applyFont="1" applyFill="1" applyBorder="1" applyAlignment="1">
      <alignment horizontal="center" vertical="center"/>
    </xf>
    <xf numFmtId="38" fontId="9" fillId="0" borderId="80" xfId="0" applyNumberFormat="1" applyFont="1" applyFill="1" applyBorder="1" applyAlignment="1">
      <alignment horizontal="center" vertical="center"/>
    </xf>
    <xf numFmtId="38" fontId="9" fillId="0" borderId="53" xfId="0" applyNumberFormat="1" applyFont="1" applyFill="1" applyBorder="1" applyAlignment="1">
      <alignment horizontal="center" vertical="center"/>
    </xf>
    <xf numFmtId="38" fontId="9" fillId="0" borderId="8" xfId="0" applyNumberFormat="1" applyFont="1" applyFill="1" applyBorder="1" applyAlignment="1">
      <alignment horizontal="center" vertical="center"/>
    </xf>
    <xf numFmtId="38" fontId="9" fillId="0" borderId="125" xfId="0" applyNumberFormat="1" applyFont="1" applyFill="1" applyBorder="1" applyAlignment="1">
      <alignment horizontal="center" vertical="center"/>
    </xf>
    <xf numFmtId="38" fontId="9" fillId="0" borderId="106" xfId="0" applyNumberFormat="1" applyFont="1" applyFill="1" applyBorder="1" applyAlignment="1">
      <alignment horizontal="center" vertical="center"/>
    </xf>
    <xf numFmtId="38" fontId="9" fillId="0" borderId="47" xfId="0" applyNumberFormat="1" applyFont="1" applyFill="1" applyBorder="1" applyAlignment="1">
      <alignment horizontal="center" vertical="center"/>
    </xf>
    <xf numFmtId="0" fontId="9" fillId="2" borderId="80" xfId="0" applyFont="1" applyFill="1" applyBorder="1" applyAlignment="1">
      <alignment horizontal="right" vertical="center"/>
    </xf>
    <xf numFmtId="0" fontId="9" fillId="2" borderId="61" xfId="0" applyFont="1" applyFill="1" applyBorder="1" applyAlignment="1">
      <alignment horizontal="right" vertical="center"/>
    </xf>
    <xf numFmtId="0" fontId="9" fillId="2" borderId="4" xfId="0" applyFont="1" applyFill="1" applyBorder="1" applyAlignment="1">
      <alignment horizontal="center" vertical="center"/>
    </xf>
    <xf numFmtId="0" fontId="9" fillId="2" borderId="11" xfId="0" applyFont="1" applyFill="1" applyBorder="1" applyAlignment="1">
      <alignment horizontal="center" vertical="center"/>
    </xf>
    <xf numFmtId="38" fontId="9" fillId="18" borderId="85" xfId="0" applyNumberFormat="1" applyFont="1" applyFill="1" applyBorder="1" applyAlignment="1">
      <alignment horizontal="center" vertical="center"/>
    </xf>
    <xf numFmtId="176" fontId="9" fillId="18" borderId="59" xfId="1" applyNumberFormat="1" applyFont="1" applyFill="1" applyBorder="1" applyAlignment="1">
      <alignment horizontal="center" vertical="center"/>
    </xf>
    <xf numFmtId="0" fontId="9" fillId="18" borderId="96" xfId="0" applyFont="1" applyFill="1" applyBorder="1" applyAlignment="1">
      <alignment vertical="center"/>
    </xf>
    <xf numFmtId="0" fontId="9" fillId="16" borderId="43" xfId="0" applyFont="1" applyFill="1" applyBorder="1" applyAlignment="1">
      <alignment vertical="center"/>
    </xf>
    <xf numFmtId="0" fontId="9" fillId="16" borderId="0" xfId="0" applyFont="1" applyFill="1" applyBorder="1" applyAlignment="1">
      <alignment horizontal="center" vertical="center"/>
    </xf>
    <xf numFmtId="38" fontId="9" fillId="16" borderId="85" xfId="0" applyNumberFormat="1" applyFont="1" applyFill="1" applyBorder="1" applyAlignment="1">
      <alignment horizontal="center" vertical="center"/>
    </xf>
    <xf numFmtId="176" fontId="9" fillId="16" borderId="59" xfId="1" applyNumberFormat="1" applyFont="1" applyFill="1" applyBorder="1" applyAlignment="1">
      <alignment horizontal="center" vertical="center"/>
    </xf>
    <xf numFmtId="0" fontId="9" fillId="16" borderId="111" xfId="0" applyFont="1" applyFill="1" applyBorder="1" applyAlignment="1">
      <alignment horizontal="right" vertical="center"/>
    </xf>
    <xf numFmtId="0" fontId="9" fillId="16" borderId="110" xfId="0" applyFont="1" applyFill="1" applyBorder="1" applyAlignment="1">
      <alignment horizontal="right" vertical="center"/>
    </xf>
    <xf numFmtId="0" fontId="9" fillId="16" borderId="60" xfId="0" applyFont="1" applyFill="1" applyBorder="1" applyAlignment="1">
      <alignment vertical="center"/>
    </xf>
    <xf numFmtId="0" fontId="9" fillId="16" borderId="96" xfId="0" applyFont="1" applyFill="1" applyBorder="1" applyAlignment="1">
      <alignment vertical="center"/>
    </xf>
    <xf numFmtId="38" fontId="9" fillId="19" borderId="85" xfId="0" applyNumberFormat="1" applyFont="1" applyFill="1" applyBorder="1" applyAlignment="1">
      <alignment horizontal="center" vertical="center"/>
    </xf>
    <xf numFmtId="176" fontId="9" fillId="19" borderId="59" xfId="1" applyNumberFormat="1" applyFont="1" applyFill="1" applyBorder="1" applyAlignment="1">
      <alignment horizontal="center" vertical="center"/>
    </xf>
    <xf numFmtId="0" fontId="9" fillId="19" borderId="43" xfId="0" applyFont="1" applyFill="1" applyBorder="1" applyAlignment="1">
      <alignment vertical="center"/>
    </xf>
    <xf numFmtId="0" fontId="9" fillId="19" borderId="96" xfId="0" applyFont="1" applyFill="1" applyBorder="1" applyAlignment="1">
      <alignment vertical="center"/>
    </xf>
    <xf numFmtId="38" fontId="9" fillId="20" borderId="85" xfId="0" applyNumberFormat="1" applyFont="1" applyFill="1" applyBorder="1" applyAlignment="1">
      <alignment horizontal="center" vertical="center"/>
    </xf>
    <xf numFmtId="176" fontId="9" fillId="20" borderId="59" xfId="1" applyNumberFormat="1" applyFont="1" applyFill="1" applyBorder="1" applyAlignment="1">
      <alignment horizontal="center" vertical="center"/>
    </xf>
    <xf numFmtId="0" fontId="9" fillId="20" borderId="43" xfId="0" applyFont="1" applyFill="1" applyBorder="1" applyAlignment="1">
      <alignment vertical="center"/>
    </xf>
    <xf numFmtId="0" fontId="9" fillId="20" borderId="96" xfId="0" applyFont="1" applyFill="1" applyBorder="1" applyAlignment="1">
      <alignment vertical="center"/>
    </xf>
    <xf numFmtId="0" fontId="9" fillId="21" borderId="16" xfId="0" applyFont="1" applyFill="1" applyBorder="1" applyAlignment="1">
      <alignment vertical="center"/>
    </xf>
    <xf numFmtId="38" fontId="9" fillId="21" borderId="85" xfId="0" applyNumberFormat="1" applyFont="1" applyFill="1" applyBorder="1" applyAlignment="1">
      <alignment horizontal="center" vertical="center"/>
    </xf>
    <xf numFmtId="176" fontId="9" fillId="21" borderId="59" xfId="1" applyNumberFormat="1" applyFont="1" applyFill="1" applyBorder="1" applyAlignment="1">
      <alignment horizontal="center" vertical="center"/>
    </xf>
    <xf numFmtId="0" fontId="9" fillId="21" borderId="96" xfId="0" applyFont="1" applyFill="1" applyBorder="1" applyAlignment="1">
      <alignment vertical="center"/>
    </xf>
    <xf numFmtId="0" fontId="9" fillId="22" borderId="16" xfId="0" applyFont="1" applyFill="1" applyBorder="1" applyAlignment="1">
      <alignment vertical="center"/>
    </xf>
    <xf numFmtId="0" fontId="9" fillId="22" borderId="43" xfId="0" applyFont="1" applyFill="1" applyBorder="1" applyAlignment="1">
      <alignment vertical="center"/>
    </xf>
    <xf numFmtId="0" fontId="9" fillId="22" borderId="30" xfId="0" applyFont="1" applyFill="1" applyBorder="1" applyAlignment="1">
      <alignment vertical="center"/>
    </xf>
    <xf numFmtId="38" fontId="9" fillId="22" borderId="85" xfId="0" applyNumberFormat="1" applyFont="1" applyFill="1" applyBorder="1" applyAlignment="1">
      <alignment horizontal="center" vertical="center"/>
    </xf>
    <xf numFmtId="176" fontId="9" fillId="22" borderId="59" xfId="1" applyNumberFormat="1" applyFont="1" applyFill="1" applyBorder="1" applyAlignment="1">
      <alignment horizontal="center" vertical="center"/>
    </xf>
    <xf numFmtId="0" fontId="14" fillId="0" borderId="0" xfId="0" applyFont="1" applyFill="1" applyAlignment="1">
      <alignment horizontal="center" vertical="center"/>
    </xf>
    <xf numFmtId="0" fontId="13" fillId="0" borderId="0" xfId="0" applyFont="1" applyFill="1" applyAlignment="1">
      <alignment vertical="center"/>
    </xf>
    <xf numFmtId="0" fontId="9" fillId="0" borderId="1" xfId="0" applyFont="1" applyFill="1" applyBorder="1" applyAlignment="1">
      <alignment horizontal="center" vertical="center"/>
    </xf>
    <xf numFmtId="0" fontId="9" fillId="0" borderId="69" xfId="0" applyFont="1" applyFill="1" applyBorder="1" applyAlignment="1">
      <alignment vertical="center"/>
    </xf>
    <xf numFmtId="0" fontId="9" fillId="0" borderId="68" xfId="0" applyFont="1" applyFill="1" applyBorder="1" applyAlignment="1">
      <alignment vertical="center"/>
    </xf>
    <xf numFmtId="0" fontId="9" fillId="0" borderId="77" xfId="0" applyFont="1" applyFill="1" applyBorder="1" applyAlignment="1">
      <alignment vertical="center"/>
    </xf>
    <xf numFmtId="0" fontId="9" fillId="0" borderId="43" xfId="0" applyFont="1" applyFill="1" applyBorder="1" applyAlignment="1">
      <alignment horizontal="center" vertical="center"/>
    </xf>
    <xf numFmtId="0" fontId="9" fillId="0" borderId="78" xfId="0" applyFont="1" applyFill="1" applyBorder="1" applyAlignment="1">
      <alignment horizontal="center" vertical="center"/>
    </xf>
    <xf numFmtId="0" fontId="9" fillId="0" borderId="39" xfId="0" applyFont="1" applyFill="1" applyBorder="1" applyAlignment="1">
      <alignment horizontal="center" vertical="center"/>
    </xf>
    <xf numFmtId="0" fontId="9" fillId="0" borderId="2" xfId="0" applyFont="1" applyFill="1" applyBorder="1" applyAlignment="1">
      <alignment horizontal="center" vertical="center"/>
    </xf>
    <xf numFmtId="0" fontId="6" fillId="0" borderId="79" xfId="0" applyFont="1" applyFill="1" applyBorder="1" applyAlignment="1">
      <alignment horizontal="center" vertical="center"/>
    </xf>
    <xf numFmtId="0" fontId="6" fillId="0" borderId="80" xfId="0" applyFont="1" applyFill="1" applyBorder="1" applyAlignment="1">
      <alignment horizontal="center" vertical="center"/>
    </xf>
    <xf numFmtId="0" fontId="6" fillId="0" borderId="81" xfId="0" applyFont="1" applyFill="1" applyBorder="1" applyAlignment="1">
      <alignment horizontal="center" vertical="center"/>
    </xf>
    <xf numFmtId="0" fontId="9" fillId="0" borderId="3" xfId="0" applyFont="1" applyFill="1" applyBorder="1" applyAlignment="1">
      <alignment horizontal="center" vertical="center"/>
    </xf>
    <xf numFmtId="10" fontId="9" fillId="0" borderId="101" xfId="0" applyNumberFormat="1" applyFont="1" applyFill="1" applyBorder="1" applyAlignment="1">
      <alignment horizontal="center" vertical="center"/>
    </xf>
    <xf numFmtId="38" fontId="9" fillId="0" borderId="0" xfId="2" applyFont="1" applyFill="1" applyAlignment="1">
      <alignment horizontal="center" vertical="center"/>
    </xf>
    <xf numFmtId="38" fontId="9" fillId="0" borderId="50" xfId="2" applyFont="1" applyFill="1" applyBorder="1" applyAlignment="1">
      <alignment horizontal="center" vertical="center" shrinkToFit="1"/>
    </xf>
    <xf numFmtId="38" fontId="9" fillId="0" borderId="51" xfId="2" applyFont="1" applyFill="1" applyBorder="1" applyAlignment="1">
      <alignment horizontal="center" vertical="center" shrinkToFit="1"/>
    </xf>
    <xf numFmtId="38" fontId="9" fillId="0" borderId="53" xfId="2" applyFont="1" applyFill="1" applyBorder="1" applyAlignment="1">
      <alignment horizontal="center" vertical="center"/>
    </xf>
    <xf numFmtId="38" fontId="9" fillId="0" borderId="54" xfId="2" applyFont="1" applyFill="1" applyBorder="1" applyAlignment="1">
      <alignment horizontal="center" vertical="center"/>
    </xf>
    <xf numFmtId="38" fontId="9" fillId="0" borderId="13" xfId="2" applyFont="1" applyFill="1" applyBorder="1" applyAlignment="1">
      <alignment horizontal="center" vertical="center"/>
    </xf>
    <xf numFmtId="38" fontId="9" fillId="0" borderId="26" xfId="2" applyFont="1" applyFill="1" applyBorder="1" applyAlignment="1">
      <alignment horizontal="center" vertical="center"/>
    </xf>
    <xf numFmtId="38" fontId="9" fillId="0" borderId="58" xfId="2" applyFont="1" applyFill="1" applyBorder="1" applyAlignment="1">
      <alignment horizontal="center" vertical="center"/>
    </xf>
    <xf numFmtId="38" fontId="9" fillId="0" borderId="59" xfId="2" applyFont="1" applyFill="1" applyBorder="1" applyAlignment="1">
      <alignment horizontal="center" vertical="center"/>
    </xf>
    <xf numFmtId="38" fontId="9" fillId="0" borderId="61" xfId="2" applyFont="1" applyFill="1" applyBorder="1" applyAlignment="1">
      <alignment horizontal="center" vertical="center"/>
    </xf>
    <xf numFmtId="38" fontId="9" fillId="0" borderId="64" xfId="2" applyFont="1" applyFill="1" applyBorder="1" applyAlignment="1">
      <alignment horizontal="center" vertical="center"/>
    </xf>
    <xf numFmtId="38" fontId="9" fillId="0" borderId="35" xfId="2" applyFont="1" applyFill="1" applyBorder="1" applyAlignment="1">
      <alignment horizontal="center" vertical="center"/>
    </xf>
    <xf numFmtId="38" fontId="9" fillId="0" borderId="8" xfId="2" applyFont="1" applyFill="1" applyBorder="1" applyAlignment="1">
      <alignment horizontal="center" vertical="center"/>
    </xf>
    <xf numFmtId="38" fontId="9" fillId="0" borderId="65" xfId="2" applyFont="1" applyFill="1" applyBorder="1" applyAlignment="1">
      <alignment horizontal="center" vertical="center"/>
    </xf>
    <xf numFmtId="38" fontId="9" fillId="0" borderId="11" xfId="2" applyFont="1" applyFill="1" applyBorder="1" applyAlignment="1">
      <alignment horizontal="center" vertical="center"/>
    </xf>
    <xf numFmtId="38" fontId="9" fillId="0" borderId="21" xfId="2" applyFont="1" applyFill="1" applyBorder="1" applyAlignment="1">
      <alignment horizontal="center" vertical="center"/>
    </xf>
    <xf numFmtId="179" fontId="9" fillId="0" borderId="47" xfId="0" quotePrefix="1" applyNumberFormat="1" applyFont="1" applyFill="1" applyBorder="1" applyAlignment="1">
      <alignment horizontal="center" vertical="center" shrinkToFit="1"/>
    </xf>
    <xf numFmtId="179" fontId="9" fillId="0" borderId="48" xfId="0" quotePrefix="1" applyNumberFormat="1" applyFont="1" applyFill="1" applyBorder="1" applyAlignment="1">
      <alignment horizontal="center" vertical="center" shrinkToFit="1"/>
    </xf>
    <xf numFmtId="179" fontId="9" fillId="0" borderId="0" xfId="0" quotePrefix="1" applyNumberFormat="1" applyFont="1" applyFill="1" applyBorder="1" applyAlignment="1">
      <alignment horizontal="center" vertical="center" shrinkToFit="1"/>
    </xf>
    <xf numFmtId="179" fontId="9" fillId="0" borderId="0" xfId="0" applyNumberFormat="1" applyFont="1" applyFill="1" applyAlignment="1">
      <alignment horizontal="center" vertical="center"/>
    </xf>
    <xf numFmtId="0" fontId="9" fillId="19" borderId="25" xfId="0" applyFont="1" applyFill="1" applyBorder="1" applyAlignment="1">
      <alignment horizontal="center" vertical="center"/>
    </xf>
    <xf numFmtId="0" fontId="9" fillId="19" borderId="13" xfId="0" applyFont="1" applyFill="1" applyBorder="1" applyAlignment="1">
      <alignment horizontal="center" vertical="center" shrinkToFit="1"/>
    </xf>
    <xf numFmtId="176" fontId="9" fillId="19" borderId="13" xfId="0" applyNumberFormat="1" applyFont="1" applyFill="1" applyBorder="1" applyAlignment="1">
      <alignment horizontal="center" vertical="center"/>
    </xf>
    <xf numFmtId="176" fontId="9" fillId="19" borderId="13" xfId="0" applyNumberFormat="1" applyFont="1" applyFill="1" applyBorder="1" applyAlignment="1">
      <alignment vertical="center"/>
    </xf>
    <xf numFmtId="38" fontId="9" fillId="19" borderId="13" xfId="2" applyFont="1" applyFill="1" applyBorder="1" applyAlignment="1">
      <alignment horizontal="center" vertical="center"/>
    </xf>
    <xf numFmtId="38" fontId="9" fillId="19" borderId="26" xfId="2" applyFont="1" applyFill="1" applyBorder="1" applyAlignment="1">
      <alignment horizontal="center" vertical="center"/>
    </xf>
    <xf numFmtId="0" fontId="9" fillId="19" borderId="60" xfId="0" applyFont="1" applyFill="1" applyBorder="1" applyAlignment="1">
      <alignment horizontal="center" vertical="center"/>
    </xf>
    <xf numFmtId="0" fontId="9" fillId="19" borderId="61" xfId="0" applyFont="1" applyFill="1" applyBorder="1" applyAlignment="1">
      <alignment horizontal="center" vertical="center" shrinkToFit="1"/>
    </xf>
    <xf numFmtId="176" fontId="9" fillId="19" borderId="61" xfId="0" applyNumberFormat="1" applyFont="1" applyFill="1" applyBorder="1" applyAlignment="1">
      <alignment horizontal="center" vertical="center"/>
    </xf>
    <xf numFmtId="176" fontId="9" fillId="19" borderId="61" xfId="0" applyNumberFormat="1" applyFont="1" applyFill="1" applyBorder="1" applyAlignment="1">
      <alignment vertical="center"/>
    </xf>
    <xf numFmtId="38" fontId="9" fillId="19" borderId="61" xfId="2" applyFont="1" applyFill="1" applyBorder="1" applyAlignment="1">
      <alignment horizontal="center" vertical="center"/>
    </xf>
    <xf numFmtId="38" fontId="9" fillId="19" borderId="62" xfId="2" applyFont="1" applyFill="1" applyBorder="1" applyAlignment="1">
      <alignment horizontal="center" vertical="center"/>
    </xf>
    <xf numFmtId="0" fontId="9" fillId="19" borderId="22" xfId="0" applyFont="1" applyFill="1" applyBorder="1" applyAlignment="1">
      <alignment horizontal="center" vertical="center"/>
    </xf>
    <xf numFmtId="0" fontId="9" fillId="19" borderId="23" xfId="0" applyFont="1" applyFill="1" applyBorder="1" applyAlignment="1">
      <alignment horizontal="center" vertical="center" shrinkToFit="1"/>
    </xf>
    <xf numFmtId="176" fontId="9" fillId="19" borderId="23" xfId="0" applyNumberFormat="1" applyFont="1" applyFill="1" applyBorder="1" applyAlignment="1">
      <alignment horizontal="center" vertical="center"/>
    </xf>
    <xf numFmtId="176" fontId="9" fillId="19" borderId="23" xfId="0" applyNumberFormat="1" applyFont="1" applyFill="1" applyBorder="1" applyAlignment="1">
      <alignment vertical="center"/>
    </xf>
    <xf numFmtId="38" fontId="9" fillId="19" borderId="23" xfId="2" applyFont="1" applyFill="1" applyBorder="1" applyAlignment="1">
      <alignment horizontal="center" vertical="center"/>
    </xf>
    <xf numFmtId="38" fontId="9" fillId="19" borderId="24" xfId="2" applyFont="1" applyFill="1" applyBorder="1" applyAlignment="1">
      <alignment horizontal="center" vertical="center"/>
    </xf>
    <xf numFmtId="38" fontId="9" fillId="19" borderId="72" xfId="2" applyFont="1" applyFill="1" applyBorder="1" applyAlignment="1">
      <alignment horizontal="center" vertical="center"/>
    </xf>
    <xf numFmtId="38" fontId="9" fillId="19" borderId="75" xfId="2" applyFont="1" applyFill="1" applyBorder="1" applyAlignment="1">
      <alignment horizontal="center" vertical="center"/>
    </xf>
    <xf numFmtId="0" fontId="9" fillId="19" borderId="46" xfId="0" applyFont="1" applyFill="1" applyBorder="1" applyAlignment="1">
      <alignment horizontal="center" vertical="center"/>
    </xf>
    <xf numFmtId="0" fontId="9" fillId="19" borderId="47" xfId="0" applyFont="1" applyFill="1" applyBorder="1" applyAlignment="1">
      <alignment horizontal="center" vertical="center" shrinkToFit="1"/>
    </xf>
    <xf numFmtId="176" fontId="9" fillId="19" borderId="47" xfId="1" applyNumberFormat="1" applyFont="1" applyFill="1" applyBorder="1" applyAlignment="1">
      <alignment horizontal="center" vertical="center"/>
    </xf>
    <xf numFmtId="176" fontId="9" fillId="19" borderId="47" xfId="0" applyNumberFormat="1" applyFont="1" applyFill="1" applyBorder="1" applyAlignment="1">
      <alignment vertical="center"/>
    </xf>
    <xf numFmtId="38" fontId="9" fillId="19" borderId="47" xfId="2" applyFont="1" applyFill="1" applyBorder="1" applyAlignment="1">
      <alignment horizontal="center" vertical="center"/>
    </xf>
    <xf numFmtId="38" fontId="9" fillId="19" borderId="48" xfId="2" applyFont="1" applyFill="1" applyBorder="1" applyAlignment="1">
      <alignment horizontal="center" vertical="center"/>
    </xf>
    <xf numFmtId="176" fontId="9" fillId="0" borderId="47" xfId="0" quotePrefix="1" applyNumberFormat="1" applyFont="1" applyBorder="1" applyAlignment="1">
      <alignment horizontal="center" vertical="center" shrinkToFit="1"/>
    </xf>
    <xf numFmtId="0" fontId="9" fillId="2" borderId="53" xfId="0" applyFont="1" applyFill="1" applyBorder="1" applyAlignment="1">
      <alignment horizontal="center" vertical="center" shrinkToFit="1"/>
    </xf>
    <xf numFmtId="176" fontId="9" fillId="2" borderId="53" xfId="1" applyNumberFormat="1" applyFont="1" applyFill="1" applyBorder="1" applyAlignment="1">
      <alignment horizontal="center" vertical="center"/>
    </xf>
    <xf numFmtId="176" fontId="9" fillId="2" borderId="53" xfId="0" applyNumberFormat="1" applyFont="1" applyFill="1" applyBorder="1" applyAlignment="1">
      <alignment vertical="center"/>
    </xf>
    <xf numFmtId="179" fontId="9" fillId="0" borderId="53" xfId="2" applyNumberFormat="1" applyFont="1" applyFill="1" applyBorder="1" applyAlignment="1">
      <alignment horizontal="center" vertical="center"/>
    </xf>
    <xf numFmtId="176" fontId="9" fillId="2" borderId="53" xfId="0" applyNumberFormat="1" applyFont="1" applyFill="1" applyBorder="1" applyAlignment="1">
      <alignment horizontal="center" vertical="center" shrinkToFit="1"/>
    </xf>
    <xf numFmtId="179" fontId="9" fillId="0" borderId="53" xfId="0" applyNumberFormat="1" applyFont="1" applyFill="1" applyBorder="1" applyAlignment="1">
      <alignment horizontal="center" vertical="center" shrinkToFit="1"/>
    </xf>
    <xf numFmtId="38" fontId="22" fillId="0" borderId="40" xfId="2" applyFont="1" applyBorder="1" applyAlignment="1">
      <alignment horizontal="center" vertical="center"/>
    </xf>
    <xf numFmtId="0" fontId="22" fillId="0" borderId="41" xfId="0" applyFont="1" applyBorder="1" applyAlignment="1">
      <alignment horizontal="center" vertical="center"/>
    </xf>
    <xf numFmtId="176" fontId="22" fillId="0" borderId="41" xfId="0" applyNumberFormat="1" applyFont="1" applyBorder="1" applyAlignment="1">
      <alignment horizontal="center" vertical="center"/>
    </xf>
    <xf numFmtId="0" fontId="9" fillId="0" borderId="41" xfId="0" applyFont="1" applyBorder="1" applyAlignment="1">
      <alignment vertical="center"/>
    </xf>
    <xf numFmtId="176" fontId="22" fillId="0" borderId="51" xfId="0" applyNumberFormat="1" applyFont="1" applyBorder="1" applyAlignment="1">
      <alignment horizontal="center" vertical="center"/>
    </xf>
    <xf numFmtId="179" fontId="9" fillId="0" borderId="54" xfId="2" applyNumberFormat="1" applyFont="1" applyFill="1" applyBorder="1" applyAlignment="1">
      <alignment horizontal="center" vertical="center"/>
    </xf>
    <xf numFmtId="179" fontId="9" fillId="0" borderId="54" xfId="0" applyNumberFormat="1" applyFont="1" applyFill="1" applyBorder="1" applyAlignment="1">
      <alignment horizontal="center" vertical="center" shrinkToFit="1"/>
    </xf>
    <xf numFmtId="0" fontId="9" fillId="0" borderId="47" xfId="0" applyFont="1" applyBorder="1" applyAlignment="1">
      <alignment vertical="center"/>
    </xf>
    <xf numFmtId="10" fontId="9" fillId="15" borderId="41" xfId="0" quotePrefix="1" applyNumberFormat="1" applyFont="1" applyFill="1" applyBorder="1" applyAlignment="1">
      <alignment horizontal="center" vertical="center" shrinkToFit="1"/>
    </xf>
    <xf numFmtId="0" fontId="9" fillId="15" borderId="41" xfId="0" applyFont="1" applyFill="1" applyBorder="1" applyAlignment="1">
      <alignment vertical="center"/>
    </xf>
    <xf numFmtId="176" fontId="22" fillId="15" borderId="41" xfId="0" applyNumberFormat="1" applyFont="1" applyFill="1" applyBorder="1" applyAlignment="1">
      <alignment horizontal="center" vertical="center"/>
    </xf>
    <xf numFmtId="179" fontId="9" fillId="15" borderId="51" xfId="0" quotePrefix="1" applyNumberFormat="1" applyFont="1" applyFill="1" applyBorder="1" applyAlignment="1">
      <alignment horizontal="center" vertical="center" shrinkToFit="1"/>
    </xf>
    <xf numFmtId="0" fontId="9" fillId="15" borderId="53" xfId="0" applyNumberFormat="1" applyFont="1" applyFill="1" applyBorder="1" applyAlignment="1">
      <alignment horizontal="center" vertical="center" shrinkToFit="1"/>
    </xf>
    <xf numFmtId="176" fontId="9" fillId="15" borderId="53" xfId="0" applyNumberFormat="1" applyFont="1" applyFill="1" applyBorder="1" applyAlignment="1">
      <alignment vertical="center"/>
    </xf>
    <xf numFmtId="179" fontId="9" fillId="15" borderId="53" xfId="0" applyNumberFormat="1" applyFont="1" applyFill="1" applyBorder="1" applyAlignment="1">
      <alignment horizontal="center" vertical="center" shrinkToFit="1"/>
    </xf>
    <xf numFmtId="179" fontId="9" fillId="15" borderId="54" xfId="0" applyNumberFormat="1" applyFont="1" applyFill="1" applyBorder="1" applyAlignment="1">
      <alignment horizontal="center" vertical="center" shrinkToFit="1"/>
    </xf>
    <xf numFmtId="0" fontId="9" fillId="15" borderId="47" xfId="1" applyNumberFormat="1" applyFont="1" applyFill="1" applyBorder="1" applyAlignment="1">
      <alignment horizontal="center" vertical="center" shrinkToFit="1"/>
    </xf>
    <xf numFmtId="0" fontId="9" fillId="15" borderId="47" xfId="0" applyFont="1" applyFill="1" applyBorder="1" applyAlignment="1">
      <alignment vertical="center"/>
    </xf>
    <xf numFmtId="179" fontId="9" fillId="15" borderId="47" xfId="0" quotePrefix="1" applyNumberFormat="1" applyFont="1" applyFill="1" applyBorder="1" applyAlignment="1">
      <alignment horizontal="center" vertical="center" shrinkToFit="1"/>
    </xf>
    <xf numFmtId="179" fontId="9" fillId="15" borderId="48" xfId="0" quotePrefix="1" applyNumberFormat="1" applyFont="1" applyFill="1" applyBorder="1" applyAlignment="1">
      <alignment horizontal="center" vertical="center" shrinkToFit="1"/>
    </xf>
    <xf numFmtId="0" fontId="9" fillId="0" borderId="12" xfId="0" applyFont="1" applyFill="1" applyBorder="1" applyAlignment="1">
      <alignment horizontal="center" vertical="center" shrinkToFit="1"/>
    </xf>
    <xf numFmtId="38" fontId="8" fillId="0" borderId="81" xfId="0" applyNumberFormat="1" applyFont="1" applyFill="1" applyBorder="1" applyAlignment="1">
      <alignment horizontal="center" vertical="center"/>
    </xf>
    <xf numFmtId="10" fontId="9" fillId="0" borderId="6" xfId="0" applyNumberFormat="1" applyFont="1" applyFill="1" applyBorder="1" applyAlignment="1">
      <alignment horizontal="center" vertical="center"/>
    </xf>
    <xf numFmtId="10" fontId="9" fillId="0" borderId="10" xfId="0" applyNumberFormat="1" applyFont="1" applyFill="1" applyBorder="1" applyAlignment="1">
      <alignment horizontal="center" vertical="center"/>
    </xf>
    <xf numFmtId="10" fontId="9" fillId="0" borderId="82" xfId="0" applyNumberFormat="1" applyFont="1" applyFill="1" applyBorder="1" applyAlignment="1">
      <alignment horizontal="center" vertical="center"/>
    </xf>
    <xf numFmtId="0" fontId="9" fillId="16" borderId="43" xfId="0" applyFont="1" applyFill="1" applyBorder="1" applyAlignment="1">
      <alignment horizontal="center" vertical="center"/>
    </xf>
    <xf numFmtId="0" fontId="9" fillId="19" borderId="16" xfId="0" applyFont="1" applyFill="1" applyBorder="1" applyAlignment="1">
      <alignment horizontal="center" vertical="center"/>
    </xf>
    <xf numFmtId="0" fontId="9" fillId="20" borderId="16" xfId="0" applyFont="1" applyFill="1" applyBorder="1" applyAlignment="1">
      <alignment horizontal="center" vertical="center"/>
    </xf>
    <xf numFmtId="0" fontId="9" fillId="18" borderId="16" xfId="0" applyFont="1" applyFill="1" applyBorder="1" applyAlignment="1">
      <alignment horizontal="center" vertical="center"/>
    </xf>
    <xf numFmtId="0" fontId="9" fillId="2" borderId="125" xfId="0" applyFont="1" applyFill="1" applyBorder="1" applyAlignment="1">
      <alignment horizontal="center" vertical="center"/>
    </xf>
    <xf numFmtId="0" fontId="9" fillId="2" borderId="34" xfId="0" applyFont="1" applyFill="1" applyBorder="1" applyAlignment="1">
      <alignment horizontal="center" vertical="center"/>
    </xf>
    <xf numFmtId="0" fontId="9" fillId="19" borderId="15" xfId="0" applyFont="1" applyFill="1" applyBorder="1" applyAlignment="1">
      <alignment vertical="center"/>
    </xf>
    <xf numFmtId="0" fontId="9" fillId="20" borderId="15" xfId="0" applyFont="1" applyFill="1" applyBorder="1" applyAlignment="1">
      <alignment vertical="center"/>
    </xf>
    <xf numFmtId="0" fontId="9" fillId="21" borderId="15" xfId="0" applyFont="1" applyFill="1" applyBorder="1" applyAlignment="1">
      <alignment vertical="center"/>
    </xf>
    <xf numFmtId="0" fontId="9" fillId="18" borderId="15" xfId="0" applyFont="1" applyFill="1" applyBorder="1" applyAlignment="1">
      <alignment vertical="center"/>
    </xf>
    <xf numFmtId="0" fontId="9" fillId="22" borderId="15" xfId="0" applyFont="1" applyFill="1" applyBorder="1" applyAlignment="1">
      <alignment vertical="center"/>
    </xf>
    <xf numFmtId="0" fontId="22" fillId="14" borderId="0" xfId="3" applyFont="1" applyFill="1" applyAlignment="1">
      <alignment horizontal="right"/>
    </xf>
    <xf numFmtId="0" fontId="15" fillId="9" borderId="143" xfId="3" applyFont="1" applyFill="1" applyBorder="1"/>
    <xf numFmtId="0" fontId="15" fillId="5" borderId="143" xfId="3" applyFont="1" applyFill="1" applyBorder="1"/>
    <xf numFmtId="0" fontId="15" fillId="7" borderId="143" xfId="3" applyFont="1" applyFill="1" applyBorder="1"/>
    <xf numFmtId="0" fontId="15" fillId="2" borderId="149" xfId="3" applyFont="1" applyFill="1" applyBorder="1"/>
    <xf numFmtId="3" fontId="15" fillId="0" borderId="0" xfId="3" applyNumberFormat="1" applyFont="1" applyFill="1"/>
    <xf numFmtId="0" fontId="9" fillId="0" borderId="150" xfId="0" applyFont="1" applyBorder="1" applyAlignment="1">
      <alignment horizontal="center" vertical="center"/>
    </xf>
    <xf numFmtId="0" fontId="9" fillId="0" borderId="151" xfId="0" applyFont="1" applyBorder="1" applyAlignment="1">
      <alignment horizontal="center" vertical="center" shrinkToFit="1"/>
    </xf>
    <xf numFmtId="176" fontId="9" fillId="0" borderId="151" xfId="0" applyNumberFormat="1" applyFont="1" applyBorder="1" applyAlignment="1">
      <alignment horizontal="center" vertical="center"/>
    </xf>
    <xf numFmtId="176" fontId="9" fillId="0" borderId="151" xfId="0" applyNumberFormat="1" applyFont="1" applyBorder="1" applyAlignment="1">
      <alignment vertical="center"/>
    </xf>
    <xf numFmtId="38" fontId="9" fillId="0" borderId="151" xfId="2" applyFont="1" applyFill="1" applyBorder="1" applyAlignment="1">
      <alignment horizontal="center" vertical="center"/>
    </xf>
    <xf numFmtId="38" fontId="9" fillId="0" borderId="152" xfId="2" applyFont="1" applyFill="1" applyBorder="1" applyAlignment="1">
      <alignment horizontal="center" vertical="center"/>
    </xf>
    <xf numFmtId="0" fontId="9" fillId="14" borderId="13" xfId="0" applyFont="1" applyFill="1" applyBorder="1" applyAlignment="1">
      <alignment horizontal="center" vertical="center" shrinkToFit="1"/>
    </xf>
    <xf numFmtId="0" fontId="15" fillId="11" borderId="0" xfId="3" applyFont="1" applyFill="1" applyBorder="1"/>
    <xf numFmtId="0" fontId="15" fillId="11" borderId="140" xfId="3" applyFont="1" applyFill="1" applyBorder="1"/>
    <xf numFmtId="0" fontId="15" fillId="23" borderId="61" xfId="3" applyFont="1" applyFill="1" applyBorder="1"/>
    <xf numFmtId="0" fontId="15" fillId="23" borderId="68" xfId="3" applyFont="1" applyFill="1" applyBorder="1"/>
    <xf numFmtId="0" fontId="15" fillId="13" borderId="145" xfId="3" applyFont="1" applyFill="1" applyBorder="1"/>
    <xf numFmtId="0" fontId="15" fillId="13" borderId="143" xfId="3" applyFont="1" applyFill="1" applyBorder="1"/>
    <xf numFmtId="0" fontId="15" fillId="12" borderId="0" xfId="3" applyFont="1" applyFill="1" applyBorder="1"/>
    <xf numFmtId="0" fontId="9" fillId="0" borderId="151" xfId="0" applyFont="1" applyFill="1" applyBorder="1" applyAlignment="1">
      <alignment horizontal="center" vertical="center" shrinkToFit="1"/>
    </xf>
    <xf numFmtId="0" fontId="9" fillId="0" borderId="65" xfId="0" applyFont="1" applyFill="1" applyBorder="1" applyAlignment="1">
      <alignment horizontal="center" vertical="center" shrinkToFit="1"/>
    </xf>
    <xf numFmtId="0" fontId="9" fillId="0" borderId="11" xfId="0" applyFont="1" applyFill="1" applyBorder="1" applyAlignment="1">
      <alignment horizontal="center" vertical="center" shrinkToFit="1"/>
    </xf>
    <xf numFmtId="0" fontId="9" fillId="14" borderId="114" xfId="3" applyFont="1" applyFill="1" applyBorder="1" applyAlignment="1">
      <alignment horizontal="center" vertical="center"/>
    </xf>
    <xf numFmtId="0" fontId="9" fillId="14" borderId="114" xfId="3" applyFont="1" applyFill="1" applyBorder="1" applyAlignment="1">
      <alignment horizontal="center" vertical="center" wrapText="1"/>
    </xf>
    <xf numFmtId="0" fontId="9" fillId="14" borderId="115" xfId="3" applyFont="1" applyFill="1" applyBorder="1" applyAlignment="1">
      <alignment horizontal="center" vertical="center" wrapText="1"/>
    </xf>
    <xf numFmtId="0" fontId="9" fillId="14" borderId="53" xfId="3" applyFont="1" applyFill="1" applyBorder="1" applyAlignment="1">
      <alignment horizontal="distributed" vertical="center" wrapText="1"/>
    </xf>
    <xf numFmtId="38" fontId="9" fillId="14" borderId="53" xfId="2" applyFont="1" applyFill="1" applyBorder="1" applyAlignment="1">
      <alignment horizontal="center" vertical="center"/>
    </xf>
    <xf numFmtId="38" fontId="9" fillId="14" borderId="53" xfId="2" applyNumberFormat="1" applyFont="1" applyFill="1" applyBorder="1" applyAlignment="1">
      <alignment horizontal="center" vertical="center"/>
    </xf>
    <xf numFmtId="38" fontId="9" fillId="14" borderId="54" xfId="2" applyFont="1" applyFill="1" applyBorder="1" applyAlignment="1">
      <alignment horizontal="center" vertical="center"/>
    </xf>
    <xf numFmtId="38" fontId="9" fillId="14" borderId="120" xfId="2" applyFont="1" applyFill="1" applyBorder="1" applyAlignment="1">
      <alignment horizontal="center" vertical="center"/>
    </xf>
    <xf numFmtId="38" fontId="9" fillId="14" borderId="121" xfId="2" applyFont="1" applyFill="1" applyBorder="1" applyAlignment="1">
      <alignment horizontal="center" vertical="center"/>
    </xf>
    <xf numFmtId="38" fontId="9" fillId="14" borderId="115" xfId="2" applyFont="1" applyFill="1" applyBorder="1" applyAlignment="1">
      <alignment horizontal="center" vertical="center"/>
    </xf>
    <xf numFmtId="38" fontId="9" fillId="14" borderId="115" xfId="2" applyNumberFormat="1" applyFont="1" applyFill="1" applyBorder="1" applyAlignment="1">
      <alignment horizontal="center" vertical="center"/>
    </xf>
    <xf numFmtId="38" fontId="9" fillId="14" borderId="122" xfId="2" applyFont="1" applyFill="1" applyBorder="1" applyAlignment="1">
      <alignment horizontal="center" vertical="center"/>
    </xf>
    <xf numFmtId="0" fontId="9" fillId="14" borderId="72" xfId="3" applyFont="1" applyFill="1" applyBorder="1" applyAlignment="1">
      <alignment horizontal="distributed" vertical="center" wrapText="1"/>
    </xf>
    <xf numFmtId="38" fontId="9" fillId="14" borderId="72" xfId="2" applyFont="1" applyFill="1" applyBorder="1" applyAlignment="1">
      <alignment horizontal="center" vertical="center"/>
    </xf>
    <xf numFmtId="38" fontId="9" fillId="14" borderId="74" xfId="2" applyFont="1" applyFill="1" applyBorder="1" applyAlignment="1">
      <alignment horizontal="center" vertical="center"/>
    </xf>
    <xf numFmtId="38" fontId="9" fillId="14" borderId="75" xfId="2" applyFont="1" applyFill="1" applyBorder="1" applyAlignment="1">
      <alignment horizontal="center" vertical="center"/>
    </xf>
    <xf numFmtId="176" fontId="9" fillId="14" borderId="120" xfId="0" applyNumberFormat="1" applyFont="1" applyFill="1" applyBorder="1" applyAlignment="1">
      <alignment horizontal="center"/>
    </xf>
    <xf numFmtId="176" fontId="9" fillId="14" borderId="121" xfId="0" applyNumberFormat="1" applyFont="1" applyFill="1" applyBorder="1" applyAlignment="1">
      <alignment horizontal="center"/>
    </xf>
    <xf numFmtId="176" fontId="9" fillId="14" borderId="106" xfId="0" applyNumberFormat="1" applyFont="1" applyFill="1" applyBorder="1" applyAlignment="1">
      <alignment horizontal="center"/>
    </xf>
    <xf numFmtId="176" fontId="9" fillId="14" borderId="100" xfId="0" applyNumberFormat="1" applyFont="1" applyFill="1" applyBorder="1" applyAlignment="1">
      <alignment horizontal="center"/>
    </xf>
    <xf numFmtId="0" fontId="9" fillId="14" borderId="0" xfId="3" applyFont="1" applyFill="1" applyAlignment="1">
      <alignment horizontal="right"/>
    </xf>
    <xf numFmtId="0" fontId="9" fillId="14" borderId="0" xfId="3" applyFont="1" applyFill="1" applyAlignment="1">
      <alignment horizontal="center"/>
    </xf>
    <xf numFmtId="0" fontId="9" fillId="14" borderId="0" xfId="3" applyFont="1" applyFill="1"/>
    <xf numFmtId="0" fontId="9" fillId="14" borderId="50" xfId="3" applyFont="1" applyFill="1" applyBorder="1" applyAlignment="1">
      <alignment horizontal="right"/>
    </xf>
    <xf numFmtId="0" fontId="9" fillId="14" borderId="112" xfId="3" applyFont="1" applyFill="1" applyBorder="1" applyAlignment="1">
      <alignment horizontal="right"/>
    </xf>
    <xf numFmtId="0" fontId="9" fillId="14" borderId="112" xfId="3" applyFont="1" applyFill="1" applyBorder="1"/>
    <xf numFmtId="0" fontId="9" fillId="14" borderId="112" xfId="3" applyFont="1" applyFill="1" applyBorder="1" applyAlignment="1">
      <alignment horizontal="center"/>
    </xf>
    <xf numFmtId="176" fontId="9" fillId="14" borderId="113" xfId="1" applyNumberFormat="1" applyFont="1" applyFill="1" applyBorder="1" applyAlignment="1">
      <alignment horizontal="center"/>
    </xf>
    <xf numFmtId="0" fontId="9" fillId="14" borderId="69" xfId="3" applyFont="1" applyFill="1" applyBorder="1" applyAlignment="1">
      <alignment horizontal="center"/>
    </xf>
    <xf numFmtId="0" fontId="9" fillId="14" borderId="50" xfId="3" applyFont="1" applyFill="1" applyBorder="1" applyAlignment="1">
      <alignment horizontal="center"/>
    </xf>
    <xf numFmtId="176" fontId="9" fillId="14" borderId="76" xfId="0" applyNumberFormat="1" applyFont="1" applyFill="1" applyBorder="1" applyAlignment="1">
      <alignment horizontal="center"/>
    </xf>
    <xf numFmtId="0" fontId="9" fillId="14" borderId="69" xfId="3" applyFont="1" applyFill="1" applyBorder="1"/>
    <xf numFmtId="0" fontId="15" fillId="14" borderId="0" xfId="3" applyFont="1" applyFill="1"/>
    <xf numFmtId="0" fontId="9" fillId="14" borderId="0" xfId="3" applyFont="1" applyFill="1" applyAlignment="1"/>
    <xf numFmtId="0" fontId="8" fillId="14" borderId="0" xfId="3" applyFont="1" applyFill="1"/>
    <xf numFmtId="0" fontId="9" fillId="14" borderId="78" xfId="3" applyFont="1" applyFill="1" applyBorder="1" applyAlignment="1">
      <alignment horizontal="center"/>
    </xf>
    <xf numFmtId="0" fontId="9" fillId="14" borderId="79" xfId="3" applyFont="1" applyFill="1" applyBorder="1" applyAlignment="1">
      <alignment horizontal="center"/>
    </xf>
    <xf numFmtId="176" fontId="9" fillId="14" borderId="33" xfId="0" applyNumberFormat="1" applyFont="1" applyFill="1" applyBorder="1" applyAlignment="1">
      <alignment horizontal="center"/>
    </xf>
    <xf numFmtId="0" fontId="8" fillId="14" borderId="78" xfId="3" applyFont="1" applyFill="1" applyBorder="1"/>
    <xf numFmtId="0" fontId="9" fillId="14" borderId="33" xfId="3" applyFont="1" applyFill="1" applyBorder="1" applyAlignment="1">
      <alignment horizontal="center"/>
    </xf>
    <xf numFmtId="176" fontId="9" fillId="14" borderId="33" xfId="1" applyNumberFormat="1" applyFont="1" applyFill="1" applyBorder="1" applyAlignment="1">
      <alignment horizontal="center"/>
    </xf>
    <xf numFmtId="0" fontId="15" fillId="14" borderId="0" xfId="3" applyFont="1" applyFill="1" applyAlignment="1">
      <alignment vertical="center"/>
    </xf>
    <xf numFmtId="0" fontId="9" fillId="14" borderId="0" xfId="3" applyFont="1" applyFill="1" applyAlignment="1">
      <alignment horizontal="right" vertical="center"/>
    </xf>
    <xf numFmtId="0" fontId="9" fillId="14" borderId="0" xfId="3" applyFont="1" applyFill="1" applyAlignment="1">
      <alignment vertical="center"/>
    </xf>
    <xf numFmtId="0" fontId="9" fillId="2" borderId="69" xfId="0" applyFont="1" applyFill="1" applyBorder="1" applyAlignment="1">
      <alignment horizontal="center" vertical="center"/>
    </xf>
    <xf numFmtId="0" fontId="9" fillId="2" borderId="136" xfId="0" applyFont="1" applyFill="1" applyBorder="1" applyAlignment="1">
      <alignment horizontal="center" vertical="center"/>
    </xf>
    <xf numFmtId="0" fontId="9" fillId="2" borderId="97" xfId="0" applyFont="1" applyFill="1" applyBorder="1" applyAlignment="1">
      <alignment horizontal="center" vertical="center"/>
    </xf>
    <xf numFmtId="0" fontId="9" fillId="2" borderId="148" xfId="0" applyFont="1" applyFill="1" applyBorder="1" applyAlignment="1">
      <alignment horizontal="center" vertical="center"/>
    </xf>
    <xf numFmtId="0" fontId="22" fillId="0" borderId="50" xfId="0" applyFont="1" applyFill="1" applyBorder="1" applyAlignment="1">
      <alignment horizontal="center" vertical="center"/>
    </xf>
    <xf numFmtId="0" fontId="22" fillId="0" borderId="112" xfId="0" applyFont="1" applyFill="1" applyBorder="1" applyAlignment="1">
      <alignment horizontal="center" vertical="center"/>
    </xf>
    <xf numFmtId="0" fontId="22" fillId="0" borderId="42" xfId="0" applyFont="1" applyFill="1" applyBorder="1" applyAlignment="1">
      <alignment horizontal="center" vertical="center"/>
    </xf>
    <xf numFmtId="0" fontId="22" fillId="0" borderId="49" xfId="0" applyFont="1" applyFill="1" applyBorder="1" applyAlignment="1">
      <alignment horizontal="center" vertical="center"/>
    </xf>
    <xf numFmtId="0" fontId="22" fillId="0" borderId="123" xfId="0" applyFont="1" applyBorder="1" applyAlignment="1">
      <alignment horizontal="center" vertical="center" wrapText="1"/>
    </xf>
    <xf numFmtId="0" fontId="22" fillId="0" borderId="98" xfId="0" applyFont="1" applyBorder="1" applyAlignment="1">
      <alignment horizontal="center" vertical="center"/>
    </xf>
    <xf numFmtId="0" fontId="9" fillId="0" borderId="138" xfId="0" applyFont="1" applyFill="1" applyBorder="1" applyAlignment="1">
      <alignment horizontal="center" vertical="center"/>
    </xf>
    <xf numFmtId="0" fontId="9" fillId="0" borderId="119" xfId="0" applyFont="1" applyFill="1" applyBorder="1" applyAlignment="1">
      <alignment horizontal="center" vertical="center"/>
    </xf>
    <xf numFmtId="0" fontId="9" fillId="0" borderId="50" xfId="0" applyFont="1" applyFill="1" applyBorder="1" applyAlignment="1">
      <alignment horizontal="center" vertical="center"/>
    </xf>
    <xf numFmtId="0" fontId="9" fillId="0" borderId="112" xfId="0" applyFont="1" applyFill="1" applyBorder="1" applyAlignment="1">
      <alignment horizontal="center" vertical="center"/>
    </xf>
    <xf numFmtId="0" fontId="9" fillId="0" borderId="113" xfId="0" applyFont="1" applyFill="1" applyBorder="1" applyAlignment="1">
      <alignment horizontal="center" vertical="center"/>
    </xf>
    <xf numFmtId="38" fontId="8" fillId="0" borderId="79" xfId="0" applyNumberFormat="1" applyFont="1" applyFill="1" applyBorder="1" applyAlignment="1">
      <alignment horizontal="center" vertical="center"/>
    </xf>
    <xf numFmtId="38" fontId="8" fillId="0" borderId="110" xfId="0" applyNumberFormat="1" applyFont="1" applyFill="1" applyBorder="1" applyAlignment="1">
      <alignment horizontal="center" vertical="center"/>
    </xf>
    <xf numFmtId="10" fontId="9" fillId="0" borderId="37" xfId="0" applyNumberFormat="1" applyFont="1" applyFill="1" applyBorder="1" applyAlignment="1">
      <alignment horizontal="center" vertical="center"/>
    </xf>
    <xf numFmtId="10" fontId="9" fillId="0" borderId="36" xfId="0" applyNumberFormat="1" applyFont="1" applyFill="1" applyBorder="1" applyAlignment="1">
      <alignment horizontal="center" vertical="center"/>
    </xf>
    <xf numFmtId="10" fontId="9" fillId="0" borderId="94" xfId="0" applyNumberFormat="1" applyFont="1" applyFill="1" applyBorder="1" applyAlignment="1">
      <alignment horizontal="center" vertical="center"/>
    </xf>
    <xf numFmtId="10" fontId="9" fillId="0" borderId="9" xfId="0" applyNumberFormat="1" applyFont="1" applyFill="1" applyBorder="1" applyAlignment="1">
      <alignment horizontal="center" vertical="center"/>
    </xf>
    <xf numFmtId="0" fontId="9" fillId="0" borderId="123" xfId="0" applyFont="1" applyFill="1" applyBorder="1" applyAlignment="1">
      <alignment horizontal="center" vertical="center"/>
    </xf>
    <xf numFmtId="0" fontId="9" fillId="0" borderId="91" xfId="0" applyFont="1" applyFill="1" applyBorder="1" applyAlignment="1">
      <alignment horizontal="center" vertical="center"/>
    </xf>
    <xf numFmtId="10" fontId="9" fillId="0" borderId="87" xfId="0" applyNumberFormat="1" applyFont="1" applyFill="1" applyBorder="1" applyAlignment="1">
      <alignment horizontal="center" vertical="center"/>
    </xf>
    <xf numFmtId="10" fontId="9" fillId="0" borderId="5" xfId="0" applyNumberFormat="1" applyFont="1" applyFill="1" applyBorder="1" applyAlignment="1">
      <alignment horizontal="center" vertical="center"/>
    </xf>
    <xf numFmtId="0" fontId="9" fillId="0" borderId="87"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94"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37" xfId="0" applyFont="1" applyFill="1" applyBorder="1" applyAlignment="1">
      <alignment horizontal="center" vertical="center"/>
    </xf>
    <xf numFmtId="0" fontId="9" fillId="0" borderId="36" xfId="0" applyFont="1" applyFill="1" applyBorder="1" applyAlignment="1">
      <alignment horizontal="center" vertical="center"/>
    </xf>
    <xf numFmtId="0" fontId="14" fillId="0" borderId="0" xfId="0" applyFont="1" applyFill="1" applyAlignment="1">
      <alignment horizontal="center" vertical="center"/>
    </xf>
    <xf numFmtId="0" fontId="9" fillId="0" borderId="69" xfId="0" applyFont="1" applyFill="1" applyBorder="1" applyAlignment="1">
      <alignment vertical="center"/>
    </xf>
    <xf numFmtId="0" fontId="9" fillId="0" borderId="136" xfId="0" applyFont="1" applyFill="1" applyBorder="1" applyAlignment="1">
      <alignment vertical="center"/>
    </xf>
    <xf numFmtId="0" fontId="9" fillId="0" borderId="78" xfId="0" applyFont="1" applyFill="1" applyBorder="1" applyAlignment="1">
      <alignment horizontal="center" vertical="center"/>
    </xf>
    <xf numFmtId="0" fontId="9" fillId="0" borderId="111" xfId="0" applyFont="1" applyFill="1" applyBorder="1" applyAlignment="1">
      <alignment horizontal="center" vertical="center"/>
    </xf>
    <xf numFmtId="0" fontId="9" fillId="0" borderId="79" xfId="0" applyFont="1" applyFill="1" applyBorder="1" applyAlignment="1">
      <alignment horizontal="center" vertical="center"/>
    </xf>
    <xf numFmtId="0" fontId="9" fillId="0" borderId="110"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96" xfId="0" applyFont="1" applyFill="1" applyBorder="1" applyAlignment="1">
      <alignment horizontal="center" vertical="center"/>
    </xf>
    <xf numFmtId="0" fontId="9" fillId="2" borderId="87" xfId="0" applyFont="1" applyFill="1" applyBorder="1" applyAlignment="1">
      <alignment vertical="center"/>
    </xf>
    <xf numFmtId="0" fontId="9" fillId="2" borderId="5" xfId="0" applyFont="1" applyFill="1" applyBorder="1" applyAlignment="1">
      <alignment vertical="center"/>
    </xf>
    <xf numFmtId="0" fontId="9" fillId="2" borderId="146" xfId="0" applyFont="1" applyFill="1" applyBorder="1" applyAlignment="1">
      <alignment vertical="center"/>
    </xf>
    <xf numFmtId="0" fontId="9" fillId="2" borderId="147" xfId="0" applyFont="1" applyFill="1" applyBorder="1" applyAlignment="1">
      <alignment vertical="center"/>
    </xf>
    <xf numFmtId="0" fontId="9" fillId="2" borderId="116" xfId="0" applyFont="1" applyFill="1" applyBorder="1" applyAlignment="1">
      <alignment horizontal="center" vertical="center"/>
    </xf>
    <xf numFmtId="0" fontId="9" fillId="2" borderId="38" xfId="0" applyFont="1" applyFill="1" applyBorder="1" applyAlignment="1">
      <alignment horizontal="center" vertical="center"/>
    </xf>
    <xf numFmtId="0" fontId="9" fillId="2" borderId="117" xfId="0" applyFont="1" applyFill="1" applyBorder="1" applyAlignment="1">
      <alignment horizontal="center" vertical="center"/>
    </xf>
    <xf numFmtId="0" fontId="9" fillId="2" borderId="74" xfId="0" applyFont="1" applyFill="1" applyBorder="1" applyAlignment="1">
      <alignment vertical="center"/>
    </xf>
    <xf numFmtId="0" fontId="9" fillId="2" borderId="109" xfId="0" applyFont="1" applyFill="1" applyBorder="1" applyAlignment="1">
      <alignment vertical="center"/>
    </xf>
    <xf numFmtId="0" fontId="9" fillId="2" borderId="37" xfId="0" applyFont="1" applyFill="1" applyBorder="1" applyAlignment="1">
      <alignment vertical="center"/>
    </xf>
    <xf numFmtId="0" fontId="9" fillId="2" borderId="36" xfId="0" applyFont="1" applyFill="1" applyBorder="1" applyAlignment="1">
      <alignment vertical="center"/>
    </xf>
    <xf numFmtId="0" fontId="9" fillId="2" borderId="104" xfId="0" applyFont="1" applyFill="1" applyBorder="1" applyAlignment="1">
      <alignment vertical="center"/>
    </xf>
    <xf numFmtId="0" fontId="9" fillId="2" borderId="17" xfId="0" applyFont="1" applyFill="1" applyBorder="1" applyAlignment="1">
      <alignment vertical="center"/>
    </xf>
    <xf numFmtId="0" fontId="9" fillId="2" borderId="94" xfId="0" applyFont="1" applyFill="1" applyBorder="1" applyAlignment="1">
      <alignment vertical="center"/>
    </xf>
    <xf numFmtId="0" fontId="9" fillId="2" borderId="9" xfId="0" applyFont="1" applyFill="1" applyBorder="1" applyAlignment="1">
      <alignment vertical="center"/>
    </xf>
    <xf numFmtId="0" fontId="7" fillId="5" borderId="72" xfId="3" applyFont="1" applyFill="1" applyBorder="1" applyAlignment="1">
      <alignment horizontal="center" vertical="center"/>
    </xf>
    <xf numFmtId="0" fontId="7" fillId="5" borderId="61" xfId="3" applyFont="1" applyFill="1" applyBorder="1" applyAlignment="1">
      <alignment horizontal="center" vertical="center"/>
    </xf>
    <xf numFmtId="0" fontId="7" fillId="0" borderId="61" xfId="0" applyFont="1" applyBorder="1" applyAlignment="1">
      <alignment horizontal="center" vertical="center"/>
    </xf>
    <xf numFmtId="0" fontId="7" fillId="0" borderId="80" xfId="0" applyFont="1" applyBorder="1" applyAlignment="1">
      <alignment horizontal="center" vertical="center"/>
    </xf>
    <xf numFmtId="0" fontId="16" fillId="0" borderId="0" xfId="3" applyFont="1" applyBorder="1" applyAlignment="1">
      <alignment vertical="center"/>
    </xf>
    <xf numFmtId="38" fontId="9" fillId="14" borderId="128" xfId="2" applyFont="1" applyFill="1" applyBorder="1" applyAlignment="1">
      <alignment horizontal="center" vertical="center"/>
    </xf>
    <xf numFmtId="38" fontId="9" fillId="14" borderId="132" xfId="2" applyFont="1" applyFill="1" applyBorder="1" applyAlignment="1">
      <alignment horizontal="center" vertical="center"/>
    </xf>
    <xf numFmtId="38" fontId="9" fillId="14" borderId="129" xfId="2" applyFont="1" applyFill="1" applyBorder="1" applyAlignment="1">
      <alignment horizontal="center" vertical="center"/>
    </xf>
    <xf numFmtId="176" fontId="9" fillId="14" borderId="128" xfId="0" applyNumberFormat="1" applyFont="1" applyFill="1" applyBorder="1" applyAlignment="1">
      <alignment horizontal="center"/>
    </xf>
    <xf numFmtId="176" fontId="9" fillId="14" borderId="132" xfId="0" applyNumberFormat="1" applyFont="1" applyFill="1" applyBorder="1" applyAlignment="1">
      <alignment horizontal="center"/>
    </xf>
    <xf numFmtId="176" fontId="9" fillId="14" borderId="129" xfId="0" applyNumberFormat="1" applyFont="1" applyFill="1" applyBorder="1" applyAlignment="1">
      <alignment horizontal="center"/>
    </xf>
    <xf numFmtId="38" fontId="9" fillId="14" borderId="126" xfId="2" applyFont="1" applyFill="1" applyBorder="1" applyAlignment="1">
      <alignment horizontal="center" vertical="center"/>
    </xf>
    <xf numFmtId="38" fontId="9" fillId="14" borderId="127" xfId="2" applyFont="1" applyFill="1" applyBorder="1" applyAlignment="1">
      <alignment horizontal="center" vertical="center"/>
    </xf>
    <xf numFmtId="0" fontId="9" fillId="14" borderId="71" xfId="3" applyFont="1" applyFill="1" applyBorder="1" applyAlignment="1">
      <alignment horizontal="distributed" vertical="center" wrapText="1"/>
    </xf>
    <xf numFmtId="0" fontId="9" fillId="14" borderId="109" xfId="3" applyFont="1" applyFill="1" applyBorder="1" applyAlignment="1">
      <alignment horizontal="distributed" vertical="center" wrapText="1"/>
    </xf>
    <xf numFmtId="0" fontId="9" fillId="14" borderId="30" xfId="3" applyFont="1" applyFill="1" applyBorder="1" applyAlignment="1">
      <alignment horizontal="distributed" vertical="center" wrapText="1"/>
    </xf>
    <xf numFmtId="0" fontId="9" fillId="14" borderId="133" xfId="3" applyFont="1" applyFill="1" applyBorder="1" applyAlignment="1">
      <alignment horizontal="distributed" vertical="center" wrapText="1"/>
    </xf>
    <xf numFmtId="0" fontId="9" fillId="14" borderId="118" xfId="3" applyFont="1" applyFill="1" applyBorder="1" applyAlignment="1">
      <alignment horizontal="distributed" vertical="center" wrapText="1"/>
    </xf>
    <xf numFmtId="0" fontId="9" fillId="14" borderId="60" xfId="3" applyFont="1" applyFill="1" applyBorder="1" applyAlignment="1">
      <alignment horizontal="distributed" vertical="center" wrapText="1"/>
    </xf>
    <xf numFmtId="0" fontId="9" fillId="14" borderId="119" xfId="3" applyFont="1" applyFill="1" applyBorder="1" applyAlignment="1">
      <alignment horizontal="distributed" vertical="center" wrapText="1"/>
    </xf>
    <xf numFmtId="0" fontId="9" fillId="14" borderId="72" xfId="3" applyFont="1" applyFill="1" applyBorder="1" applyAlignment="1">
      <alignment horizontal="distributed" vertical="center" wrapText="1"/>
    </xf>
    <xf numFmtId="0" fontId="9" fillId="14" borderId="80" xfId="3" applyFont="1" applyFill="1" applyBorder="1" applyAlignment="1">
      <alignment horizontal="distributed" vertical="center" wrapText="1"/>
    </xf>
    <xf numFmtId="0" fontId="9" fillId="14" borderId="74" xfId="3" applyFont="1" applyFill="1" applyBorder="1" applyAlignment="1">
      <alignment horizontal="distributed" vertical="center" shrinkToFit="1"/>
    </xf>
    <xf numFmtId="0" fontId="9" fillId="14" borderId="109" xfId="3" applyFont="1" applyFill="1" applyBorder="1" applyAlignment="1">
      <alignment horizontal="distributed" vertical="center" shrinkToFit="1"/>
    </xf>
    <xf numFmtId="0" fontId="9" fillId="14" borderId="78" xfId="3" applyFont="1" applyFill="1" applyBorder="1" applyAlignment="1">
      <alignment horizontal="distributed" vertical="center" shrinkToFit="1"/>
    </xf>
    <xf numFmtId="0" fontId="9" fillId="14" borderId="111" xfId="3" applyFont="1" applyFill="1" applyBorder="1" applyAlignment="1">
      <alignment horizontal="distributed" vertical="center" shrinkToFit="1"/>
    </xf>
    <xf numFmtId="0" fontId="9" fillId="14" borderId="126" xfId="3" applyFont="1" applyFill="1" applyBorder="1" applyAlignment="1">
      <alignment horizontal="distributed" vertical="center" shrinkToFit="1"/>
    </xf>
    <xf numFmtId="0" fontId="9" fillId="14" borderId="127" xfId="3" applyFont="1" applyFill="1" applyBorder="1" applyAlignment="1">
      <alignment horizontal="distributed" vertical="center" shrinkToFit="1"/>
    </xf>
    <xf numFmtId="0" fontId="9" fillId="14" borderId="71" xfId="3" applyFont="1" applyFill="1" applyBorder="1" applyAlignment="1">
      <alignment horizontal="distributed" vertical="center" shrinkToFit="1"/>
    </xf>
    <xf numFmtId="0" fontId="9" fillId="14" borderId="2" xfId="3" applyFont="1" applyFill="1" applyBorder="1" applyAlignment="1">
      <alignment horizontal="distributed" vertical="center" shrinkToFit="1"/>
    </xf>
    <xf numFmtId="0" fontId="9" fillId="14" borderId="110" xfId="3" applyFont="1" applyFill="1" applyBorder="1" applyAlignment="1">
      <alignment horizontal="distributed" vertical="center" shrinkToFit="1"/>
    </xf>
    <xf numFmtId="0" fontId="9" fillId="14" borderId="128" xfId="3" applyFont="1" applyFill="1" applyBorder="1" applyAlignment="1">
      <alignment horizontal="distributed" vertical="center" wrapText="1"/>
    </xf>
    <xf numFmtId="0" fontId="9" fillId="14" borderId="129" xfId="3" applyFont="1" applyFill="1" applyBorder="1" applyAlignment="1">
      <alignment horizontal="distributed" vertical="center" wrapText="1"/>
    </xf>
    <xf numFmtId="0" fontId="9" fillId="14" borderId="130" xfId="3" applyFont="1" applyFill="1" applyBorder="1" applyAlignment="1">
      <alignment horizontal="distributed" vertical="center" shrinkToFit="1"/>
    </xf>
    <xf numFmtId="0" fontId="9" fillId="14" borderId="131" xfId="3" applyFont="1" applyFill="1" applyBorder="1" applyAlignment="1">
      <alignment horizontal="distributed" vertical="center" shrinkToFit="1"/>
    </xf>
    <xf numFmtId="38" fontId="9" fillId="14" borderId="74" xfId="2" applyFont="1" applyFill="1" applyBorder="1" applyAlignment="1">
      <alignment horizontal="center" vertical="center"/>
    </xf>
    <xf numFmtId="38" fontId="9" fillId="14" borderId="109" xfId="2" applyFont="1" applyFill="1" applyBorder="1" applyAlignment="1">
      <alignment horizontal="center" vertical="center"/>
    </xf>
    <xf numFmtId="0" fontId="9" fillId="14" borderId="134" xfId="3" applyFont="1" applyFill="1" applyBorder="1" applyAlignment="1">
      <alignment horizontal="distributed" vertical="center" wrapText="1"/>
    </xf>
    <xf numFmtId="0" fontId="9" fillId="14" borderId="135" xfId="3" applyFont="1" applyFill="1" applyBorder="1" applyAlignment="1">
      <alignment horizontal="distributed" vertical="center" wrapText="1"/>
    </xf>
    <xf numFmtId="176" fontId="9" fillId="14" borderId="130" xfId="0" applyNumberFormat="1" applyFont="1" applyFill="1" applyBorder="1" applyAlignment="1">
      <alignment horizontal="center"/>
    </xf>
    <xf numFmtId="176" fontId="9" fillId="14" borderId="131" xfId="0" applyNumberFormat="1" applyFont="1" applyFill="1" applyBorder="1" applyAlignment="1">
      <alignment horizontal="center"/>
    </xf>
    <xf numFmtId="0" fontId="9" fillId="14" borderId="79" xfId="3" applyFont="1" applyFill="1" applyBorder="1" applyAlignment="1">
      <alignment horizontal="distributed" vertical="center" shrinkToFit="1"/>
    </xf>
    <xf numFmtId="0" fontId="16" fillId="0" borderId="0" xfId="3" applyFont="1" applyAlignment="1"/>
    <xf numFmtId="0" fontId="9" fillId="14" borderId="1" xfId="3" applyFont="1" applyFill="1" applyBorder="1" applyAlignment="1">
      <alignment horizontal="distributed" vertical="center" wrapText="1"/>
    </xf>
    <xf numFmtId="0" fontId="9" fillId="14" borderId="136" xfId="3" applyFont="1" applyFill="1" applyBorder="1" applyAlignment="1">
      <alignment horizontal="distributed" vertical="center" wrapText="1"/>
    </xf>
    <xf numFmtId="0" fontId="9" fillId="14" borderId="2" xfId="3" applyFont="1" applyFill="1" applyBorder="1" applyAlignment="1">
      <alignment horizontal="distributed" vertical="center" wrapText="1"/>
    </xf>
    <xf numFmtId="0" fontId="9" fillId="14" borderId="110" xfId="3" applyFont="1" applyFill="1" applyBorder="1" applyAlignment="1">
      <alignment horizontal="distributed" vertical="center" wrapText="1"/>
    </xf>
    <xf numFmtId="0" fontId="7" fillId="0" borderId="61" xfId="0" applyFont="1" applyBorder="1" applyAlignment="1">
      <alignment horizontal="center"/>
    </xf>
    <xf numFmtId="0" fontId="7" fillId="0" borderId="80" xfId="0" applyFont="1" applyBorder="1" applyAlignment="1">
      <alignment horizontal="center"/>
    </xf>
    <xf numFmtId="0" fontId="7" fillId="4" borderId="72" xfId="3" applyFont="1" applyFill="1" applyBorder="1" applyAlignment="1">
      <alignment horizontal="center" vertical="center"/>
    </xf>
    <xf numFmtId="0" fontId="7" fillId="4" borderId="61" xfId="3" applyFont="1" applyFill="1" applyBorder="1" applyAlignment="1">
      <alignment horizontal="center" vertical="center"/>
    </xf>
    <xf numFmtId="0" fontId="9" fillId="14" borderId="72" xfId="3" applyFont="1" applyFill="1" applyBorder="1" applyAlignment="1">
      <alignment horizontal="center" vertical="center" wrapText="1"/>
    </xf>
    <xf numFmtId="0" fontId="9" fillId="14" borderId="80" xfId="3" applyFont="1" applyFill="1" applyBorder="1" applyAlignment="1">
      <alignment horizontal="center" vertical="center" wrapText="1"/>
    </xf>
    <xf numFmtId="0" fontId="9" fillId="14" borderId="134" xfId="3" applyFont="1" applyFill="1" applyBorder="1" applyAlignment="1">
      <alignment horizontal="center" vertical="center" wrapText="1"/>
    </xf>
    <xf numFmtId="0" fontId="9" fillId="14" borderId="137" xfId="3" applyFont="1" applyFill="1" applyBorder="1" applyAlignment="1">
      <alignment horizontal="center" vertical="center" wrapText="1"/>
    </xf>
    <xf numFmtId="0" fontId="9" fillId="14" borderId="135" xfId="3" applyFont="1" applyFill="1" applyBorder="1" applyAlignment="1">
      <alignment horizontal="center" vertical="center" wrapText="1"/>
    </xf>
    <xf numFmtId="0" fontId="9" fillId="14" borderId="70" xfId="3" applyFont="1" applyFill="1" applyBorder="1" applyAlignment="1">
      <alignment horizontal="center" vertical="center" wrapText="1"/>
    </xf>
    <xf numFmtId="0" fontId="9" fillId="14" borderId="90" xfId="3" applyFont="1" applyFill="1" applyBorder="1" applyAlignment="1">
      <alignment horizontal="center" vertical="center" wrapText="1"/>
    </xf>
    <xf numFmtId="0" fontId="9" fillId="14" borderId="68" xfId="3" applyFont="1" applyFill="1" applyBorder="1" applyAlignment="1">
      <alignment horizontal="center" vertical="center" wrapText="1"/>
    </xf>
    <xf numFmtId="0" fontId="9" fillId="14" borderId="126" xfId="3" applyFont="1" applyFill="1" applyBorder="1" applyAlignment="1">
      <alignment horizontal="center" vertical="center" wrapText="1"/>
    </xf>
    <xf numFmtId="0" fontId="9" fillId="14" borderId="127" xfId="3" applyFont="1" applyFill="1" applyBorder="1" applyAlignment="1">
      <alignment horizontal="center" vertical="center" wrapText="1"/>
    </xf>
    <xf numFmtId="38" fontId="9" fillId="14" borderId="92" xfId="2" applyFont="1" applyFill="1" applyBorder="1" applyAlignment="1">
      <alignment horizontal="center" vertical="center"/>
    </xf>
    <xf numFmtId="38" fontId="9" fillId="14" borderId="76" xfId="2" applyFont="1" applyFill="1" applyBorder="1" applyAlignment="1">
      <alignment horizontal="center" vertical="center"/>
    </xf>
    <xf numFmtId="0" fontId="9" fillId="6" borderId="52" xfId="0" applyFont="1" applyFill="1" applyBorder="1" applyAlignment="1">
      <alignment horizontal="center" vertical="center"/>
    </xf>
    <xf numFmtId="0" fontId="9" fillId="6" borderId="53" xfId="0" applyFont="1" applyFill="1" applyBorder="1" applyAlignment="1">
      <alignment horizontal="center" vertical="center"/>
    </xf>
    <xf numFmtId="0" fontId="12" fillId="6" borderId="46" xfId="0" applyFont="1" applyFill="1" applyBorder="1" applyAlignment="1">
      <alignment horizontal="center" vertical="center" shrinkToFit="1"/>
    </xf>
    <xf numFmtId="0" fontId="9" fillId="6" borderId="47" xfId="0" applyFont="1" applyFill="1" applyBorder="1" applyAlignment="1">
      <alignment horizontal="center" vertical="center" shrinkToFit="1"/>
    </xf>
    <xf numFmtId="38" fontId="22" fillId="15" borderId="40" xfId="2" applyFont="1" applyFill="1" applyBorder="1" applyAlignment="1">
      <alignment horizontal="center" vertical="center"/>
    </xf>
    <xf numFmtId="38" fontId="22" fillId="15" borderId="41" xfId="2" applyFont="1" applyFill="1" applyBorder="1" applyAlignment="1">
      <alignment horizontal="center" vertical="center"/>
    </xf>
  </cellXfs>
  <cellStyles count="6">
    <cellStyle name="パーセント" xfId="1" builtinId="5"/>
    <cellStyle name="桁区切り" xfId="2" builtinId="6"/>
    <cellStyle name="標準" xfId="0" builtinId="0"/>
    <cellStyle name="標準 2" xfId="4"/>
    <cellStyle name="標準 5" xfId="5"/>
    <cellStyle name="標準_4.1全階段グラフ"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CCFFCC"/>
      <color rgb="FF0066FF"/>
      <color rgb="FF3399FF"/>
      <color rgb="FFA6CAF0"/>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421004</xdr:colOff>
      <xdr:row>1</xdr:row>
      <xdr:rowOff>11429</xdr:rowOff>
    </xdr:from>
    <xdr:to>
      <xdr:col>6</xdr:col>
      <xdr:colOff>137159</xdr:colOff>
      <xdr:row>3</xdr:row>
      <xdr:rowOff>11429</xdr:rowOff>
    </xdr:to>
    <xdr:sp macro="" textlink="">
      <xdr:nvSpPr>
        <xdr:cNvPr id="2049" name="Text Box 1"/>
        <xdr:cNvSpPr txBox="1">
          <a:spLocks noChangeArrowheads="1"/>
        </xdr:cNvSpPr>
      </xdr:nvSpPr>
      <xdr:spPr bwMode="auto">
        <a:xfrm>
          <a:off x="1541144" y="293369"/>
          <a:ext cx="1377315" cy="2667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1" i="0" strike="noStrike">
              <a:solidFill>
                <a:srgbClr val="000000"/>
              </a:solidFill>
              <a:latin typeface="HG丸ｺﾞｼｯｸM-PRO" pitchFamily="50" charset="-128"/>
              <a:ea typeface="HG丸ｺﾞｼｯｸM-PRO" pitchFamily="50" charset="-128"/>
            </a:rPr>
            <a:t>９９</a:t>
          </a:r>
          <a:r>
            <a:rPr lang="en-US" altLang="ja-JP" sz="1100" b="1" i="0" strike="noStrike">
              <a:solidFill>
                <a:srgbClr val="000000"/>
              </a:solidFill>
              <a:latin typeface="HG丸ｺﾞｼｯｸM-PRO" pitchFamily="50" charset="-128"/>
              <a:ea typeface="HG丸ｺﾞｼｯｸM-PRO" pitchFamily="50" charset="-128"/>
            </a:rPr>
            <a:t>.</a:t>
          </a:r>
          <a:r>
            <a:rPr lang="ja-JP" altLang="en-US" sz="1100" b="1" i="0" strike="noStrike">
              <a:solidFill>
                <a:srgbClr val="000000"/>
              </a:solidFill>
              <a:latin typeface="HG丸ｺﾞｼｯｸM-PRO" pitchFamily="50" charset="-128"/>
              <a:ea typeface="HG丸ｺﾞｼｯｸM-PRO" pitchFamily="50" charset="-128"/>
            </a:rPr>
            <a:t>９％</a:t>
          </a:r>
          <a:r>
            <a:rPr lang="ja-JP" altLang="en-US" sz="1100" b="1" i="0" strike="noStrike" baseline="0">
              <a:solidFill>
                <a:srgbClr val="000000"/>
              </a:solidFill>
              <a:latin typeface="HG丸ｺﾞｼｯｸM-PRO" pitchFamily="50" charset="-128"/>
              <a:ea typeface="HG丸ｺﾞｼｯｸM-PRO" pitchFamily="50" charset="-128"/>
            </a:rPr>
            <a:t>  </a:t>
          </a:r>
          <a:r>
            <a:rPr lang="ja-JP" altLang="en-US" sz="1100" b="1" i="0" strike="noStrike">
              <a:solidFill>
                <a:srgbClr val="000000"/>
              </a:solidFill>
              <a:latin typeface="HG丸ｺﾞｼｯｸM-PRO" pitchFamily="50" charset="-128"/>
              <a:ea typeface="HG丸ｺﾞｼｯｸM-PRO" pitchFamily="50" charset="-128"/>
            </a:rPr>
            <a:t>札幌市</a:t>
          </a:r>
        </a:p>
      </xdr:txBody>
    </xdr:sp>
    <xdr:clientData/>
  </xdr:twoCellAnchor>
  <xdr:twoCellAnchor>
    <xdr:from>
      <xdr:col>11</xdr:col>
      <xdr:colOff>448988</xdr:colOff>
      <xdr:row>11</xdr:row>
      <xdr:rowOff>10060</xdr:rowOff>
    </xdr:from>
    <xdr:to>
      <xdr:col>13</xdr:col>
      <xdr:colOff>296588</xdr:colOff>
      <xdr:row>22</xdr:row>
      <xdr:rowOff>18962</xdr:rowOff>
    </xdr:to>
    <xdr:sp macro="" textlink="">
      <xdr:nvSpPr>
        <xdr:cNvPr id="2050" name="Text Box 2"/>
        <xdr:cNvSpPr txBox="1">
          <a:spLocks noChangeArrowheads="1"/>
        </xdr:cNvSpPr>
      </xdr:nvSpPr>
      <xdr:spPr bwMode="auto">
        <a:xfrm>
          <a:off x="8698043" y="739634"/>
          <a:ext cx="1994171" cy="258579"/>
        </a:xfrm>
        <a:prstGeom prst="rect">
          <a:avLst/>
        </a:prstGeom>
        <a:noFill/>
        <a:ln w="9525">
          <a:noFill/>
          <a:miter lim="800000"/>
          <a:headEnd/>
          <a:tailEnd/>
        </a:ln>
        <a:effectLst/>
      </xdr:spPr>
      <xdr:txBody>
        <a:bodyPr vertOverflow="clip" wrap="square" lIns="36576" tIns="18288" rIns="36576" bIns="0" anchor="ctr" anchorCtr="1" upright="1"/>
        <a:lstStyle/>
        <a:p>
          <a:pPr algn="ctr" rtl="0">
            <a:defRPr sz="1000"/>
          </a:pPr>
          <a:r>
            <a:rPr lang="ja-JP" altLang="en-US" sz="1400" b="1" i="0" strike="noStrike">
              <a:solidFill>
                <a:srgbClr val="FF0000"/>
              </a:solidFill>
              <a:latin typeface="HG丸ｺﾞｼｯｸM-PRO" pitchFamily="50" charset="-128"/>
              <a:ea typeface="HG丸ｺﾞｼｯｸM-PRO" pitchFamily="50" charset="-128"/>
            </a:rPr>
            <a:t>北海道平均　</a:t>
          </a:r>
          <a:r>
            <a:rPr lang="en-US" altLang="ja-JP" sz="1400" b="1" i="0" strike="noStrike">
              <a:solidFill>
                <a:srgbClr val="FF0000"/>
              </a:solidFill>
              <a:latin typeface="HG丸ｺﾞｼｯｸM-PRO" pitchFamily="50" charset="-128"/>
              <a:ea typeface="HG丸ｺﾞｼｯｸM-PRO" pitchFamily="50" charset="-128"/>
            </a:rPr>
            <a:t>92.0</a:t>
          </a:r>
          <a:r>
            <a:rPr lang="ja-JP" altLang="en-US" sz="1400" b="1" i="0" strike="noStrike">
              <a:solidFill>
                <a:srgbClr val="FF0000"/>
              </a:solidFill>
              <a:latin typeface="HG丸ｺﾞｼｯｸM-PRO" pitchFamily="50" charset="-128"/>
              <a:ea typeface="HG丸ｺﾞｼｯｸM-PRO" pitchFamily="50" charset="-128"/>
            </a:rPr>
            <a:t>％</a:t>
          </a:r>
        </a:p>
      </xdr:txBody>
    </xdr:sp>
    <xdr:clientData/>
  </xdr:twoCellAnchor>
  <xdr:twoCellAnchor>
    <xdr:from>
      <xdr:col>6</xdr:col>
      <xdr:colOff>158451</xdr:colOff>
      <xdr:row>10</xdr:row>
      <xdr:rowOff>16696</xdr:rowOff>
    </xdr:from>
    <xdr:to>
      <xdr:col>7</xdr:col>
      <xdr:colOff>920451</xdr:colOff>
      <xdr:row>21</xdr:row>
      <xdr:rowOff>14791</xdr:rowOff>
    </xdr:to>
    <xdr:sp macro="" textlink="">
      <xdr:nvSpPr>
        <xdr:cNvPr id="2051" name="Text Box 3"/>
        <xdr:cNvSpPr txBox="1">
          <a:spLocks noChangeArrowheads="1"/>
        </xdr:cNvSpPr>
      </xdr:nvSpPr>
      <xdr:spPr bwMode="auto">
        <a:xfrm>
          <a:off x="2939751" y="725356"/>
          <a:ext cx="1851660" cy="249555"/>
        </a:xfrm>
        <a:prstGeom prst="rect">
          <a:avLst/>
        </a:prstGeom>
        <a:noFill/>
        <a:ln w="9525">
          <a:noFill/>
          <a:miter lim="800000"/>
          <a:headEnd/>
          <a:tailEnd/>
        </a:ln>
      </xdr:spPr>
      <xdr:txBody>
        <a:bodyPr vertOverflow="clip" wrap="square" lIns="27432" tIns="18288" rIns="27432" bIns="18288" anchor="ctr" anchorCtr="1" upright="1"/>
        <a:lstStyle/>
        <a:p>
          <a:pPr algn="ctr" rtl="0">
            <a:defRPr sz="1000"/>
          </a:pPr>
          <a:r>
            <a:rPr lang="ja-JP" altLang="en-US" sz="1100" b="1" i="0" strike="noStrike">
              <a:solidFill>
                <a:srgbClr val="000000"/>
              </a:solidFill>
              <a:latin typeface="HG丸ｺﾞｼｯｸM-PRO" pitchFamily="50" charset="-128"/>
              <a:ea typeface="HG丸ｺﾞｼｯｸM-PRO" pitchFamily="50" charset="-128"/>
            </a:rPr>
            <a:t>９７</a:t>
          </a:r>
          <a:r>
            <a:rPr lang="en-US" altLang="ja-JP" sz="1100" b="1" i="0" strike="noStrike">
              <a:solidFill>
                <a:srgbClr val="000000"/>
              </a:solidFill>
              <a:latin typeface="HG丸ｺﾞｼｯｸM-PRO" pitchFamily="50" charset="-128"/>
              <a:ea typeface="HG丸ｺﾞｼｯｸM-PRO" pitchFamily="50" charset="-128"/>
            </a:rPr>
            <a:t>.</a:t>
          </a:r>
          <a:r>
            <a:rPr lang="ja-JP" altLang="en-US" sz="1100" b="1" i="0" strike="noStrike">
              <a:solidFill>
                <a:srgbClr val="000000"/>
              </a:solidFill>
              <a:latin typeface="HG丸ｺﾞｼｯｸM-PRO" pitchFamily="50" charset="-128"/>
              <a:ea typeface="HG丸ｺﾞｼｯｸM-PRO" pitchFamily="50" charset="-128"/>
            </a:rPr>
            <a:t>３％　　旭川市</a:t>
          </a:r>
        </a:p>
      </xdr:txBody>
    </xdr:sp>
    <xdr:clientData/>
  </xdr:twoCellAnchor>
  <xdr:twoCellAnchor>
    <xdr:from>
      <xdr:col>8</xdr:col>
      <xdr:colOff>0</xdr:colOff>
      <xdr:row>40</xdr:row>
      <xdr:rowOff>0</xdr:rowOff>
    </xdr:from>
    <xdr:to>
      <xdr:col>8</xdr:col>
      <xdr:colOff>0</xdr:colOff>
      <xdr:row>46</xdr:row>
      <xdr:rowOff>19050</xdr:rowOff>
    </xdr:to>
    <xdr:sp macro="" textlink="">
      <xdr:nvSpPr>
        <xdr:cNvPr id="2052" name="Text Box 4"/>
        <xdr:cNvSpPr txBox="1">
          <a:spLocks noChangeArrowheads="1"/>
        </xdr:cNvSpPr>
      </xdr:nvSpPr>
      <xdr:spPr bwMode="auto">
        <a:xfrm>
          <a:off x="5391150" y="1619250"/>
          <a:ext cx="0" cy="1905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1" i="0" strike="noStrike">
              <a:solidFill>
                <a:srgbClr val="000000"/>
              </a:solidFill>
              <a:latin typeface="ＭＳ Ｐゴシック"/>
              <a:ea typeface="ＭＳ Ｐゴシック"/>
            </a:rPr>
            <a:t>８２．７％</a:t>
          </a:r>
        </a:p>
      </xdr:txBody>
    </xdr:sp>
    <xdr:clientData/>
  </xdr:twoCellAnchor>
  <xdr:twoCellAnchor>
    <xdr:from>
      <xdr:col>8</xdr:col>
      <xdr:colOff>2426</xdr:colOff>
      <xdr:row>17</xdr:row>
      <xdr:rowOff>2948</xdr:rowOff>
    </xdr:from>
    <xdr:to>
      <xdr:col>8</xdr:col>
      <xdr:colOff>1183804</xdr:colOff>
      <xdr:row>43</xdr:row>
      <xdr:rowOff>22389</xdr:rowOff>
    </xdr:to>
    <xdr:sp macro="" textlink="">
      <xdr:nvSpPr>
        <xdr:cNvPr id="2053" name="Text Box 5"/>
        <xdr:cNvSpPr txBox="1">
          <a:spLocks noChangeArrowheads="1"/>
        </xdr:cNvSpPr>
      </xdr:nvSpPr>
      <xdr:spPr bwMode="auto">
        <a:xfrm>
          <a:off x="5494402" y="955448"/>
          <a:ext cx="1181378" cy="744270"/>
        </a:xfrm>
        <a:prstGeom prst="rect">
          <a:avLst/>
        </a:prstGeom>
        <a:noFill/>
        <a:ln w="9525">
          <a:noFill/>
          <a:miter lim="800000"/>
          <a:headEnd/>
          <a:tailEnd/>
        </a:ln>
      </xdr:spPr>
      <xdr:txBody>
        <a:bodyPr vertOverflow="clip" wrap="square" lIns="27432" tIns="18288" rIns="27432" bIns="18288" anchor="ctr" anchorCtr="1" upright="1"/>
        <a:lstStyle/>
        <a:p>
          <a:pPr algn="ctr" rtl="0">
            <a:defRPr sz="1000"/>
          </a:pPr>
          <a:r>
            <a:rPr lang="ja-JP" altLang="en-US" sz="1100" b="1" i="0" strike="noStrike">
              <a:solidFill>
                <a:srgbClr val="000000"/>
              </a:solidFill>
              <a:latin typeface="HG丸ｺﾞｼｯｸM-PRO" pitchFamily="50" charset="-128"/>
              <a:ea typeface="HG丸ｺﾞｼｯｸM-PRO" pitchFamily="50" charset="-128"/>
            </a:rPr>
            <a:t>９６</a:t>
          </a:r>
          <a:r>
            <a:rPr lang="en-US" altLang="ja-JP" sz="1100" b="1" i="0" strike="noStrike">
              <a:solidFill>
                <a:srgbClr val="000000"/>
              </a:solidFill>
              <a:latin typeface="HG丸ｺﾞｼｯｸM-PRO" pitchFamily="50" charset="-128"/>
              <a:ea typeface="HG丸ｺﾞｼｯｸM-PRO" pitchFamily="50" charset="-128"/>
            </a:rPr>
            <a:t>.4%</a:t>
          </a:r>
        </a:p>
        <a:p>
          <a:pPr algn="ctr" rtl="0">
            <a:defRPr sz="1000"/>
          </a:pPr>
          <a:r>
            <a:rPr lang="ja-JP" altLang="en-US" sz="1100" b="1" i="0" strike="noStrike">
              <a:solidFill>
                <a:srgbClr val="000000"/>
              </a:solidFill>
              <a:latin typeface="HG丸ｺﾞｼｯｸM-PRO" pitchFamily="50" charset="-128"/>
              <a:ea typeface="HG丸ｺﾞｼｯｸM-PRO" pitchFamily="50" charset="-128"/>
            </a:rPr>
            <a:t>函館市、</a:t>
          </a:r>
          <a:endParaRPr lang="en-US" altLang="ja-JP" sz="1100" b="1" i="0" strike="noStrike">
            <a:solidFill>
              <a:srgbClr val="000000"/>
            </a:solidFill>
            <a:latin typeface="HG丸ｺﾞｼｯｸM-PRO" pitchFamily="50" charset="-128"/>
            <a:ea typeface="HG丸ｺﾞｼｯｸM-PRO" pitchFamily="50" charset="-128"/>
          </a:endParaRPr>
        </a:p>
        <a:p>
          <a:pPr algn="ctr" rtl="0">
            <a:defRPr sz="1000"/>
          </a:pPr>
          <a:r>
            <a:rPr lang="ja-JP" altLang="en-US" sz="1100" b="1" i="0" strike="noStrike">
              <a:solidFill>
                <a:srgbClr val="000000"/>
              </a:solidFill>
              <a:latin typeface="HG丸ｺﾞｼｯｸM-PRO" pitchFamily="50" charset="-128"/>
              <a:ea typeface="HG丸ｺﾞｼｯｸM-PRO" pitchFamily="50" charset="-128"/>
            </a:rPr>
            <a:t>苫小牧市など</a:t>
          </a:r>
        </a:p>
      </xdr:txBody>
    </xdr:sp>
    <xdr:clientData/>
  </xdr:twoCellAnchor>
  <xdr:twoCellAnchor>
    <xdr:from>
      <xdr:col>9</xdr:col>
      <xdr:colOff>54700</xdr:colOff>
      <xdr:row>17</xdr:row>
      <xdr:rowOff>17686</xdr:rowOff>
    </xdr:from>
    <xdr:to>
      <xdr:col>9</xdr:col>
      <xdr:colOff>1051016</xdr:colOff>
      <xdr:row>42</xdr:row>
      <xdr:rowOff>17686</xdr:rowOff>
    </xdr:to>
    <xdr:sp macro="" textlink="">
      <xdr:nvSpPr>
        <xdr:cNvPr id="2054" name="Text Box 6"/>
        <xdr:cNvSpPr txBox="1">
          <a:spLocks noChangeArrowheads="1"/>
        </xdr:cNvSpPr>
      </xdr:nvSpPr>
      <xdr:spPr bwMode="auto">
        <a:xfrm>
          <a:off x="6754724" y="970186"/>
          <a:ext cx="996316" cy="696951"/>
        </a:xfrm>
        <a:prstGeom prst="rect">
          <a:avLst/>
        </a:prstGeom>
        <a:noFill/>
        <a:ln w="9525">
          <a:noFill/>
          <a:miter lim="800000"/>
          <a:headEnd/>
          <a:tailEnd/>
        </a:ln>
      </xdr:spPr>
      <xdr:txBody>
        <a:bodyPr vertOverflow="clip" wrap="square" lIns="27432" tIns="18288" rIns="27432" bIns="18288" anchor="ctr" anchorCtr="1" upright="1"/>
        <a:lstStyle/>
        <a:p>
          <a:pPr algn="ctr" rtl="0">
            <a:lnSpc>
              <a:spcPts val="1300"/>
            </a:lnSpc>
            <a:defRPr sz="1000"/>
          </a:pPr>
          <a:r>
            <a:rPr lang="ja-JP" altLang="en-US" sz="1100" b="1" i="0">
              <a:latin typeface="HG丸ｺﾞｼｯｸM-PRO" pitchFamily="50" charset="-128"/>
              <a:ea typeface="HG丸ｺﾞｼｯｸM-PRO" pitchFamily="50" charset="-128"/>
              <a:cs typeface="+mn-cs"/>
            </a:rPr>
            <a:t>９６</a:t>
          </a:r>
          <a:r>
            <a:rPr lang="en-US" altLang="ja-JP" sz="1100" b="1" i="0">
              <a:latin typeface="HG丸ｺﾞｼｯｸM-PRO" pitchFamily="50" charset="-128"/>
              <a:ea typeface="HG丸ｺﾞｼｯｸM-PRO" pitchFamily="50" charset="-128"/>
              <a:cs typeface="+mn-cs"/>
            </a:rPr>
            <a:t>.1</a:t>
          </a:r>
          <a:r>
            <a:rPr lang="ja-JP" altLang="en-US" sz="1100" b="1" i="0">
              <a:latin typeface="HG丸ｺﾞｼｯｸM-PRO" pitchFamily="50" charset="-128"/>
              <a:ea typeface="HG丸ｺﾞｼｯｸM-PRO" pitchFamily="50" charset="-128"/>
              <a:cs typeface="+mn-cs"/>
            </a:rPr>
            <a:t>％</a:t>
          </a:r>
          <a:endParaRPr lang="en-US" altLang="ja-JP" sz="1100" b="1" i="0">
            <a:latin typeface="HG丸ｺﾞｼｯｸM-PRO" pitchFamily="50" charset="-128"/>
            <a:ea typeface="HG丸ｺﾞｼｯｸM-PRO" pitchFamily="50" charset="-128"/>
            <a:cs typeface="+mn-cs"/>
          </a:endParaRPr>
        </a:p>
        <a:p>
          <a:pPr algn="ctr" rtl="0">
            <a:lnSpc>
              <a:spcPts val="1300"/>
            </a:lnSpc>
            <a:defRPr sz="1000"/>
          </a:pPr>
          <a:r>
            <a:rPr lang="ja-JP" altLang="en-US" sz="1100" b="1" i="0" strike="noStrike">
              <a:solidFill>
                <a:srgbClr val="000000"/>
              </a:solidFill>
              <a:latin typeface="HG丸ｺﾞｼｯｸM-PRO" pitchFamily="50" charset="-128"/>
              <a:ea typeface="HG丸ｺﾞｼｯｸM-PRO" pitchFamily="50" charset="-128"/>
              <a:cs typeface="+mn-cs"/>
            </a:rPr>
            <a:t>千歳</a:t>
          </a:r>
          <a:r>
            <a:rPr lang="ja-JP" altLang="en-US" sz="1100" b="1" i="0" strike="noStrike">
              <a:solidFill>
                <a:srgbClr val="000000"/>
              </a:solidFill>
              <a:latin typeface="HG丸ｺﾞｼｯｸM-PRO" pitchFamily="50" charset="-128"/>
              <a:ea typeface="HG丸ｺﾞｼｯｸM-PRO" pitchFamily="50" charset="-128"/>
            </a:rPr>
            <a:t>市、</a:t>
          </a:r>
          <a:endParaRPr lang="en-US" altLang="ja-JP" sz="1100" b="1" i="0" strike="noStrike">
            <a:solidFill>
              <a:srgbClr val="000000"/>
            </a:solidFill>
            <a:latin typeface="HG丸ｺﾞｼｯｸM-PRO" pitchFamily="50" charset="-128"/>
            <a:ea typeface="HG丸ｺﾞｼｯｸM-PRO" pitchFamily="50" charset="-128"/>
          </a:endParaRPr>
        </a:p>
        <a:p>
          <a:pPr algn="ctr" rtl="0">
            <a:lnSpc>
              <a:spcPts val="1300"/>
            </a:lnSpc>
            <a:defRPr sz="1000"/>
          </a:pPr>
          <a:r>
            <a:rPr lang="ja-JP" altLang="en-US" sz="1100" b="1" i="0" strike="noStrike">
              <a:solidFill>
                <a:srgbClr val="000000"/>
              </a:solidFill>
              <a:latin typeface="HG丸ｺﾞｼｯｸM-PRO" pitchFamily="50" charset="-128"/>
              <a:ea typeface="HG丸ｺﾞｼｯｸM-PRO" pitchFamily="50" charset="-128"/>
            </a:rPr>
            <a:t>室蘭市など</a:t>
          </a:r>
        </a:p>
      </xdr:txBody>
    </xdr:sp>
    <xdr:clientData/>
  </xdr:twoCellAnchor>
  <xdr:twoCellAnchor>
    <xdr:from>
      <xdr:col>12</xdr:col>
      <xdr:colOff>992582</xdr:colOff>
      <xdr:row>115</xdr:row>
      <xdr:rowOff>9782</xdr:rowOff>
    </xdr:from>
    <xdr:to>
      <xdr:col>14</xdr:col>
      <xdr:colOff>127289</xdr:colOff>
      <xdr:row>149</xdr:row>
      <xdr:rowOff>24127</xdr:rowOff>
    </xdr:to>
    <xdr:sp macro="" textlink="">
      <xdr:nvSpPr>
        <xdr:cNvPr id="2055" name="Text Box 7"/>
        <xdr:cNvSpPr txBox="1">
          <a:spLocks noChangeArrowheads="1"/>
        </xdr:cNvSpPr>
      </xdr:nvSpPr>
      <xdr:spPr bwMode="auto">
        <a:xfrm>
          <a:off x="11318548" y="3966987"/>
          <a:ext cx="1550593" cy="1044776"/>
        </a:xfrm>
        <a:prstGeom prst="rect">
          <a:avLst/>
        </a:prstGeom>
        <a:noFill/>
        <a:ln w="9525">
          <a:noFill/>
          <a:miter lim="800000"/>
          <a:headEnd/>
          <a:tailEnd/>
        </a:ln>
      </xdr:spPr>
      <xdr:txBody>
        <a:bodyPr vertOverflow="clip" wrap="square" lIns="27432" tIns="18288" rIns="27432" bIns="18288" anchor="ctr" anchorCtr="1" upright="1"/>
        <a:lstStyle/>
        <a:p>
          <a:pPr algn="ctr" rtl="0">
            <a:lnSpc>
              <a:spcPts val="1300"/>
            </a:lnSpc>
            <a:defRPr sz="1000"/>
          </a:pPr>
          <a:r>
            <a:rPr lang="en-US" altLang="ja-JP" sz="1100" b="1" i="0" strike="noStrike">
              <a:solidFill>
                <a:srgbClr val="000000"/>
              </a:solidFill>
              <a:latin typeface="HG丸ｺﾞｼｯｸM-PRO" pitchFamily="50" charset="-128"/>
              <a:ea typeface="HG丸ｺﾞｼｯｸM-PRO" pitchFamily="50" charset="-128"/>
            </a:rPr>
            <a:t>49.</a:t>
          </a:r>
          <a:r>
            <a:rPr lang="ja-JP" altLang="en-US" sz="1100" b="1" i="0" strike="noStrike">
              <a:solidFill>
                <a:srgbClr val="000000"/>
              </a:solidFill>
              <a:latin typeface="HG丸ｺﾞｼｯｸM-PRO" pitchFamily="50" charset="-128"/>
              <a:ea typeface="HG丸ｺﾞｼｯｸM-PRO" pitchFamily="50" charset="-128"/>
            </a:rPr>
            <a:t>７％</a:t>
          </a:r>
          <a:endParaRPr lang="en-US" altLang="ja-JP" sz="1100" b="1" i="0" strike="noStrike">
            <a:solidFill>
              <a:srgbClr val="000000"/>
            </a:solidFill>
            <a:latin typeface="HG丸ｺﾞｼｯｸM-PRO" pitchFamily="50" charset="-128"/>
            <a:ea typeface="HG丸ｺﾞｼｯｸM-PRO" pitchFamily="50" charset="-128"/>
          </a:endParaRPr>
        </a:p>
        <a:p>
          <a:pPr algn="ctr" rtl="0">
            <a:lnSpc>
              <a:spcPts val="1300"/>
            </a:lnSpc>
            <a:defRPr sz="1000"/>
          </a:pPr>
          <a:r>
            <a:rPr lang="ja-JP" altLang="en-US" sz="1100" b="1" i="0" strike="noStrike">
              <a:solidFill>
                <a:srgbClr val="000000"/>
              </a:solidFill>
              <a:latin typeface="HG丸ｺﾞｼｯｸM-PRO" pitchFamily="50" charset="-128"/>
              <a:ea typeface="HG丸ｺﾞｼｯｸM-PRO" pitchFamily="50" charset="-128"/>
            </a:rPr>
            <a:t>ニセコ町、</a:t>
          </a:r>
          <a:endParaRPr lang="en-US" altLang="ja-JP" sz="1100" b="1" i="0" strike="noStrike">
            <a:solidFill>
              <a:srgbClr val="000000"/>
            </a:solidFill>
            <a:latin typeface="HG丸ｺﾞｼｯｸM-PRO" pitchFamily="50" charset="-128"/>
            <a:ea typeface="HG丸ｺﾞｼｯｸM-PRO" pitchFamily="50" charset="-128"/>
          </a:endParaRPr>
        </a:p>
        <a:p>
          <a:pPr algn="ctr" rtl="0">
            <a:lnSpc>
              <a:spcPts val="1300"/>
            </a:lnSpc>
            <a:defRPr sz="1000"/>
          </a:pPr>
          <a:r>
            <a:rPr lang="ja-JP" altLang="en-US" sz="1100" b="1" i="0" strike="noStrike">
              <a:solidFill>
                <a:srgbClr val="000000"/>
              </a:solidFill>
              <a:latin typeface="HG丸ｺﾞｼｯｸM-PRO" pitchFamily="50" charset="-128"/>
              <a:ea typeface="HG丸ｺﾞｼｯｸM-PRO" pitchFamily="50" charset="-128"/>
            </a:rPr>
            <a:t>奈井江町など</a:t>
          </a:r>
        </a:p>
      </xdr:txBody>
    </xdr:sp>
    <xdr:clientData/>
  </xdr:twoCellAnchor>
  <xdr:twoCellAnchor>
    <xdr:from>
      <xdr:col>10</xdr:col>
      <xdr:colOff>18265</xdr:colOff>
      <xdr:row>18</xdr:row>
      <xdr:rowOff>13718</xdr:rowOff>
    </xdr:from>
    <xdr:to>
      <xdr:col>10</xdr:col>
      <xdr:colOff>1080694</xdr:colOff>
      <xdr:row>49</xdr:row>
      <xdr:rowOff>15239</xdr:rowOff>
    </xdr:to>
    <xdr:sp macro="" textlink="">
      <xdr:nvSpPr>
        <xdr:cNvPr id="2056" name="Text Box 8"/>
        <xdr:cNvSpPr txBox="1">
          <a:spLocks noChangeArrowheads="1"/>
        </xdr:cNvSpPr>
      </xdr:nvSpPr>
      <xdr:spPr bwMode="auto">
        <a:xfrm>
          <a:off x="7158205" y="905258"/>
          <a:ext cx="1062429" cy="710181"/>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1" i="0" strike="noStrike">
              <a:solidFill>
                <a:srgbClr val="000000"/>
              </a:solidFill>
              <a:latin typeface="HG丸ｺﾞｼｯｸM-PRO" pitchFamily="50" charset="-128"/>
              <a:ea typeface="HG丸ｺﾞｼｯｸM-PRO" pitchFamily="50" charset="-128"/>
            </a:rPr>
            <a:t>９２</a:t>
          </a:r>
          <a:r>
            <a:rPr lang="en-US" altLang="ja-JP" sz="1100" b="1" i="0" strike="noStrike">
              <a:solidFill>
                <a:srgbClr val="000000"/>
              </a:solidFill>
              <a:latin typeface="HG丸ｺﾞｼｯｸM-PRO" pitchFamily="50" charset="-128"/>
              <a:ea typeface="HG丸ｺﾞｼｯｸM-PRO" pitchFamily="50" charset="-128"/>
            </a:rPr>
            <a:t>.</a:t>
          </a:r>
          <a:r>
            <a:rPr lang="ja-JP" altLang="en-US" sz="1100" b="1" i="0" strike="noStrike">
              <a:solidFill>
                <a:srgbClr val="000000"/>
              </a:solidFill>
              <a:latin typeface="HG丸ｺﾞｼｯｸM-PRO" pitchFamily="50" charset="-128"/>
              <a:ea typeface="HG丸ｺﾞｼｯｸM-PRO" pitchFamily="50" charset="-128"/>
            </a:rPr>
            <a:t>３％</a:t>
          </a:r>
        </a:p>
        <a:p>
          <a:pPr algn="ctr" rtl="0">
            <a:defRPr sz="1000"/>
          </a:pPr>
          <a:r>
            <a:rPr lang="ja-JP" altLang="en-US" sz="1100" b="1" i="0" strike="noStrike">
              <a:solidFill>
                <a:srgbClr val="000000"/>
              </a:solidFill>
              <a:latin typeface="HG丸ｺﾞｼｯｸM-PRO" pitchFamily="50" charset="-128"/>
              <a:ea typeface="HG丸ｺﾞｼｯｸM-PRO" pitchFamily="50" charset="-128"/>
            </a:rPr>
            <a:t>  登別市、</a:t>
          </a:r>
          <a:endParaRPr lang="en-US" altLang="ja-JP" sz="1100" b="1" i="0" strike="noStrike">
            <a:solidFill>
              <a:srgbClr val="000000"/>
            </a:solidFill>
            <a:latin typeface="HG丸ｺﾞｼｯｸM-PRO" pitchFamily="50" charset="-128"/>
            <a:ea typeface="HG丸ｺﾞｼｯｸM-PRO" pitchFamily="50" charset="-128"/>
          </a:endParaRPr>
        </a:p>
        <a:p>
          <a:pPr algn="ctr" rtl="0">
            <a:defRPr sz="1000"/>
          </a:pPr>
          <a:r>
            <a:rPr lang="ja-JP" altLang="en-US" sz="1100" b="1" i="0" strike="noStrike">
              <a:solidFill>
                <a:srgbClr val="000000"/>
              </a:solidFill>
              <a:latin typeface="HG丸ｺﾞｼｯｸM-PRO" pitchFamily="50" charset="-128"/>
              <a:ea typeface="HG丸ｺﾞｼｯｸM-PRO" pitchFamily="50" charset="-128"/>
            </a:rPr>
            <a:t>  北斗市など</a:t>
          </a:r>
        </a:p>
      </xdr:txBody>
    </xdr:sp>
    <xdr:clientData/>
  </xdr:twoCellAnchor>
  <xdr:twoCellAnchor>
    <xdr:from>
      <xdr:col>11</xdr:col>
      <xdr:colOff>60962</xdr:colOff>
      <xdr:row>48</xdr:row>
      <xdr:rowOff>19050</xdr:rowOff>
    </xdr:from>
    <xdr:to>
      <xdr:col>11</xdr:col>
      <xdr:colOff>1109382</xdr:colOff>
      <xdr:row>74</xdr:row>
      <xdr:rowOff>19050</xdr:rowOff>
    </xdr:to>
    <xdr:sp macro="" textlink="">
      <xdr:nvSpPr>
        <xdr:cNvPr id="2057" name="Text Box 9"/>
        <xdr:cNvSpPr txBox="1">
          <a:spLocks noChangeArrowheads="1"/>
        </xdr:cNvSpPr>
      </xdr:nvSpPr>
      <xdr:spPr bwMode="auto">
        <a:xfrm>
          <a:off x="9193756" y="2103344"/>
          <a:ext cx="1048420" cy="874059"/>
        </a:xfrm>
        <a:prstGeom prst="rect">
          <a:avLst/>
        </a:prstGeom>
        <a:noFill/>
        <a:ln w="9525">
          <a:noFill/>
          <a:miter lim="800000"/>
          <a:headEnd/>
          <a:tailEnd/>
        </a:ln>
      </xdr:spPr>
      <xdr:txBody>
        <a:bodyPr vertOverflow="clip" wrap="square" lIns="27432" tIns="18288" rIns="27432" bIns="18288" anchor="ctr" upright="1"/>
        <a:lstStyle/>
        <a:p>
          <a:pPr algn="ctr" rtl="0">
            <a:lnSpc>
              <a:spcPts val="1300"/>
            </a:lnSpc>
            <a:defRPr sz="1000"/>
          </a:pPr>
          <a:r>
            <a:rPr lang="ja-JP" altLang="en-US" sz="1100" b="1" i="0" strike="noStrike">
              <a:solidFill>
                <a:srgbClr val="000000"/>
              </a:solidFill>
              <a:latin typeface="HG丸ｺﾞｼｯｸM-PRO" pitchFamily="50" charset="-128"/>
              <a:ea typeface="HG丸ｺﾞｼｯｸM-PRO" pitchFamily="50" charset="-128"/>
            </a:rPr>
            <a:t>７９</a:t>
          </a:r>
          <a:r>
            <a:rPr lang="en-US" altLang="ja-JP" sz="1100" b="1" i="0" strike="noStrike">
              <a:solidFill>
                <a:srgbClr val="000000"/>
              </a:solidFill>
              <a:latin typeface="HG丸ｺﾞｼｯｸM-PRO" pitchFamily="50" charset="-128"/>
              <a:ea typeface="HG丸ｺﾞｼｯｸM-PRO" pitchFamily="50" charset="-128"/>
            </a:rPr>
            <a:t>.</a:t>
          </a:r>
          <a:r>
            <a:rPr lang="ja-JP" altLang="en-US" sz="1100" b="1" i="0" strike="noStrike">
              <a:solidFill>
                <a:srgbClr val="000000"/>
              </a:solidFill>
              <a:latin typeface="HG丸ｺﾞｼｯｸM-PRO" pitchFamily="50" charset="-128"/>
              <a:ea typeface="HG丸ｺﾞｼｯｸM-PRO" pitchFamily="50" charset="-128"/>
            </a:rPr>
            <a:t>９％</a:t>
          </a:r>
          <a:endParaRPr lang="en-US" altLang="ja-JP" sz="1100" b="1" i="0" strike="noStrike">
            <a:solidFill>
              <a:srgbClr val="000000"/>
            </a:solidFill>
            <a:latin typeface="HG丸ｺﾞｼｯｸM-PRO" pitchFamily="50" charset="-128"/>
            <a:ea typeface="HG丸ｺﾞｼｯｸM-PRO" pitchFamily="50" charset="-128"/>
          </a:endParaRPr>
        </a:p>
        <a:p>
          <a:pPr algn="ctr" rtl="0">
            <a:lnSpc>
              <a:spcPts val="1300"/>
            </a:lnSpc>
            <a:defRPr sz="1000"/>
          </a:pPr>
          <a:r>
            <a:rPr lang="ja-JP" altLang="ja-JP" sz="1000" b="1" i="0">
              <a:effectLst/>
              <a:latin typeface="+mn-lt"/>
              <a:ea typeface="+mn-ea"/>
              <a:cs typeface="+mn-cs"/>
            </a:rPr>
            <a:t>七飯町</a:t>
          </a:r>
          <a:r>
            <a:rPr lang="ja-JP" altLang="en-US" sz="1100" b="1" i="0" strike="noStrike">
              <a:solidFill>
                <a:srgbClr val="000000"/>
              </a:solidFill>
              <a:latin typeface="HG丸ｺﾞｼｯｸM-PRO" pitchFamily="50" charset="-128"/>
              <a:ea typeface="HG丸ｺﾞｼｯｸM-PRO" pitchFamily="50" charset="-128"/>
            </a:rPr>
            <a:t>、幕別町</a:t>
          </a:r>
          <a:endParaRPr lang="en-US" altLang="ja-JP" sz="1100" b="1" i="0" strike="noStrike">
            <a:solidFill>
              <a:srgbClr val="000000"/>
            </a:solidFill>
            <a:latin typeface="HG丸ｺﾞｼｯｸM-PRO" pitchFamily="50" charset="-128"/>
            <a:ea typeface="HG丸ｺﾞｼｯｸM-PRO" pitchFamily="50" charset="-128"/>
          </a:endParaRPr>
        </a:p>
        <a:p>
          <a:pPr algn="ctr" rtl="0">
            <a:lnSpc>
              <a:spcPts val="1300"/>
            </a:lnSpc>
            <a:defRPr sz="1000"/>
          </a:pPr>
          <a:r>
            <a:rPr lang="ja-JP" altLang="en-US" sz="1100" b="1" i="0" strike="noStrike">
              <a:solidFill>
                <a:srgbClr val="000000"/>
              </a:solidFill>
              <a:latin typeface="HG丸ｺﾞｼｯｸM-PRO" pitchFamily="50" charset="-128"/>
              <a:ea typeface="HG丸ｺﾞｼｯｸM-PRO" pitchFamily="50" charset="-128"/>
            </a:rPr>
            <a:t>など</a:t>
          </a:r>
        </a:p>
      </xdr:txBody>
    </xdr:sp>
    <xdr:clientData/>
  </xdr:twoCellAnchor>
  <xdr:twoCellAnchor>
    <xdr:from>
      <xdr:col>12</xdr:col>
      <xdr:colOff>135403</xdr:colOff>
      <xdr:row>70</xdr:row>
      <xdr:rowOff>4329</xdr:rowOff>
    </xdr:from>
    <xdr:to>
      <xdr:col>12</xdr:col>
      <xdr:colOff>1061085</xdr:colOff>
      <xdr:row>91</xdr:row>
      <xdr:rowOff>3220</xdr:rowOff>
    </xdr:to>
    <xdr:sp macro="" textlink="">
      <xdr:nvSpPr>
        <xdr:cNvPr id="2058" name="Text Box 10"/>
        <xdr:cNvSpPr txBox="1">
          <a:spLocks noChangeArrowheads="1"/>
        </xdr:cNvSpPr>
      </xdr:nvSpPr>
      <xdr:spPr bwMode="auto">
        <a:xfrm>
          <a:off x="10461369" y="2597727"/>
          <a:ext cx="925682" cy="635334"/>
        </a:xfrm>
        <a:prstGeom prst="rect">
          <a:avLst/>
        </a:prstGeom>
        <a:noFill/>
        <a:ln w="9525">
          <a:noFill/>
          <a:miter lim="800000"/>
          <a:headEnd/>
          <a:tailEnd/>
        </a:ln>
      </xdr:spPr>
      <xdr:txBody>
        <a:bodyPr vertOverflow="clip" wrap="square" lIns="27432" tIns="18288" rIns="27432" bIns="18288" anchor="ctr" upright="1"/>
        <a:lstStyle/>
        <a:p>
          <a:pPr algn="ctr" rtl="0">
            <a:lnSpc>
              <a:spcPts val="1300"/>
            </a:lnSpc>
            <a:defRPr sz="1000"/>
          </a:pPr>
          <a:r>
            <a:rPr lang="ja-JP" altLang="en-US" sz="1100" b="1" i="0" strike="noStrike">
              <a:solidFill>
                <a:srgbClr val="000000"/>
              </a:solidFill>
              <a:latin typeface="HG丸ｺﾞｼｯｸM-PRO" pitchFamily="50" charset="-128"/>
              <a:ea typeface="HG丸ｺﾞｼｯｸM-PRO" pitchFamily="50" charset="-128"/>
            </a:rPr>
            <a:t>６</a:t>
          </a:r>
          <a:r>
            <a:rPr lang="en-US" altLang="ja-JP" sz="1100" b="1" i="0" strike="noStrike">
              <a:solidFill>
                <a:srgbClr val="000000"/>
              </a:solidFill>
              <a:latin typeface="HG丸ｺﾞｼｯｸM-PRO" pitchFamily="50" charset="-128"/>
              <a:ea typeface="HG丸ｺﾞｼｯｸM-PRO" pitchFamily="50" charset="-128"/>
            </a:rPr>
            <a:t>7.7</a:t>
          </a:r>
          <a:r>
            <a:rPr lang="ja-JP" altLang="en-US" sz="1100" b="1" i="0" strike="noStrike">
              <a:solidFill>
                <a:srgbClr val="000000"/>
              </a:solidFill>
              <a:latin typeface="HG丸ｺﾞｼｯｸM-PRO" pitchFamily="50" charset="-128"/>
              <a:ea typeface="HG丸ｺﾞｼｯｸM-PRO" pitchFamily="50" charset="-128"/>
            </a:rPr>
            <a:t>％</a:t>
          </a:r>
          <a:endParaRPr lang="en-US" altLang="ja-JP" sz="1100" b="1" i="0" strike="noStrike">
            <a:solidFill>
              <a:srgbClr val="000000"/>
            </a:solidFill>
            <a:latin typeface="HG丸ｺﾞｼｯｸM-PRO" pitchFamily="50" charset="-128"/>
            <a:ea typeface="HG丸ｺﾞｼｯｸM-PRO" pitchFamily="50" charset="-128"/>
          </a:endParaRPr>
        </a:p>
        <a:p>
          <a:pPr algn="ctr" rtl="0">
            <a:lnSpc>
              <a:spcPts val="1300"/>
            </a:lnSpc>
            <a:defRPr sz="1000"/>
          </a:pPr>
          <a:r>
            <a:rPr lang="ja-JP" altLang="en-US" sz="1100" b="1" i="0" strike="noStrike">
              <a:solidFill>
                <a:srgbClr val="000000"/>
              </a:solidFill>
              <a:latin typeface="HG丸ｺﾞｼｯｸM-PRO" pitchFamily="50" charset="-128"/>
              <a:ea typeface="HG丸ｺﾞｼｯｸM-PRO" pitchFamily="50" charset="-128"/>
            </a:rPr>
            <a:t>上富良野町、</a:t>
          </a:r>
          <a:endParaRPr lang="en-US" altLang="ja-JP" sz="1100" b="1" i="0" strike="noStrike">
            <a:solidFill>
              <a:srgbClr val="000000"/>
            </a:solidFill>
            <a:latin typeface="HG丸ｺﾞｼｯｸM-PRO" pitchFamily="50" charset="-128"/>
            <a:ea typeface="HG丸ｺﾞｼｯｸM-PRO" pitchFamily="50" charset="-128"/>
          </a:endParaRPr>
        </a:p>
        <a:p>
          <a:pPr algn="ctr" rtl="0">
            <a:lnSpc>
              <a:spcPts val="1300"/>
            </a:lnSpc>
            <a:defRPr sz="1000"/>
          </a:pPr>
          <a:r>
            <a:rPr lang="ja-JP" altLang="en-US" sz="1100" b="1" i="0" strike="noStrike">
              <a:solidFill>
                <a:srgbClr val="000000"/>
              </a:solidFill>
              <a:latin typeface="HG丸ｺﾞｼｯｸM-PRO" pitchFamily="50" charset="-128"/>
              <a:ea typeface="HG丸ｺﾞｼｯｸM-PRO" pitchFamily="50" charset="-128"/>
            </a:rPr>
            <a:t>東神楽町など</a:t>
          </a:r>
        </a:p>
      </xdr:txBody>
    </xdr:sp>
    <xdr:clientData/>
  </xdr:twoCellAnchor>
  <xdr:twoCellAnchor>
    <xdr:from>
      <xdr:col>5</xdr:col>
      <xdr:colOff>30334</xdr:colOff>
      <xdr:row>7</xdr:row>
      <xdr:rowOff>9524</xdr:rowOff>
    </xdr:from>
    <xdr:to>
      <xdr:col>5</xdr:col>
      <xdr:colOff>1062843</xdr:colOff>
      <xdr:row>18</xdr:row>
      <xdr:rowOff>19050</xdr:rowOff>
    </xdr:to>
    <xdr:sp macro="" textlink="">
      <xdr:nvSpPr>
        <xdr:cNvPr id="2059" name="Text Box 11"/>
        <xdr:cNvSpPr txBox="1">
          <a:spLocks noChangeArrowheads="1"/>
        </xdr:cNvSpPr>
      </xdr:nvSpPr>
      <xdr:spPr bwMode="auto">
        <a:xfrm>
          <a:off x="1721974" y="649604"/>
          <a:ext cx="1032509" cy="260986"/>
        </a:xfrm>
        <a:prstGeom prst="rect">
          <a:avLst/>
        </a:prstGeom>
        <a:noFill/>
        <a:ln w="9525">
          <a:noFill/>
          <a:miter lim="800000"/>
          <a:headEnd/>
          <a:tailEnd/>
        </a:ln>
      </xdr:spPr>
      <xdr:txBody>
        <a:bodyPr vertOverflow="clip" wrap="square" lIns="27432" tIns="18288" rIns="27432" bIns="18288" anchor="ctr" anchorCtr="1" upright="1"/>
        <a:lstStyle/>
        <a:p>
          <a:pPr algn="ctr" rtl="0">
            <a:defRPr sz="1000"/>
          </a:pPr>
          <a:r>
            <a:rPr lang="ja-JP" altLang="en-US" sz="1100" b="1" i="0" strike="noStrike">
              <a:solidFill>
                <a:srgbClr val="000000"/>
              </a:solidFill>
              <a:latin typeface="HG丸ｺﾞｼｯｸM-PRO" pitchFamily="50" charset="-128"/>
              <a:ea typeface="HG丸ｺﾞｼｯｸM-PRO" pitchFamily="50" charset="-128"/>
            </a:rPr>
            <a:t>９９</a:t>
          </a:r>
          <a:r>
            <a:rPr lang="en-US" altLang="ja-JP" sz="1100" b="1" i="0" strike="noStrike">
              <a:solidFill>
                <a:srgbClr val="000000"/>
              </a:solidFill>
              <a:latin typeface="HG丸ｺﾞｼｯｸM-PRO" pitchFamily="50" charset="-128"/>
              <a:ea typeface="HG丸ｺﾞｼｯｸM-PRO" pitchFamily="50" charset="-128"/>
            </a:rPr>
            <a:t>.</a:t>
          </a:r>
          <a:r>
            <a:rPr lang="ja-JP" altLang="en-US" sz="1100" b="1" i="0" strike="noStrike">
              <a:solidFill>
                <a:srgbClr val="000000"/>
              </a:solidFill>
              <a:latin typeface="HG丸ｺﾞｼｯｸM-PRO" pitchFamily="50" charset="-128"/>
              <a:ea typeface="HG丸ｺﾞｼｯｸM-PRO" pitchFamily="50" charset="-128"/>
            </a:rPr>
            <a:t>４％</a:t>
          </a:r>
        </a:p>
      </xdr:txBody>
    </xdr:sp>
    <xdr:clientData/>
  </xdr:twoCellAnchor>
  <xdr:twoCellAnchor>
    <xdr:from>
      <xdr:col>6</xdr:col>
      <xdr:colOff>109328</xdr:colOff>
      <xdr:row>23</xdr:row>
      <xdr:rowOff>12412</xdr:rowOff>
    </xdr:from>
    <xdr:to>
      <xdr:col>6</xdr:col>
      <xdr:colOff>1127262</xdr:colOff>
      <xdr:row>34</xdr:row>
      <xdr:rowOff>15622</xdr:rowOff>
    </xdr:to>
    <xdr:sp macro="" textlink="">
      <xdr:nvSpPr>
        <xdr:cNvPr id="2060" name="Text Box 12"/>
        <xdr:cNvSpPr txBox="1">
          <a:spLocks noChangeArrowheads="1"/>
        </xdr:cNvSpPr>
      </xdr:nvSpPr>
      <xdr:spPr bwMode="auto">
        <a:xfrm>
          <a:off x="3185206" y="1132180"/>
          <a:ext cx="1017934" cy="30986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1100" b="1" i="0" strike="noStrike">
              <a:solidFill>
                <a:srgbClr val="000000"/>
              </a:solidFill>
              <a:latin typeface="HG丸ｺﾞｼｯｸM-PRO" pitchFamily="50" charset="-128"/>
              <a:ea typeface="HG丸ｺﾞｼｯｸM-PRO" pitchFamily="50" charset="-128"/>
            </a:rPr>
            <a:t>90.7</a:t>
          </a:r>
          <a:r>
            <a:rPr lang="ja-JP" altLang="en-US" sz="1100" b="1" i="0" strike="noStrike">
              <a:solidFill>
                <a:srgbClr val="000000"/>
              </a:solidFill>
              <a:latin typeface="HG丸ｺﾞｼｯｸM-PRO" pitchFamily="50" charset="-128"/>
              <a:ea typeface="HG丸ｺﾞｼｯｸM-PRO" pitchFamily="50" charset="-128"/>
            </a:rPr>
            <a:t>％</a:t>
          </a:r>
        </a:p>
      </xdr:txBody>
    </xdr:sp>
    <xdr:clientData/>
  </xdr:twoCellAnchor>
  <xdr:twoCellAnchor>
    <xdr:from>
      <xdr:col>7</xdr:col>
      <xdr:colOff>57006</xdr:colOff>
      <xdr:row>34</xdr:row>
      <xdr:rowOff>4472</xdr:rowOff>
    </xdr:from>
    <xdr:to>
      <xdr:col>7</xdr:col>
      <xdr:colOff>1068454</xdr:colOff>
      <xdr:row>43</xdr:row>
      <xdr:rowOff>14159</xdr:rowOff>
    </xdr:to>
    <xdr:sp macro="" textlink="">
      <xdr:nvSpPr>
        <xdr:cNvPr id="2061" name="Text Box 13"/>
        <xdr:cNvSpPr txBox="1">
          <a:spLocks noChangeArrowheads="1"/>
        </xdr:cNvSpPr>
      </xdr:nvSpPr>
      <xdr:spPr bwMode="auto">
        <a:xfrm>
          <a:off x="3994006" y="1259531"/>
          <a:ext cx="1011448" cy="211393"/>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1" i="0" strike="noStrike">
              <a:solidFill>
                <a:srgbClr val="000000"/>
              </a:solidFill>
              <a:latin typeface="HG丸ｺﾞｼｯｸM-PRO" pitchFamily="50" charset="-128"/>
              <a:ea typeface="HG丸ｺﾞｼｯｸM-PRO" pitchFamily="50" charset="-128"/>
            </a:rPr>
            <a:t>８６</a:t>
          </a:r>
          <a:r>
            <a:rPr lang="en-US" altLang="ja-JP" sz="1100" b="1" i="0" strike="noStrike">
              <a:solidFill>
                <a:srgbClr val="000000"/>
              </a:solidFill>
              <a:latin typeface="HG丸ｺﾞｼｯｸM-PRO" pitchFamily="50" charset="-128"/>
              <a:ea typeface="HG丸ｺﾞｼｯｸM-PRO" pitchFamily="50" charset="-128"/>
            </a:rPr>
            <a:t>.2</a:t>
          </a:r>
          <a:r>
            <a:rPr lang="ja-JP" altLang="en-US" sz="1100" b="1" i="0" strike="noStrike">
              <a:solidFill>
                <a:srgbClr val="000000"/>
              </a:solidFill>
              <a:latin typeface="HG丸ｺﾞｼｯｸM-PRO" pitchFamily="50" charset="-128"/>
              <a:ea typeface="HG丸ｺﾞｼｯｸM-PRO" pitchFamily="50" charset="-128"/>
            </a:rPr>
            <a:t>％</a:t>
          </a:r>
        </a:p>
      </xdr:txBody>
    </xdr:sp>
    <xdr:clientData/>
  </xdr:twoCellAnchor>
  <xdr:twoCellAnchor>
    <xdr:from>
      <xdr:col>8</xdr:col>
      <xdr:colOff>10768</xdr:colOff>
      <xdr:row>48</xdr:row>
      <xdr:rowOff>2074</xdr:rowOff>
    </xdr:from>
    <xdr:to>
      <xdr:col>9</xdr:col>
      <xdr:colOff>4283</xdr:colOff>
      <xdr:row>60</xdr:row>
      <xdr:rowOff>18522</xdr:rowOff>
    </xdr:to>
    <xdr:sp macro="" textlink="">
      <xdr:nvSpPr>
        <xdr:cNvPr id="2062" name="Text Box 14"/>
        <xdr:cNvSpPr txBox="1">
          <a:spLocks noChangeArrowheads="1"/>
        </xdr:cNvSpPr>
      </xdr:nvSpPr>
      <xdr:spPr bwMode="auto">
        <a:xfrm>
          <a:off x="4971388" y="1579414"/>
          <a:ext cx="1083175" cy="29076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1" i="0" strike="noStrike">
              <a:solidFill>
                <a:srgbClr val="000000"/>
              </a:solidFill>
              <a:latin typeface="HG丸ｺﾞｼｯｸM-PRO" pitchFamily="50" charset="-128"/>
              <a:ea typeface="HG丸ｺﾞｼｯｸM-PRO" pitchFamily="50" charset="-128"/>
            </a:rPr>
            <a:t>８１</a:t>
          </a:r>
          <a:r>
            <a:rPr lang="en-US" altLang="ja-JP" sz="1100" b="1" i="0" strike="noStrike">
              <a:solidFill>
                <a:srgbClr val="000000"/>
              </a:solidFill>
              <a:latin typeface="HG丸ｺﾞｼｯｸM-PRO" pitchFamily="50" charset="-128"/>
              <a:ea typeface="HG丸ｺﾞｼｯｸM-PRO" pitchFamily="50" charset="-128"/>
            </a:rPr>
            <a:t>.7</a:t>
          </a:r>
          <a:r>
            <a:rPr lang="ja-JP" altLang="en-US" sz="1100" b="1" i="0" strike="noStrike">
              <a:solidFill>
                <a:srgbClr val="000000"/>
              </a:solidFill>
              <a:latin typeface="HG丸ｺﾞｼｯｸM-PRO" pitchFamily="50" charset="-128"/>
              <a:ea typeface="HG丸ｺﾞｼｯｸM-PRO" pitchFamily="50" charset="-128"/>
            </a:rPr>
            <a:t>％</a:t>
          </a:r>
        </a:p>
      </xdr:txBody>
    </xdr:sp>
    <xdr:clientData/>
  </xdr:twoCellAnchor>
  <xdr:twoCellAnchor>
    <xdr:from>
      <xdr:col>9</xdr:col>
      <xdr:colOff>51400</xdr:colOff>
      <xdr:row>66</xdr:row>
      <xdr:rowOff>11401</xdr:rowOff>
    </xdr:from>
    <xdr:to>
      <xdr:col>9</xdr:col>
      <xdr:colOff>1095813</xdr:colOff>
      <xdr:row>76</xdr:row>
      <xdr:rowOff>19558</xdr:rowOff>
    </xdr:to>
    <xdr:sp macro="" textlink="">
      <xdr:nvSpPr>
        <xdr:cNvPr id="2063" name="Text Box 15"/>
        <xdr:cNvSpPr txBox="1">
          <a:spLocks noChangeArrowheads="1"/>
        </xdr:cNvSpPr>
      </xdr:nvSpPr>
      <xdr:spPr bwMode="auto">
        <a:xfrm>
          <a:off x="6751424" y="2329925"/>
          <a:ext cx="1044413" cy="28693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1" i="0" strike="noStrike">
              <a:solidFill>
                <a:srgbClr val="000000"/>
              </a:solidFill>
              <a:latin typeface="HG丸ｺﾞｼｯｸM-PRO" pitchFamily="50" charset="-128"/>
              <a:ea typeface="HG丸ｺﾞｼｯｸM-PRO" pitchFamily="50" charset="-128"/>
            </a:rPr>
            <a:t>６</a:t>
          </a:r>
          <a:r>
            <a:rPr lang="en-US" altLang="ja-JP" sz="1100" b="1" i="0" strike="noStrike">
              <a:solidFill>
                <a:srgbClr val="000000"/>
              </a:solidFill>
              <a:latin typeface="HG丸ｺﾞｼｯｸM-PRO" pitchFamily="50" charset="-128"/>
              <a:ea typeface="HG丸ｺﾞｼｯｸM-PRO" pitchFamily="50" charset="-128"/>
            </a:rPr>
            <a:t>9.3%</a:t>
          </a:r>
          <a:endParaRPr lang="ja-JP" altLang="en-US" sz="1100" b="1" i="0" strike="noStrike">
            <a:solidFill>
              <a:srgbClr val="000000"/>
            </a:solidFill>
            <a:latin typeface="HG丸ｺﾞｼｯｸM-PRO" pitchFamily="50" charset="-128"/>
            <a:ea typeface="HG丸ｺﾞｼｯｸM-PRO" pitchFamily="50" charset="-128"/>
          </a:endParaRPr>
        </a:p>
      </xdr:txBody>
    </xdr:sp>
    <xdr:clientData/>
  </xdr:twoCellAnchor>
  <xdr:twoCellAnchor>
    <xdr:from>
      <xdr:col>10</xdr:col>
      <xdr:colOff>1040060</xdr:colOff>
      <xdr:row>100</xdr:row>
      <xdr:rowOff>7133</xdr:rowOff>
    </xdr:from>
    <xdr:to>
      <xdr:col>12</xdr:col>
      <xdr:colOff>39189</xdr:colOff>
      <xdr:row>115</xdr:row>
      <xdr:rowOff>5690</xdr:rowOff>
    </xdr:to>
    <xdr:sp macro="" textlink="">
      <xdr:nvSpPr>
        <xdr:cNvPr id="2064" name="Text Box 16"/>
        <xdr:cNvSpPr txBox="1">
          <a:spLocks noChangeArrowheads="1"/>
        </xdr:cNvSpPr>
      </xdr:nvSpPr>
      <xdr:spPr bwMode="auto">
        <a:xfrm>
          <a:off x="8180000" y="2773193"/>
          <a:ext cx="1178449" cy="34145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1" i="0" strike="noStrike">
              <a:solidFill>
                <a:srgbClr val="000000"/>
              </a:solidFill>
              <a:latin typeface="HG丸ｺﾞｼｯｸM-PRO" pitchFamily="50" charset="-128"/>
              <a:ea typeface="HG丸ｺﾞｼｯｸM-PRO" pitchFamily="50" charset="-128"/>
            </a:rPr>
            <a:t>５４</a:t>
          </a:r>
          <a:r>
            <a:rPr lang="en-US" altLang="ja-JP" sz="1100" b="1" i="0" strike="noStrike">
              <a:solidFill>
                <a:srgbClr val="000000"/>
              </a:solidFill>
              <a:latin typeface="HG丸ｺﾞｼｯｸM-PRO" pitchFamily="50" charset="-128"/>
              <a:ea typeface="HG丸ｺﾞｼｯｸM-PRO" pitchFamily="50" charset="-128"/>
            </a:rPr>
            <a:t>.8</a:t>
          </a:r>
          <a:r>
            <a:rPr lang="ja-JP" altLang="en-US" sz="1100" b="1" i="0" strike="noStrike">
              <a:solidFill>
                <a:srgbClr val="000000"/>
              </a:solidFill>
              <a:latin typeface="HG丸ｺﾞｼｯｸM-PRO" pitchFamily="50" charset="-128"/>
              <a:ea typeface="HG丸ｺﾞｼｯｸM-PRO" pitchFamily="50" charset="-128"/>
            </a:rPr>
            <a:t>％</a:t>
          </a:r>
        </a:p>
      </xdr:txBody>
    </xdr:sp>
    <xdr:clientData/>
  </xdr:twoCellAnchor>
  <xdr:twoCellAnchor>
    <xdr:from>
      <xdr:col>11</xdr:col>
      <xdr:colOff>106685</xdr:colOff>
      <xdr:row>31</xdr:row>
      <xdr:rowOff>8782</xdr:rowOff>
    </xdr:from>
    <xdr:to>
      <xdr:col>13</xdr:col>
      <xdr:colOff>811635</xdr:colOff>
      <xdr:row>49</xdr:row>
      <xdr:rowOff>8784</xdr:rowOff>
    </xdr:to>
    <xdr:sp macro="" textlink="">
      <xdr:nvSpPr>
        <xdr:cNvPr id="2065" name="Text Box 17"/>
        <xdr:cNvSpPr txBox="1">
          <a:spLocks noChangeArrowheads="1"/>
        </xdr:cNvSpPr>
      </xdr:nvSpPr>
      <xdr:spPr bwMode="auto">
        <a:xfrm>
          <a:off x="8342147" y="1210397"/>
          <a:ext cx="2885442" cy="422033"/>
        </a:xfrm>
        <a:prstGeom prst="rect">
          <a:avLst/>
        </a:prstGeom>
        <a:noFill/>
        <a:ln w="9525">
          <a:noFill/>
          <a:miter lim="800000"/>
          <a:headEnd/>
          <a:tailEnd/>
        </a:ln>
        <a:effectLst/>
      </xdr:spPr>
      <xdr:txBody>
        <a:bodyPr vertOverflow="clip" wrap="square" lIns="36576" tIns="18288" rIns="36576" bIns="0" anchor="ctr" anchorCtr="1" upright="1"/>
        <a:lstStyle/>
        <a:p>
          <a:pPr algn="ctr" rtl="0">
            <a:defRPr sz="1000"/>
          </a:pPr>
          <a:r>
            <a:rPr lang="ja-JP" altLang="en-US" sz="1400" b="1" i="0" strike="noStrike">
              <a:solidFill>
                <a:srgbClr val="0000FF"/>
              </a:solidFill>
              <a:latin typeface="HG丸ｺﾞｼｯｸM-PRO" pitchFamily="50" charset="-128"/>
              <a:ea typeface="HG丸ｺﾞｼｯｸM-PRO" pitchFamily="50" charset="-128"/>
            </a:rPr>
            <a:t>全国平均　８１</a:t>
          </a:r>
          <a:r>
            <a:rPr lang="en-US" altLang="ja-JP" sz="1400" b="1" i="0" strike="noStrike">
              <a:solidFill>
                <a:srgbClr val="0000FF"/>
              </a:solidFill>
              <a:latin typeface="HG丸ｺﾞｼｯｸM-PRO" pitchFamily="50" charset="-128"/>
              <a:ea typeface="HG丸ｺﾞｼｯｸM-PRO" pitchFamily="50" charset="-128"/>
            </a:rPr>
            <a:t>.4</a:t>
          </a:r>
          <a:r>
            <a:rPr lang="ja-JP" altLang="en-US" sz="1400" b="1" i="0" strike="noStrike">
              <a:solidFill>
                <a:srgbClr val="0000FF"/>
              </a:solidFill>
              <a:latin typeface="HG丸ｺﾞｼｯｸM-PRO" pitchFamily="50" charset="-128"/>
              <a:ea typeface="HG丸ｺﾞｼｯｸM-PRO" pitchFamily="50" charset="-128"/>
            </a:rPr>
            <a:t>％　</a:t>
          </a:r>
        </a:p>
      </xdr:txBody>
    </xdr:sp>
    <xdr:clientData/>
  </xdr:twoCellAnchor>
  <xdr:twoCellAnchor>
    <xdr:from>
      <xdr:col>7</xdr:col>
      <xdr:colOff>382494</xdr:colOff>
      <xdr:row>224</xdr:row>
      <xdr:rowOff>46319</xdr:rowOff>
    </xdr:from>
    <xdr:to>
      <xdr:col>14</xdr:col>
      <xdr:colOff>169582</xdr:colOff>
      <xdr:row>229</xdr:row>
      <xdr:rowOff>56030</xdr:rowOff>
    </xdr:to>
    <xdr:sp macro="" textlink="">
      <xdr:nvSpPr>
        <xdr:cNvPr id="2" name="テキスト ボックス 1"/>
        <xdr:cNvSpPr txBox="1"/>
      </xdr:nvSpPr>
      <xdr:spPr bwMode="auto">
        <a:xfrm>
          <a:off x="4674347" y="11196172"/>
          <a:ext cx="8258735" cy="1242358"/>
        </a:xfrm>
        <a:prstGeom prst="rect">
          <a:avLst/>
        </a:prstGeom>
        <a:solidFill>
          <a:srgbClr val="FFFF00"/>
        </a:solidFill>
        <a:ln w="9525">
          <a:noFill/>
          <a:miter lim="800000"/>
          <a:headEnd/>
          <a:tailEnd/>
        </a:ln>
        <a:effectLst/>
      </xdr:spPr>
      <xdr:txBody>
        <a:bodyPr vertOverflow="clip" horzOverflow="clip" wrap="square" lIns="36576" tIns="36000" rIns="36576" bIns="36000" rtlCol="0" anchor="ctr" anchorCtr="1" upright="1"/>
        <a:lstStyle/>
        <a:p>
          <a:pPr algn="ctr" rtl="0"/>
          <a:r>
            <a:rPr kumimoji="1" lang="ja-JP" altLang="en-US" sz="1200" b="1" i="0" strike="noStrike">
              <a:solidFill>
                <a:srgbClr val="0000FF"/>
              </a:solidFill>
              <a:latin typeface="ＭＳ Ｐゴシック"/>
              <a:ea typeface="ＭＳ Ｐゴシック"/>
            </a:rPr>
            <a:t>現状では、とりあえず最終確認版ベースでの数値を使用し、グラフを作成。最終版が出たら、上の赤枠部分にデータを貼り付けし、下のデータと数量が変わらなければ、グラフ等の修正は必要ない。</a:t>
          </a:r>
        </a:p>
        <a:p>
          <a:pPr algn="ctr" rtl="0"/>
          <a:r>
            <a:rPr kumimoji="1" lang="ja-JP" altLang="en-US" sz="1200" b="1" i="0" strike="noStrike">
              <a:solidFill>
                <a:srgbClr val="0000FF"/>
              </a:solidFill>
              <a:latin typeface="ＭＳ Ｐゴシック"/>
              <a:ea typeface="ＭＳ Ｐゴシック"/>
            </a:rPr>
            <a:t>実際のグラフの内容的には、普及率に変更がなければ、そのほかは自動的に修正される。</a:t>
          </a:r>
        </a:p>
        <a:p>
          <a:pPr algn="ctr" rtl="0"/>
          <a:r>
            <a:rPr kumimoji="1" lang="ja-JP" altLang="en-US" sz="1200" b="1" i="0" strike="noStrike">
              <a:solidFill>
                <a:srgbClr val="0000FF"/>
              </a:solidFill>
              <a:latin typeface="ＭＳ Ｐゴシック"/>
              <a:ea typeface="ＭＳ Ｐゴシック"/>
            </a:rPr>
            <a:t>なお、最終確認版は汚水処理人口と下水道等各種処理人口の計が合っていないので、修正があるか。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rgbClr val="FFFF00"/>
        </a:solidFill>
        <a:ln w="9525">
          <a:noFill/>
          <a:miter lim="800000"/>
          <a:headEnd/>
          <a:tailEnd/>
        </a:ln>
        <a:effectLst/>
      </a:spPr>
      <a:bodyPr vertOverflow="clip" horzOverflow="clip" wrap="square" lIns="36576" tIns="36000" rIns="36576" bIns="36000" rtlCol="0" anchor="ctr" anchorCtr="1" upright="1"/>
      <a:lstStyle>
        <a:defPPr algn="ctr" rtl="0">
          <a:defRPr kumimoji="1" sz="1200" b="1" i="0" strike="noStrike">
            <a:solidFill>
              <a:srgbClr val="0000FF"/>
            </a:solidFill>
            <a:latin typeface="ＭＳ Ｐゴシック"/>
            <a:ea typeface="ＭＳ Ｐゴシック"/>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AF60"/>
  <sheetViews>
    <sheetView tabSelected="1" view="pageBreakPreview" zoomScaleNormal="100" zoomScaleSheetLayoutView="100" workbookViewId="0">
      <selection activeCell="E26" sqref="E26"/>
    </sheetView>
  </sheetViews>
  <sheetFormatPr defaultColWidth="9" defaultRowHeight="13.5" x14ac:dyDescent="0.15"/>
  <cols>
    <col min="1" max="1" width="1.125" style="91" customWidth="1"/>
    <col min="2" max="2" width="9" style="91"/>
    <col min="3" max="3" width="3.875" style="91" customWidth="1"/>
    <col min="4" max="4" width="10.875" style="91" customWidth="1"/>
    <col min="5" max="6" width="14.625" style="91" customWidth="1"/>
    <col min="7" max="7" width="11.875" style="91" bestFit="1" customWidth="1"/>
    <col min="8" max="9" width="14.625" style="91" customWidth="1"/>
    <col min="10" max="11" width="9.125" style="91" customWidth="1"/>
    <col min="12" max="12" width="1.625" style="91" customWidth="1"/>
    <col min="13" max="13" width="4.125" style="91" customWidth="1"/>
    <col min="14" max="14" width="9" style="91"/>
    <col min="15" max="15" width="9" style="91" customWidth="1"/>
    <col min="16" max="16384" width="9" style="91"/>
  </cols>
  <sheetData>
    <row r="1" spans="1:32" ht="9.6" customHeight="1" x14ac:dyDescent="0.15">
      <c r="A1" s="93"/>
      <c r="B1" s="93"/>
      <c r="C1" s="93"/>
      <c r="D1" s="93"/>
      <c r="E1" s="93"/>
      <c r="F1" s="93"/>
      <c r="G1" s="93"/>
      <c r="H1" s="93"/>
      <c r="I1" s="93"/>
      <c r="J1" s="93"/>
      <c r="K1" s="93"/>
      <c r="L1" s="93"/>
    </row>
    <row r="2" spans="1:32" s="4" customFormat="1" ht="28.35" customHeight="1" x14ac:dyDescent="0.15">
      <c r="A2" s="501" t="s">
        <v>243</v>
      </c>
      <c r="B2" s="501"/>
      <c r="C2" s="501"/>
      <c r="D2" s="501"/>
      <c r="E2" s="501"/>
      <c r="F2" s="501"/>
      <c r="G2" s="501"/>
      <c r="H2" s="501"/>
      <c r="I2" s="501"/>
      <c r="J2" s="501"/>
      <c r="K2" s="501"/>
      <c r="L2" s="501"/>
      <c r="M2" s="91"/>
      <c r="N2" s="91"/>
      <c r="O2" s="91"/>
      <c r="P2" s="91"/>
      <c r="Q2" s="91"/>
      <c r="R2" s="91"/>
      <c r="S2" s="91"/>
      <c r="T2" s="91"/>
      <c r="U2" s="91"/>
      <c r="V2" s="91"/>
      <c r="W2" s="91"/>
      <c r="X2" s="91"/>
      <c r="Y2" s="91"/>
      <c r="Z2" s="91"/>
      <c r="AA2" s="91"/>
      <c r="AB2" s="91"/>
      <c r="AC2" s="91"/>
      <c r="AD2" s="91"/>
      <c r="AE2" s="91"/>
      <c r="AF2" s="91"/>
    </row>
    <row r="3" spans="1:32" s="4" customFormat="1" ht="24" customHeight="1" x14ac:dyDescent="0.15">
      <c r="A3" s="183"/>
      <c r="B3" s="299"/>
      <c r="C3" s="300"/>
      <c r="D3" s="300"/>
      <c r="E3" s="300"/>
      <c r="F3" s="300"/>
      <c r="G3" s="300"/>
      <c r="H3" s="300"/>
      <c r="I3" s="300"/>
      <c r="J3" s="300"/>
      <c r="K3" s="300"/>
      <c r="L3" s="300"/>
      <c r="M3" s="91"/>
      <c r="N3" s="91"/>
      <c r="O3" s="91"/>
      <c r="P3" s="91"/>
      <c r="Q3" s="91"/>
      <c r="R3" s="91"/>
      <c r="S3" s="91"/>
      <c r="T3" s="91"/>
      <c r="U3" s="91"/>
      <c r="V3" s="91"/>
      <c r="W3" s="91"/>
      <c r="X3" s="91"/>
      <c r="Y3" s="91"/>
      <c r="Z3" s="91"/>
      <c r="AA3" s="91"/>
      <c r="AB3" s="91"/>
      <c r="AC3" s="91"/>
      <c r="AD3" s="91"/>
      <c r="AE3" s="91"/>
      <c r="AF3" s="91"/>
    </row>
    <row r="4" spans="1:32" ht="18" thickBot="1" x14ac:dyDescent="0.2">
      <c r="A4" s="93"/>
      <c r="B4" s="95" t="s">
        <v>0</v>
      </c>
      <c r="C4" s="95" t="s">
        <v>267</v>
      </c>
      <c r="D4" s="95"/>
      <c r="E4" s="93"/>
      <c r="F4" s="93"/>
      <c r="G4" s="93"/>
      <c r="H4" s="93"/>
      <c r="I4" s="93"/>
      <c r="J4" s="93"/>
      <c r="K4" s="93"/>
      <c r="L4" s="93"/>
    </row>
    <row r="5" spans="1:32" ht="8.25" customHeight="1" x14ac:dyDescent="0.15">
      <c r="A5" s="93"/>
      <c r="B5" s="301"/>
      <c r="C5" s="502"/>
      <c r="D5" s="503"/>
      <c r="E5" s="302"/>
      <c r="F5" s="302"/>
      <c r="G5" s="303"/>
      <c r="H5" s="304"/>
      <c r="I5" s="56"/>
      <c r="J5" s="93"/>
      <c r="K5" s="93"/>
      <c r="L5" s="93"/>
    </row>
    <row r="6" spans="1:32" x14ac:dyDescent="0.15">
      <c r="A6" s="93"/>
      <c r="B6" s="305" t="s">
        <v>283</v>
      </c>
      <c r="C6" s="504" t="s">
        <v>1</v>
      </c>
      <c r="D6" s="505"/>
      <c r="E6" s="306" t="s">
        <v>2</v>
      </c>
      <c r="F6" s="306" t="s">
        <v>3</v>
      </c>
      <c r="G6" s="192" t="s">
        <v>249</v>
      </c>
      <c r="H6" s="307" t="s">
        <v>249</v>
      </c>
      <c r="I6" s="56"/>
      <c r="J6" s="93"/>
      <c r="K6" s="93"/>
      <c r="L6" s="93"/>
    </row>
    <row r="7" spans="1:32" s="90" customFormat="1" x14ac:dyDescent="0.15">
      <c r="A7" s="183"/>
      <c r="B7" s="308"/>
      <c r="C7" s="506"/>
      <c r="D7" s="507"/>
      <c r="E7" s="309" t="s">
        <v>325</v>
      </c>
      <c r="F7" s="309" t="s">
        <v>326</v>
      </c>
      <c r="G7" s="310" t="s">
        <v>326</v>
      </c>
      <c r="H7" s="311" t="s">
        <v>327</v>
      </c>
      <c r="I7" s="55"/>
      <c r="J7" s="183"/>
      <c r="K7" s="183"/>
      <c r="L7" s="183"/>
    </row>
    <row r="8" spans="1:32" ht="15.95" customHeight="1" x14ac:dyDescent="0.15">
      <c r="A8" s="93"/>
      <c r="B8" s="92" t="s">
        <v>4</v>
      </c>
      <c r="C8" s="495">
        <v>179</v>
      </c>
      <c r="D8" s="496"/>
      <c r="E8" s="224">
        <v>151</v>
      </c>
      <c r="F8" s="224">
        <v>151</v>
      </c>
      <c r="G8" s="225">
        <v>0.91994299999999996</v>
      </c>
      <c r="H8" s="226">
        <v>0.91876999999999998</v>
      </c>
      <c r="I8" s="93"/>
      <c r="J8" s="93"/>
      <c r="K8" s="93"/>
      <c r="L8" s="93"/>
    </row>
    <row r="9" spans="1:32" ht="15.95" customHeight="1" x14ac:dyDescent="0.15">
      <c r="A9" s="93"/>
      <c r="B9" s="387" t="s">
        <v>284</v>
      </c>
      <c r="C9" s="497">
        <v>178</v>
      </c>
      <c r="D9" s="498"/>
      <c r="E9" s="227">
        <v>150</v>
      </c>
      <c r="F9" s="227">
        <v>150</v>
      </c>
      <c r="G9" s="228">
        <v>0.870533</v>
      </c>
      <c r="H9" s="229">
        <v>0.86930200000000002</v>
      </c>
      <c r="I9" s="93"/>
      <c r="J9" s="93"/>
      <c r="K9" s="93"/>
      <c r="L9" s="93"/>
    </row>
    <row r="10" spans="1:32" ht="15.95" customHeight="1" x14ac:dyDescent="0.15">
      <c r="A10" s="93"/>
      <c r="B10" s="92" t="s">
        <v>5</v>
      </c>
      <c r="C10" s="497">
        <v>35</v>
      </c>
      <c r="D10" s="498"/>
      <c r="E10" s="227">
        <v>35</v>
      </c>
      <c r="F10" s="227">
        <v>35</v>
      </c>
      <c r="G10" s="228">
        <v>0.97190399999999999</v>
      </c>
      <c r="H10" s="229">
        <v>0.97123099999999996</v>
      </c>
      <c r="I10" s="93"/>
      <c r="J10" s="93"/>
      <c r="K10" s="93"/>
      <c r="L10" s="93"/>
    </row>
    <row r="11" spans="1:32" ht="15.95" customHeight="1" thickBot="1" x14ac:dyDescent="0.2">
      <c r="A11" s="93"/>
      <c r="B11" s="94" t="s">
        <v>6</v>
      </c>
      <c r="C11" s="499">
        <v>144</v>
      </c>
      <c r="D11" s="500"/>
      <c r="E11" s="230">
        <v>116</v>
      </c>
      <c r="F11" s="230">
        <v>116</v>
      </c>
      <c r="G11" s="231">
        <v>0.67005899999999996</v>
      </c>
      <c r="H11" s="232">
        <v>0.66868300000000003</v>
      </c>
      <c r="I11" s="93"/>
      <c r="J11" s="93"/>
      <c r="K11" s="93"/>
      <c r="L11" s="93"/>
    </row>
    <row r="12" spans="1:32" x14ac:dyDescent="0.15">
      <c r="A12" s="93"/>
      <c r="B12" s="93"/>
      <c r="C12" s="93"/>
      <c r="D12" s="93"/>
      <c r="E12" s="93"/>
      <c r="F12" s="93"/>
      <c r="G12" s="93"/>
      <c r="H12" s="93"/>
      <c r="I12" s="93"/>
      <c r="J12" s="93"/>
      <c r="K12" s="93"/>
      <c r="L12" s="93"/>
    </row>
    <row r="13" spans="1:32" ht="20.100000000000001" customHeight="1" thickBot="1" x14ac:dyDescent="0.2">
      <c r="A13" s="93"/>
      <c r="B13" s="95" t="s">
        <v>7</v>
      </c>
      <c r="C13" s="233" t="s">
        <v>268</v>
      </c>
      <c r="D13" s="233"/>
      <c r="E13" s="93"/>
      <c r="F13" s="93"/>
      <c r="G13" s="93"/>
      <c r="H13" s="93"/>
      <c r="I13" s="93"/>
      <c r="J13" s="93"/>
      <c r="K13" s="93"/>
      <c r="L13" s="93"/>
    </row>
    <row r="14" spans="1:32" ht="15" customHeight="1" x14ac:dyDescent="0.15">
      <c r="A14" s="93"/>
      <c r="B14" s="480" t="s">
        <v>283</v>
      </c>
      <c r="C14" s="482" t="s">
        <v>251</v>
      </c>
      <c r="D14" s="483"/>
      <c r="E14" s="484"/>
      <c r="F14" s="491" t="s">
        <v>235</v>
      </c>
      <c r="G14" s="93"/>
      <c r="H14" s="93"/>
      <c r="I14" s="93"/>
      <c r="J14" s="93"/>
      <c r="K14" s="93"/>
      <c r="L14" s="93"/>
    </row>
    <row r="15" spans="1:32" ht="15" customHeight="1" x14ac:dyDescent="0.15">
      <c r="A15" s="93"/>
      <c r="B15" s="481"/>
      <c r="C15" s="485" t="s">
        <v>333</v>
      </c>
      <c r="D15" s="486"/>
      <c r="E15" s="388" t="s">
        <v>334</v>
      </c>
      <c r="F15" s="492"/>
      <c r="G15" s="93"/>
      <c r="H15" s="93"/>
      <c r="I15" s="93"/>
      <c r="J15" s="93"/>
      <c r="K15" s="93"/>
      <c r="L15" s="93"/>
    </row>
    <row r="16" spans="1:32" ht="15" customHeight="1" x14ac:dyDescent="0.15">
      <c r="A16" s="93"/>
      <c r="B16" s="312" t="s">
        <v>286</v>
      </c>
      <c r="C16" s="493">
        <v>0.99237200000000003</v>
      </c>
      <c r="D16" s="494"/>
      <c r="E16" s="389">
        <v>0.99222100000000002</v>
      </c>
      <c r="F16" s="234">
        <v>1.9999999999997797E-4</v>
      </c>
      <c r="G16" s="93"/>
      <c r="H16" s="93"/>
      <c r="I16" s="93"/>
      <c r="J16" s="93"/>
      <c r="K16" s="93"/>
      <c r="L16" s="93"/>
    </row>
    <row r="17" spans="1:12" ht="15" customHeight="1" x14ac:dyDescent="0.15">
      <c r="A17" s="93"/>
      <c r="B17" s="92" t="s">
        <v>287</v>
      </c>
      <c r="C17" s="489">
        <v>0.837341</v>
      </c>
      <c r="D17" s="490"/>
      <c r="E17" s="390">
        <v>0.83750400000000003</v>
      </c>
      <c r="F17" s="96">
        <v>-1.9999999999997797E-4</v>
      </c>
      <c r="G17" s="93"/>
      <c r="H17" s="93"/>
      <c r="I17" s="93"/>
      <c r="J17" s="93"/>
      <c r="K17" s="93"/>
      <c r="L17" s="93"/>
    </row>
    <row r="18" spans="1:12" ht="15" customHeight="1" x14ac:dyDescent="0.15">
      <c r="A18" s="93"/>
      <c r="B18" s="92" t="s">
        <v>288</v>
      </c>
      <c r="C18" s="489">
        <v>0.52096399999999998</v>
      </c>
      <c r="D18" s="490"/>
      <c r="E18" s="390">
        <v>0.51944100000000004</v>
      </c>
      <c r="F18" s="96">
        <v>1.6000000000000458E-3</v>
      </c>
      <c r="G18" s="93"/>
      <c r="H18" s="93"/>
      <c r="I18" s="93"/>
      <c r="J18" s="93"/>
      <c r="K18" s="93"/>
      <c r="L18" s="93"/>
    </row>
    <row r="19" spans="1:12" ht="15" customHeight="1" x14ac:dyDescent="0.15">
      <c r="A19" s="93"/>
      <c r="B19" s="92" t="s">
        <v>289</v>
      </c>
      <c r="C19" s="489">
        <v>0.83853200000000006</v>
      </c>
      <c r="D19" s="490"/>
      <c r="E19" s="390">
        <v>0.83980600000000005</v>
      </c>
      <c r="F19" s="97">
        <v>-1.2999999999999678E-3</v>
      </c>
      <c r="G19" s="93"/>
      <c r="H19" s="93"/>
      <c r="I19" s="93"/>
      <c r="J19" s="93"/>
      <c r="K19" s="93"/>
      <c r="L19" s="93"/>
    </row>
    <row r="20" spans="1:12" ht="15" customHeight="1" x14ac:dyDescent="0.15">
      <c r="A20" s="93"/>
      <c r="B20" s="92" t="s">
        <v>290</v>
      </c>
      <c r="C20" s="489">
        <v>0.79253399999999996</v>
      </c>
      <c r="D20" s="490"/>
      <c r="E20" s="390">
        <v>0.78961899999999996</v>
      </c>
      <c r="F20" s="96">
        <v>2.9000000000000137E-3</v>
      </c>
      <c r="G20" s="93"/>
      <c r="H20" s="93"/>
      <c r="I20" s="93"/>
      <c r="J20" s="93"/>
      <c r="K20" s="93"/>
      <c r="L20" s="93"/>
    </row>
    <row r="21" spans="1:12" ht="15" customHeight="1" x14ac:dyDescent="0.15">
      <c r="A21" s="93"/>
      <c r="B21" s="92" t="s">
        <v>291</v>
      </c>
      <c r="C21" s="489">
        <v>0.90664500000000003</v>
      </c>
      <c r="D21" s="490"/>
      <c r="E21" s="390">
        <v>0.905636</v>
      </c>
      <c r="F21" s="97">
        <v>1.0000000000000009E-3</v>
      </c>
      <c r="G21" s="93"/>
      <c r="H21" s="93"/>
      <c r="I21" s="93"/>
      <c r="J21" s="93"/>
      <c r="K21" s="93"/>
      <c r="L21" s="93"/>
    </row>
    <row r="22" spans="1:12" ht="15" customHeight="1" x14ac:dyDescent="0.15">
      <c r="A22" s="93"/>
      <c r="B22" s="92" t="s">
        <v>292</v>
      </c>
      <c r="C22" s="489">
        <v>0.81010899999999997</v>
      </c>
      <c r="D22" s="490"/>
      <c r="E22" s="390">
        <v>0.80669999999999997</v>
      </c>
      <c r="F22" s="96">
        <v>3.4000000000000696E-3</v>
      </c>
      <c r="G22" s="93"/>
      <c r="H22" s="93"/>
      <c r="I22" s="93"/>
      <c r="J22" s="93"/>
      <c r="K22" s="93"/>
      <c r="L22" s="93"/>
    </row>
    <row r="23" spans="1:12" ht="15" customHeight="1" x14ac:dyDescent="0.15">
      <c r="A23" s="93"/>
      <c r="B23" s="92" t="s">
        <v>293</v>
      </c>
      <c r="C23" s="489">
        <v>0.81404399999999999</v>
      </c>
      <c r="D23" s="490"/>
      <c r="E23" s="390">
        <v>0.81478099999999998</v>
      </c>
      <c r="F23" s="97">
        <v>-8.0000000000002292E-4</v>
      </c>
      <c r="G23" s="93"/>
      <c r="H23" s="93"/>
      <c r="I23" s="93"/>
      <c r="J23" s="93"/>
      <c r="K23" s="93"/>
      <c r="L23" s="93"/>
    </row>
    <row r="24" spans="1:12" ht="15" customHeight="1" x14ac:dyDescent="0.15">
      <c r="A24" s="93"/>
      <c r="B24" s="92" t="s">
        <v>285</v>
      </c>
      <c r="C24" s="489">
        <v>0.84864399999999995</v>
      </c>
      <c r="D24" s="490"/>
      <c r="E24" s="390">
        <v>0.84750599999999998</v>
      </c>
      <c r="F24" s="96">
        <v>1.0999999999999899E-3</v>
      </c>
      <c r="G24" s="93"/>
      <c r="H24" s="93"/>
      <c r="I24" s="93"/>
      <c r="J24" s="93"/>
      <c r="K24" s="93"/>
      <c r="L24" s="93"/>
    </row>
    <row r="25" spans="1:12" ht="15" customHeight="1" x14ac:dyDescent="0.15">
      <c r="A25" s="93"/>
      <c r="B25" s="92" t="s">
        <v>294</v>
      </c>
      <c r="C25" s="489">
        <v>0.94198899999999997</v>
      </c>
      <c r="D25" s="490"/>
      <c r="E25" s="390">
        <v>0.94135000000000002</v>
      </c>
      <c r="F25" s="96">
        <v>5.9999999999993392E-4</v>
      </c>
      <c r="G25" s="93"/>
      <c r="H25" s="93"/>
      <c r="I25" s="93"/>
      <c r="J25" s="93"/>
      <c r="K25" s="93"/>
      <c r="L25" s="93"/>
    </row>
    <row r="26" spans="1:12" ht="15" customHeight="1" x14ac:dyDescent="0.15">
      <c r="A26" s="93"/>
      <c r="B26" s="92" t="s">
        <v>295</v>
      </c>
      <c r="C26" s="489">
        <v>0.62087000000000003</v>
      </c>
      <c r="D26" s="490"/>
      <c r="E26" s="390">
        <v>0.61975100000000005</v>
      </c>
      <c r="F26" s="96">
        <v>1.0999999999999899E-3</v>
      </c>
      <c r="G26" s="93"/>
      <c r="H26" s="93"/>
      <c r="I26" s="93"/>
      <c r="J26" s="93"/>
      <c r="K26" s="93"/>
      <c r="L26" s="93"/>
    </row>
    <row r="27" spans="1:12" ht="15" customHeight="1" x14ac:dyDescent="0.15">
      <c r="A27" s="93"/>
      <c r="B27" s="92" t="s">
        <v>296</v>
      </c>
      <c r="C27" s="489">
        <v>0.86406099999999997</v>
      </c>
      <c r="D27" s="490"/>
      <c r="E27" s="390">
        <v>0.86292400000000002</v>
      </c>
      <c r="F27" s="96">
        <v>1.1999999999999789E-3</v>
      </c>
      <c r="G27" s="93"/>
      <c r="H27" s="93"/>
      <c r="I27" s="93"/>
      <c r="J27" s="93"/>
      <c r="K27" s="93"/>
      <c r="L27" s="93"/>
    </row>
    <row r="28" spans="1:12" ht="15" customHeight="1" x14ac:dyDescent="0.15">
      <c r="A28" s="93"/>
      <c r="B28" s="92" t="s">
        <v>297</v>
      </c>
      <c r="C28" s="489">
        <v>0.91711100000000001</v>
      </c>
      <c r="D28" s="490"/>
      <c r="E28" s="390">
        <v>0.91569599999999995</v>
      </c>
      <c r="F28" s="96">
        <v>1.4000000000000679E-3</v>
      </c>
      <c r="G28" s="93"/>
      <c r="H28" s="93"/>
      <c r="I28" s="93"/>
      <c r="J28" s="93"/>
      <c r="K28" s="93"/>
      <c r="L28" s="93"/>
    </row>
    <row r="29" spans="1:12" ht="15" customHeight="1" thickBot="1" x14ac:dyDescent="0.2">
      <c r="A29" s="93"/>
      <c r="B29" s="94" t="s">
        <v>298</v>
      </c>
      <c r="C29" s="487">
        <v>0.66946600000000001</v>
      </c>
      <c r="D29" s="488"/>
      <c r="E29" s="391">
        <v>0.66699900000000001</v>
      </c>
      <c r="F29" s="313">
        <v>2.4999999999999467E-3</v>
      </c>
      <c r="G29" s="93"/>
      <c r="H29" s="93"/>
      <c r="I29" s="93"/>
      <c r="J29" s="93"/>
      <c r="K29" s="93"/>
      <c r="L29" s="93"/>
    </row>
    <row r="30" spans="1:12" x14ac:dyDescent="0.15">
      <c r="A30" s="93"/>
      <c r="B30" s="93"/>
      <c r="C30" s="93"/>
      <c r="D30" s="93"/>
      <c r="E30" s="93"/>
      <c r="F30" s="93"/>
      <c r="G30" s="93"/>
      <c r="H30" s="93"/>
      <c r="I30" s="93"/>
      <c r="J30" s="93"/>
      <c r="K30" s="93"/>
      <c r="L30" s="93"/>
    </row>
    <row r="31" spans="1:12" ht="20.100000000000001" customHeight="1" thickBot="1" x14ac:dyDescent="0.2">
      <c r="A31" s="93"/>
      <c r="B31" s="95" t="s">
        <v>270</v>
      </c>
      <c r="C31" s="93"/>
      <c r="D31" s="95" t="s">
        <v>269</v>
      </c>
      <c r="F31" s="93"/>
      <c r="G31" s="93"/>
      <c r="H31" s="93"/>
      <c r="I31" s="93"/>
      <c r="J31" s="183"/>
      <c r="K31" s="183"/>
      <c r="L31" s="183"/>
    </row>
    <row r="32" spans="1:12" ht="15" customHeight="1" x14ac:dyDescent="0.15">
      <c r="A32" s="93"/>
      <c r="B32" s="508" t="s">
        <v>212</v>
      </c>
      <c r="C32" s="470" t="s">
        <v>246</v>
      </c>
      <c r="D32" s="471"/>
      <c r="E32" s="474" t="s">
        <v>328</v>
      </c>
      <c r="F32" s="475"/>
      <c r="G32" s="476"/>
      <c r="H32" s="477" t="s">
        <v>329</v>
      </c>
      <c r="I32" s="475"/>
      <c r="J32" s="476"/>
      <c r="K32" s="478" t="s">
        <v>301</v>
      </c>
      <c r="L32" s="183"/>
    </row>
    <row r="33" spans="2:11" ht="15" customHeight="1" thickBot="1" x14ac:dyDescent="0.2">
      <c r="B33" s="509"/>
      <c r="C33" s="472"/>
      <c r="D33" s="473"/>
      <c r="E33" s="396" t="s">
        <v>299</v>
      </c>
      <c r="F33" s="396" t="s">
        <v>300</v>
      </c>
      <c r="G33" s="397" t="s">
        <v>210</v>
      </c>
      <c r="H33" s="396" t="s">
        <v>299</v>
      </c>
      <c r="I33" s="396" t="s">
        <v>300</v>
      </c>
      <c r="J33" s="397" t="s">
        <v>210</v>
      </c>
      <c r="K33" s="479"/>
    </row>
    <row r="34" spans="2:11" ht="15" customHeight="1" thickTop="1" x14ac:dyDescent="0.15">
      <c r="B34" s="392" t="s">
        <v>213</v>
      </c>
      <c r="C34" s="275"/>
      <c r="D34" s="275"/>
      <c r="E34" s="276">
        <v>3102114</v>
      </c>
      <c r="F34" s="276">
        <v>3249397</v>
      </c>
      <c r="G34" s="277">
        <v>0.95467374408236361</v>
      </c>
      <c r="H34" s="235">
        <v>3118586</v>
      </c>
      <c r="I34" s="259">
        <v>3269525</v>
      </c>
      <c r="J34" s="236">
        <v>0.9538345784173542</v>
      </c>
      <c r="K34" s="251">
        <v>1.0000000000000009E-3</v>
      </c>
    </row>
    <row r="35" spans="2:11" ht="15" customHeight="1" x14ac:dyDescent="0.15">
      <c r="B35" s="274"/>
      <c r="C35" s="278"/>
      <c r="D35" s="269" t="s">
        <v>214</v>
      </c>
      <c r="E35" s="237">
        <v>1950700</v>
      </c>
      <c r="F35" s="237">
        <v>1953592</v>
      </c>
      <c r="G35" s="238">
        <v>0.99851999999999996</v>
      </c>
      <c r="H35" s="237">
        <v>1954400</v>
      </c>
      <c r="I35" s="260">
        <v>1957291</v>
      </c>
      <c r="J35" s="238">
        <v>0.99852295851766548</v>
      </c>
      <c r="K35" s="252">
        <v>0</v>
      </c>
    </row>
    <row r="36" spans="2:11" ht="15" customHeight="1" x14ac:dyDescent="0.15">
      <c r="B36" s="274"/>
      <c r="C36" s="279"/>
      <c r="D36" s="270" t="s">
        <v>215</v>
      </c>
      <c r="E36" s="239">
        <v>1151414</v>
      </c>
      <c r="F36" s="239">
        <v>1295805</v>
      </c>
      <c r="G36" s="240">
        <v>0.88857042533405872</v>
      </c>
      <c r="H36" s="239">
        <v>1164186</v>
      </c>
      <c r="I36" s="261">
        <v>1312234</v>
      </c>
      <c r="J36" s="240">
        <v>0.88717865868435053</v>
      </c>
      <c r="K36" s="253">
        <v>2.0000000000000018E-3</v>
      </c>
    </row>
    <row r="37" spans="2:11" ht="15" customHeight="1" x14ac:dyDescent="0.15">
      <c r="B37" s="274"/>
      <c r="C37" s="517" t="s">
        <v>302</v>
      </c>
      <c r="D37" s="518"/>
      <c r="E37" s="241">
        <v>2353074</v>
      </c>
      <c r="F37" s="241">
        <v>2371161</v>
      </c>
      <c r="G37" s="242">
        <v>0.99237200000000003</v>
      </c>
      <c r="H37" s="241">
        <v>2357715</v>
      </c>
      <c r="I37" s="262">
        <v>2376199</v>
      </c>
      <c r="J37" s="242">
        <v>0.99222119022859623</v>
      </c>
      <c r="K37" s="254">
        <v>0</v>
      </c>
    </row>
    <row r="38" spans="2:11" ht="15" customHeight="1" x14ac:dyDescent="0.15">
      <c r="B38" s="274"/>
      <c r="C38" s="268"/>
      <c r="D38" s="269" t="s">
        <v>214</v>
      </c>
      <c r="E38" s="237">
        <v>1950700</v>
      </c>
      <c r="F38" s="237">
        <v>1953592</v>
      </c>
      <c r="G38" s="238">
        <v>0.99851999999999996</v>
      </c>
      <c r="H38" s="237">
        <v>1954400</v>
      </c>
      <c r="I38" s="260">
        <v>1957291</v>
      </c>
      <c r="J38" s="238">
        <v>0.99852295851766548</v>
      </c>
      <c r="K38" s="252">
        <v>0</v>
      </c>
    </row>
    <row r="39" spans="2:11" ht="15" customHeight="1" x14ac:dyDescent="0.15">
      <c r="B39" s="274"/>
      <c r="C39" s="267"/>
      <c r="D39" s="270" t="s">
        <v>215</v>
      </c>
      <c r="E39" s="239">
        <v>402374</v>
      </c>
      <c r="F39" s="239">
        <v>417569</v>
      </c>
      <c r="G39" s="240">
        <v>0.96361080444190061</v>
      </c>
      <c r="H39" s="239">
        <v>403315</v>
      </c>
      <c r="I39" s="261">
        <v>418908</v>
      </c>
      <c r="J39" s="240">
        <v>0.96277702980129287</v>
      </c>
      <c r="K39" s="253">
        <v>1.0000000000000009E-3</v>
      </c>
    </row>
    <row r="40" spans="2:11" ht="15" customHeight="1" x14ac:dyDescent="0.15">
      <c r="B40" s="274"/>
      <c r="C40" s="510" t="s">
        <v>303</v>
      </c>
      <c r="D40" s="511"/>
      <c r="E40" s="237">
        <v>158958</v>
      </c>
      <c r="F40" s="237">
        <v>189567</v>
      </c>
      <c r="G40" s="238">
        <v>0.83853200000000006</v>
      </c>
      <c r="H40" s="237">
        <v>161546</v>
      </c>
      <c r="I40" s="260">
        <v>192361</v>
      </c>
      <c r="J40" s="238">
        <v>0.83980640566434983</v>
      </c>
      <c r="K40" s="252">
        <v>-1.0000000000000009E-3</v>
      </c>
    </row>
    <row r="41" spans="2:11" ht="15" customHeight="1" x14ac:dyDescent="0.15">
      <c r="B41" s="280"/>
      <c r="C41" s="523" t="s">
        <v>306</v>
      </c>
      <c r="D41" s="524"/>
      <c r="E41" s="243">
        <v>208625</v>
      </c>
      <c r="F41" s="243">
        <v>263238</v>
      </c>
      <c r="G41" s="244">
        <v>0.79253399999999996</v>
      </c>
      <c r="H41" s="243">
        <v>212278</v>
      </c>
      <c r="I41" s="263">
        <v>268836</v>
      </c>
      <c r="J41" s="244">
        <v>0.78961894984302694</v>
      </c>
      <c r="K41" s="255">
        <v>3.0000000000000027E-3</v>
      </c>
    </row>
    <row r="42" spans="2:11" ht="15" customHeight="1" x14ac:dyDescent="0.15">
      <c r="B42" s="274"/>
      <c r="C42" s="523" t="s">
        <v>307</v>
      </c>
      <c r="D42" s="524"/>
      <c r="E42" s="243">
        <v>344152</v>
      </c>
      <c r="F42" s="243">
        <v>365346</v>
      </c>
      <c r="G42" s="244">
        <v>0.94198899999999997</v>
      </c>
      <c r="H42" s="243">
        <v>349011</v>
      </c>
      <c r="I42" s="263">
        <v>370756</v>
      </c>
      <c r="J42" s="244">
        <v>0.94134956683101556</v>
      </c>
      <c r="K42" s="255">
        <v>1.0000000000000009E-3</v>
      </c>
    </row>
    <row r="43" spans="2:11" ht="15" customHeight="1" thickBot="1" x14ac:dyDescent="0.2">
      <c r="B43" s="281"/>
      <c r="C43" s="512" t="s">
        <v>308</v>
      </c>
      <c r="D43" s="513"/>
      <c r="E43" s="245">
        <v>37305</v>
      </c>
      <c r="F43" s="245">
        <v>60085</v>
      </c>
      <c r="G43" s="246">
        <v>0.62087000000000003</v>
      </c>
      <c r="H43" s="245">
        <v>38036</v>
      </c>
      <c r="I43" s="264">
        <v>61373</v>
      </c>
      <c r="J43" s="246">
        <v>0.61975135645968094</v>
      </c>
      <c r="K43" s="256">
        <v>1.0000000000000009E-3</v>
      </c>
    </row>
    <row r="44" spans="2:11" ht="15" customHeight="1" thickTop="1" x14ac:dyDescent="0.15">
      <c r="B44" s="393" t="s">
        <v>216</v>
      </c>
      <c r="C44" s="398"/>
      <c r="D44" s="398"/>
      <c r="E44" s="282">
        <v>319690</v>
      </c>
      <c r="F44" s="282">
        <v>393534</v>
      </c>
      <c r="G44" s="283">
        <v>0.81235674681221948</v>
      </c>
      <c r="H44" s="235">
        <v>325809</v>
      </c>
      <c r="I44" s="259">
        <v>401194</v>
      </c>
      <c r="J44" s="236">
        <v>0.81209838631684417</v>
      </c>
      <c r="K44" s="251">
        <v>0</v>
      </c>
    </row>
    <row r="45" spans="2:11" ht="15" customHeight="1" x14ac:dyDescent="0.15">
      <c r="B45" s="284"/>
      <c r="C45" s="510" t="s">
        <v>309</v>
      </c>
      <c r="D45" s="511"/>
      <c r="E45" s="237">
        <v>303500</v>
      </c>
      <c r="F45" s="237">
        <v>362457</v>
      </c>
      <c r="G45" s="238">
        <v>0.837341</v>
      </c>
      <c r="H45" s="237">
        <v>309163</v>
      </c>
      <c r="I45" s="260">
        <v>369148</v>
      </c>
      <c r="J45" s="238">
        <v>0.83750419885791061</v>
      </c>
      <c r="K45" s="252">
        <v>-1.0000000000000009E-3</v>
      </c>
    </row>
    <row r="46" spans="2:11" ht="15" customHeight="1" thickBot="1" x14ac:dyDescent="0.2">
      <c r="B46" s="285"/>
      <c r="C46" s="512" t="s">
        <v>310</v>
      </c>
      <c r="D46" s="513"/>
      <c r="E46" s="245">
        <v>16190</v>
      </c>
      <c r="F46" s="245">
        <v>31077</v>
      </c>
      <c r="G46" s="246">
        <v>0.52096399999999998</v>
      </c>
      <c r="H46" s="245">
        <v>16646</v>
      </c>
      <c r="I46" s="264">
        <v>32046</v>
      </c>
      <c r="J46" s="246">
        <v>0.51944080384447355</v>
      </c>
      <c r="K46" s="256">
        <v>2.0000000000000018E-3</v>
      </c>
    </row>
    <row r="47" spans="2:11" ht="15" customHeight="1" thickTop="1" x14ac:dyDescent="0.15">
      <c r="B47" s="394" t="s">
        <v>217</v>
      </c>
      <c r="C47" s="399"/>
      <c r="D47" s="399"/>
      <c r="E47" s="286">
        <v>497203</v>
      </c>
      <c r="F47" s="286">
        <v>558420</v>
      </c>
      <c r="G47" s="287">
        <v>0.89037462841588766</v>
      </c>
      <c r="H47" s="235">
        <v>505430</v>
      </c>
      <c r="I47" s="259">
        <v>568410</v>
      </c>
      <c r="J47" s="236">
        <v>0.8891996974015236</v>
      </c>
      <c r="K47" s="251">
        <v>1.0000000000000009E-3</v>
      </c>
    </row>
    <row r="48" spans="2:11" ht="15" customHeight="1" x14ac:dyDescent="0.15">
      <c r="B48" s="288"/>
      <c r="C48" s="510" t="s">
        <v>311</v>
      </c>
      <c r="D48" s="511"/>
      <c r="E48" s="237">
        <v>418858</v>
      </c>
      <c r="F48" s="237">
        <v>461987</v>
      </c>
      <c r="G48" s="238">
        <v>0.90664500000000003</v>
      </c>
      <c r="H48" s="237">
        <v>424938</v>
      </c>
      <c r="I48" s="260">
        <v>469215</v>
      </c>
      <c r="J48" s="238">
        <v>0.90563600907899366</v>
      </c>
      <c r="K48" s="252">
        <v>1.0000000000000009E-3</v>
      </c>
    </row>
    <row r="49" spans="2:11" ht="15" customHeight="1" x14ac:dyDescent="0.15">
      <c r="B49" s="288"/>
      <c r="C49" s="523" t="s">
        <v>312</v>
      </c>
      <c r="D49" s="524"/>
      <c r="E49" s="243">
        <v>32056</v>
      </c>
      <c r="F49" s="243">
        <v>39570</v>
      </c>
      <c r="G49" s="244">
        <v>0.81010899999999997</v>
      </c>
      <c r="H49" s="243">
        <v>32965</v>
      </c>
      <c r="I49" s="263">
        <v>40864</v>
      </c>
      <c r="J49" s="244">
        <v>0.80670027407987466</v>
      </c>
      <c r="K49" s="255">
        <v>3.0000000000000027E-3</v>
      </c>
    </row>
    <row r="50" spans="2:11" ht="15" customHeight="1" thickBot="1" x14ac:dyDescent="0.2">
      <c r="B50" s="289"/>
      <c r="C50" s="512" t="s">
        <v>313</v>
      </c>
      <c r="D50" s="513"/>
      <c r="E50" s="245">
        <v>46289</v>
      </c>
      <c r="F50" s="245">
        <v>56863</v>
      </c>
      <c r="G50" s="246">
        <v>0.81404399999999999</v>
      </c>
      <c r="H50" s="245">
        <v>47527</v>
      </c>
      <c r="I50" s="264">
        <v>58331</v>
      </c>
      <c r="J50" s="246">
        <v>0.81478116267507839</v>
      </c>
      <c r="K50" s="256">
        <v>-1.0000000000000009E-3</v>
      </c>
    </row>
    <row r="51" spans="2:11" ht="15" customHeight="1" thickTop="1" x14ac:dyDescent="0.15">
      <c r="B51" s="290" t="s">
        <v>250</v>
      </c>
      <c r="C51" s="400"/>
      <c r="D51" s="400"/>
      <c r="E51" s="291">
        <v>218716</v>
      </c>
      <c r="F51" s="291">
        <v>257724</v>
      </c>
      <c r="G51" s="292">
        <v>0.84864428613555587</v>
      </c>
      <c r="H51" s="235">
        <v>222594</v>
      </c>
      <c r="I51" s="259">
        <v>262646</v>
      </c>
      <c r="J51" s="236">
        <v>0.84750576822034218</v>
      </c>
      <c r="K51" s="251">
        <v>1.0000000000000009E-3</v>
      </c>
    </row>
    <row r="52" spans="2:11" ht="15" customHeight="1" thickBot="1" x14ac:dyDescent="0.2">
      <c r="B52" s="293"/>
      <c r="C52" s="521" t="s">
        <v>314</v>
      </c>
      <c r="D52" s="522"/>
      <c r="E52" s="245">
        <v>218716</v>
      </c>
      <c r="F52" s="245">
        <v>257724</v>
      </c>
      <c r="G52" s="246">
        <v>0.84864399999999995</v>
      </c>
      <c r="H52" s="245">
        <v>222594</v>
      </c>
      <c r="I52" s="264">
        <v>262646</v>
      </c>
      <c r="J52" s="246">
        <v>0.84750576822034218</v>
      </c>
      <c r="K52" s="256">
        <v>1.0000000000000009E-3</v>
      </c>
    </row>
    <row r="53" spans="2:11" ht="15" customHeight="1" thickTop="1" x14ac:dyDescent="0.15">
      <c r="B53" s="395" t="s">
        <v>218</v>
      </c>
      <c r="C53" s="401"/>
      <c r="D53" s="401"/>
      <c r="E53" s="271">
        <v>278766</v>
      </c>
      <c r="F53" s="271">
        <v>322623</v>
      </c>
      <c r="G53" s="272">
        <v>0.86406114877116635</v>
      </c>
      <c r="H53" s="235">
        <v>282146</v>
      </c>
      <c r="I53" s="259">
        <v>326965</v>
      </c>
      <c r="J53" s="236">
        <v>0.86292416619515855</v>
      </c>
      <c r="K53" s="251">
        <v>1.0000000000000009E-3</v>
      </c>
    </row>
    <row r="54" spans="2:11" ht="15" customHeight="1" thickBot="1" x14ac:dyDescent="0.2">
      <c r="B54" s="273"/>
      <c r="C54" s="521" t="s">
        <v>315</v>
      </c>
      <c r="D54" s="522"/>
      <c r="E54" s="245">
        <v>278766</v>
      </c>
      <c r="F54" s="245">
        <v>322623</v>
      </c>
      <c r="G54" s="246">
        <v>0.86406099999999997</v>
      </c>
      <c r="H54" s="245">
        <v>282146</v>
      </c>
      <c r="I54" s="264">
        <v>326965</v>
      </c>
      <c r="J54" s="246">
        <v>0.86292416619515855</v>
      </c>
      <c r="K54" s="256">
        <v>1.0000000000000009E-3</v>
      </c>
    </row>
    <row r="55" spans="2:11" ht="15" customHeight="1" thickTop="1" x14ac:dyDescent="0.15">
      <c r="B55" s="294" t="s">
        <v>219</v>
      </c>
      <c r="C55" s="402"/>
      <c r="D55" s="402"/>
      <c r="E55" s="297">
        <v>238770</v>
      </c>
      <c r="F55" s="297">
        <v>278680</v>
      </c>
      <c r="G55" s="298">
        <v>0.85678914884455293</v>
      </c>
      <c r="H55" s="235">
        <v>242998</v>
      </c>
      <c r="I55" s="259">
        <v>284143</v>
      </c>
      <c r="J55" s="236">
        <v>0.85519615123370973</v>
      </c>
      <c r="K55" s="251">
        <v>2.0000000000000018E-3</v>
      </c>
    </row>
    <row r="56" spans="2:11" ht="15" customHeight="1" x14ac:dyDescent="0.15">
      <c r="B56" s="295"/>
      <c r="C56" s="510" t="s">
        <v>304</v>
      </c>
      <c r="D56" s="511"/>
      <c r="E56" s="237">
        <v>193326</v>
      </c>
      <c r="F56" s="237">
        <v>210799</v>
      </c>
      <c r="G56" s="238">
        <v>0.91711100000000001</v>
      </c>
      <c r="H56" s="237">
        <v>196893</v>
      </c>
      <c r="I56" s="260">
        <v>215020</v>
      </c>
      <c r="J56" s="238">
        <v>0.91569621430564596</v>
      </c>
      <c r="K56" s="252">
        <v>1.0000000000000009E-3</v>
      </c>
    </row>
    <row r="57" spans="2:11" ht="15" customHeight="1" thickBot="1" x14ac:dyDescent="0.2">
      <c r="B57" s="296"/>
      <c r="C57" s="519" t="s">
        <v>305</v>
      </c>
      <c r="D57" s="520"/>
      <c r="E57" s="247">
        <v>45444</v>
      </c>
      <c r="F57" s="247">
        <v>67881</v>
      </c>
      <c r="G57" s="248">
        <v>0.66946600000000001</v>
      </c>
      <c r="H57" s="247">
        <v>46105</v>
      </c>
      <c r="I57" s="265">
        <v>69123</v>
      </c>
      <c r="J57" s="248">
        <v>0.66699940685444792</v>
      </c>
      <c r="K57" s="257">
        <v>2.0000000000000018E-3</v>
      </c>
    </row>
    <row r="58" spans="2:11" ht="15" customHeight="1" thickBot="1" x14ac:dyDescent="0.2">
      <c r="B58" s="514" t="s">
        <v>236</v>
      </c>
      <c r="C58" s="515"/>
      <c r="D58" s="516"/>
      <c r="E58" s="249">
        <v>4655259</v>
      </c>
      <c r="F58" s="249">
        <v>5060378</v>
      </c>
      <c r="G58" s="250">
        <v>0.91994299999999996</v>
      </c>
      <c r="H58" s="249">
        <v>4697563</v>
      </c>
      <c r="I58" s="266">
        <v>5112883</v>
      </c>
      <c r="J58" s="250">
        <v>0.91876989948723642</v>
      </c>
      <c r="K58" s="258">
        <v>1.0000000000000009E-3</v>
      </c>
    </row>
    <row r="59" spans="2:11" ht="5.0999999999999996" customHeight="1" x14ac:dyDescent="0.15"/>
    <row r="60" spans="2:11" ht="5.0999999999999996" customHeight="1" x14ac:dyDescent="0.15"/>
  </sheetData>
  <mergeCells count="46">
    <mergeCell ref="B32:B33"/>
    <mergeCell ref="C45:D45"/>
    <mergeCell ref="C46:D46"/>
    <mergeCell ref="B58:D58"/>
    <mergeCell ref="C37:D37"/>
    <mergeCell ref="C56:D56"/>
    <mergeCell ref="C57:D57"/>
    <mergeCell ref="C54:D54"/>
    <mergeCell ref="C52:D52"/>
    <mergeCell ref="C48:D48"/>
    <mergeCell ref="C49:D49"/>
    <mergeCell ref="C50:D50"/>
    <mergeCell ref="C40:D40"/>
    <mergeCell ref="C41:D41"/>
    <mergeCell ref="C42:D42"/>
    <mergeCell ref="C43:D43"/>
    <mergeCell ref="C8:D8"/>
    <mergeCell ref="C9:D9"/>
    <mergeCell ref="C10:D10"/>
    <mergeCell ref="C11:D11"/>
    <mergeCell ref="A2:L2"/>
    <mergeCell ref="C5:D5"/>
    <mergeCell ref="C6:D6"/>
    <mergeCell ref="C7:D7"/>
    <mergeCell ref="C23:D23"/>
    <mergeCell ref="F14:F15"/>
    <mergeCell ref="C16:D16"/>
    <mergeCell ref="C17:D17"/>
    <mergeCell ref="C18:D18"/>
    <mergeCell ref="C19:D19"/>
    <mergeCell ref="C32:D33"/>
    <mergeCell ref="E32:G32"/>
    <mergeCell ref="H32:J32"/>
    <mergeCell ref="K32:K33"/>
    <mergeCell ref="B14:B15"/>
    <mergeCell ref="C14:E14"/>
    <mergeCell ref="C15:D15"/>
    <mergeCell ref="C29:D29"/>
    <mergeCell ref="C24:D24"/>
    <mergeCell ref="C25:D25"/>
    <mergeCell ref="C26:D26"/>
    <mergeCell ref="C27:D27"/>
    <mergeCell ref="C28:D28"/>
    <mergeCell ref="C21:D21"/>
    <mergeCell ref="C22:D22"/>
    <mergeCell ref="C20:D20"/>
  </mergeCells>
  <phoneticPr fontId="3"/>
  <pageMargins left="0.78740157480314965" right="0.19685039370078741" top="0.59055118110236227" bottom="0.19685039370078741" header="0.31496062992125984" footer="0.31496062992125984"/>
  <pageSetup paperSize="9" scale="81" orientation="portrait" horizontalDpi="300" verticalDpi="300" r:id="rId1"/>
  <headerFooter alignWithMargins="0">
    <oddHeader xml:space="preserve">&amp;C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H240"/>
  <sheetViews>
    <sheetView view="pageBreakPreview" zoomScale="70" zoomScaleNormal="85" zoomScaleSheetLayoutView="70" workbookViewId="0">
      <selection activeCell="F213" sqref="F213"/>
    </sheetView>
  </sheetViews>
  <sheetFormatPr defaultColWidth="9" defaultRowHeight="13.5" x14ac:dyDescent="0.15"/>
  <cols>
    <col min="1" max="1" width="1.125" style="98" customWidth="1"/>
    <col min="2" max="2" width="2.5" style="103" customWidth="1"/>
    <col min="3" max="3" width="12.625" style="103" customWidth="1"/>
    <col min="4" max="4" width="6.625" style="103" customWidth="1"/>
    <col min="5" max="5" width="1.625" style="103" customWidth="1"/>
    <col min="6" max="14" width="15.875" style="103" customWidth="1"/>
    <col min="15" max="15" width="13.625" style="98" customWidth="1"/>
    <col min="16" max="16" width="1.625" style="98" customWidth="1"/>
    <col min="17" max="17" width="1.625" style="103" customWidth="1"/>
    <col min="18" max="24" width="12.625" style="98" customWidth="1"/>
    <col min="25" max="25" width="13.875" style="98" customWidth="1"/>
    <col min="26" max="34" width="12.625" style="98" customWidth="1"/>
    <col min="35" max="35" width="12.625" style="103" customWidth="1"/>
    <col min="36" max="16384" width="9" style="103"/>
  </cols>
  <sheetData>
    <row r="1" spans="2:17" ht="22.5" customHeight="1" x14ac:dyDescent="0.2">
      <c r="B1" s="99"/>
      <c r="C1" s="100"/>
      <c r="D1" s="101" t="s">
        <v>211</v>
      </c>
      <c r="E1" s="100"/>
      <c r="F1" s="100" t="s">
        <v>332</v>
      </c>
      <c r="G1" s="102"/>
      <c r="H1" s="98"/>
      <c r="I1" s="98"/>
      <c r="J1" s="98"/>
      <c r="K1" s="98"/>
      <c r="L1" s="98"/>
      <c r="M1" s="98"/>
      <c r="N1" s="98"/>
      <c r="Q1" s="98"/>
    </row>
    <row r="2" spans="2:17" ht="17.25" customHeight="1" thickBot="1" x14ac:dyDescent="0.25">
      <c r="B2" s="104"/>
      <c r="C2" s="105"/>
      <c r="D2" s="98"/>
      <c r="E2" s="98"/>
      <c r="F2" s="98"/>
      <c r="G2" s="98"/>
      <c r="H2" s="98"/>
      <c r="I2" s="98"/>
      <c r="J2" s="98"/>
      <c r="K2" s="98"/>
      <c r="L2" s="98"/>
      <c r="M2" s="98"/>
      <c r="N2" s="106"/>
      <c r="Q2" s="98"/>
    </row>
    <row r="3" spans="2:17" ht="4.5" customHeight="1" x14ac:dyDescent="0.15">
      <c r="B3" s="107"/>
      <c r="C3" s="108"/>
      <c r="D3" s="108"/>
      <c r="E3" s="108"/>
      <c r="F3" s="109"/>
      <c r="G3" s="110"/>
      <c r="H3" s="110"/>
      <c r="I3" s="110"/>
      <c r="J3" s="110"/>
      <c r="K3" s="110"/>
      <c r="L3" s="110"/>
      <c r="M3" s="110"/>
      <c r="N3" s="111"/>
      <c r="Q3" s="98"/>
    </row>
    <row r="4" spans="2:17" ht="2.25" customHeight="1" x14ac:dyDescent="0.15">
      <c r="B4" s="112"/>
      <c r="C4" s="113"/>
      <c r="D4" s="529">
        <v>100</v>
      </c>
      <c r="E4" s="113"/>
      <c r="F4" s="114"/>
      <c r="G4" s="115"/>
      <c r="H4" s="115"/>
      <c r="I4" s="115"/>
      <c r="J4" s="115"/>
      <c r="K4" s="115"/>
      <c r="L4" s="115"/>
      <c r="M4" s="115"/>
      <c r="N4" s="116"/>
      <c r="Q4" s="98"/>
    </row>
    <row r="5" spans="2:17" ht="2.25" customHeight="1" x14ac:dyDescent="0.15">
      <c r="B5" s="117"/>
      <c r="C5" s="118"/>
      <c r="D5" s="567"/>
      <c r="E5" s="119"/>
      <c r="F5" s="120"/>
      <c r="G5" s="115"/>
      <c r="H5" s="115"/>
      <c r="I5" s="115"/>
      <c r="J5" s="121"/>
      <c r="K5" s="115"/>
      <c r="L5" s="121"/>
      <c r="M5" s="121"/>
      <c r="N5" s="163"/>
      <c r="Q5" s="98"/>
    </row>
    <row r="6" spans="2:17" ht="2.25" customHeight="1" thickBot="1" x14ac:dyDescent="0.2">
      <c r="B6" s="122"/>
      <c r="C6" s="123"/>
      <c r="D6" s="567"/>
      <c r="E6" s="124"/>
      <c r="F6" s="125"/>
      <c r="G6" s="126"/>
      <c r="H6" s="127"/>
      <c r="I6" s="128"/>
      <c r="J6" s="127"/>
      <c r="K6" s="126"/>
      <c r="L6" s="131"/>
      <c r="M6" s="131"/>
      <c r="N6" s="132"/>
      <c r="Q6" s="98"/>
    </row>
    <row r="7" spans="2:17" ht="2.25" customHeight="1" x14ac:dyDescent="0.15">
      <c r="B7" s="122"/>
      <c r="C7" s="123"/>
      <c r="D7" s="567"/>
      <c r="E7" s="129"/>
      <c r="F7" s="130"/>
      <c r="G7" s="131"/>
      <c r="H7" s="131"/>
      <c r="I7" s="115"/>
      <c r="J7" s="131"/>
      <c r="K7" s="131"/>
      <c r="L7" s="131"/>
      <c r="M7" s="131"/>
      <c r="N7" s="132"/>
      <c r="Q7" s="98"/>
    </row>
    <row r="8" spans="2:17" ht="2.25" customHeight="1" x14ac:dyDescent="0.15">
      <c r="B8" s="122"/>
      <c r="C8" s="123"/>
      <c r="D8" s="113"/>
      <c r="E8" s="133"/>
      <c r="F8" s="136"/>
      <c r="G8" s="131"/>
      <c r="H8" s="131"/>
      <c r="I8" s="115"/>
      <c r="J8" s="131"/>
      <c r="K8" s="131"/>
      <c r="L8" s="114"/>
      <c r="M8" s="131"/>
      <c r="N8" s="132"/>
      <c r="Q8" s="98"/>
    </row>
    <row r="9" spans="2:17" ht="2.25" customHeight="1" x14ac:dyDescent="0.15">
      <c r="B9" s="122"/>
      <c r="C9" s="123"/>
      <c r="D9" s="113"/>
      <c r="E9" s="135"/>
      <c r="F9" s="137"/>
      <c r="G9" s="131"/>
      <c r="H9" s="131"/>
      <c r="I9" s="115"/>
      <c r="J9" s="131"/>
      <c r="K9" s="131"/>
      <c r="L9" s="114"/>
      <c r="M9" s="131"/>
      <c r="N9" s="132"/>
      <c r="Q9" s="98"/>
    </row>
    <row r="10" spans="2:17" ht="2.25" customHeight="1" x14ac:dyDescent="0.15">
      <c r="B10" s="122"/>
      <c r="C10" s="123"/>
      <c r="D10" s="113"/>
      <c r="E10" s="133"/>
      <c r="F10" s="137"/>
      <c r="G10" s="131"/>
      <c r="H10" s="131"/>
      <c r="I10" s="115"/>
      <c r="J10" s="131"/>
      <c r="K10" s="131"/>
      <c r="L10" s="114"/>
      <c r="M10" s="131"/>
      <c r="N10" s="132"/>
      <c r="Q10" s="98"/>
    </row>
    <row r="11" spans="2:17" ht="2.25" customHeight="1" thickBot="1" x14ac:dyDescent="0.2">
      <c r="B11" s="122"/>
      <c r="C11" s="123"/>
      <c r="D11" s="113"/>
      <c r="E11" s="135"/>
      <c r="F11" s="137"/>
      <c r="G11" s="114"/>
      <c r="H11" s="131"/>
      <c r="I11" s="115"/>
      <c r="J11" s="131"/>
      <c r="K11" s="131"/>
      <c r="L11" s="114"/>
      <c r="M11" s="131"/>
      <c r="N11" s="132"/>
      <c r="Q11" s="98"/>
    </row>
    <row r="12" spans="2:17" ht="2.25" customHeight="1" thickBot="1" x14ac:dyDescent="0.2">
      <c r="B12" s="122"/>
      <c r="C12" s="123"/>
      <c r="D12" s="113"/>
      <c r="E12" s="133"/>
      <c r="F12" s="137"/>
      <c r="G12" s="140"/>
      <c r="H12" s="162"/>
      <c r="I12" s="115"/>
      <c r="J12" s="131"/>
      <c r="K12" s="131"/>
      <c r="L12" s="114"/>
      <c r="M12" s="131"/>
      <c r="N12" s="132"/>
      <c r="Q12" s="98"/>
    </row>
    <row r="13" spans="2:17" ht="2.25" customHeight="1" thickBot="1" x14ac:dyDescent="0.2">
      <c r="B13" s="122"/>
      <c r="C13" s="123"/>
      <c r="D13" s="113"/>
      <c r="E13" s="135"/>
      <c r="F13" s="137"/>
      <c r="G13" s="141"/>
      <c r="H13" s="142"/>
      <c r="I13" s="419"/>
      <c r="J13" s="131"/>
      <c r="K13" s="131"/>
      <c r="L13" s="114"/>
      <c r="M13" s="131"/>
      <c r="N13" s="132"/>
      <c r="Q13" s="98"/>
    </row>
    <row r="14" spans="2:17" ht="2.25" customHeight="1" x14ac:dyDescent="0.15">
      <c r="B14" s="122"/>
      <c r="C14" s="123"/>
      <c r="D14" s="113"/>
      <c r="E14" s="129"/>
      <c r="F14" s="137"/>
      <c r="G14" s="141"/>
      <c r="H14" s="142"/>
      <c r="I14" s="142"/>
      <c r="J14" s="172"/>
      <c r="K14" s="138"/>
      <c r="L14" s="139"/>
      <c r="M14" s="131"/>
      <c r="N14" s="132"/>
      <c r="Q14" s="98"/>
    </row>
    <row r="15" spans="2:17" ht="2.25" customHeight="1" x14ac:dyDescent="0.15">
      <c r="B15" s="122"/>
      <c r="C15" s="123"/>
      <c r="D15" s="113"/>
      <c r="E15" s="119"/>
      <c r="F15" s="137"/>
      <c r="G15" s="141"/>
      <c r="H15" s="142"/>
      <c r="I15" s="142"/>
      <c r="J15" s="134"/>
      <c r="K15" s="138"/>
      <c r="L15" s="139"/>
      <c r="M15" s="131"/>
      <c r="N15" s="132"/>
      <c r="Q15" s="98"/>
    </row>
    <row r="16" spans="2:17" ht="2.25" customHeight="1" x14ac:dyDescent="0.15">
      <c r="B16" s="122"/>
      <c r="C16" s="123"/>
      <c r="D16" s="113"/>
      <c r="E16" s="129"/>
      <c r="F16" s="137"/>
      <c r="G16" s="141"/>
      <c r="H16" s="134"/>
      <c r="I16" s="418"/>
      <c r="J16" s="208"/>
      <c r="K16" s="138"/>
      <c r="L16" s="139"/>
      <c r="M16" s="131"/>
      <c r="N16" s="132"/>
      <c r="Q16" s="98"/>
    </row>
    <row r="17" spans="2:17" ht="2.25" customHeight="1" x14ac:dyDescent="0.15">
      <c r="B17" s="122"/>
      <c r="C17" s="123"/>
      <c r="D17" s="113"/>
      <c r="E17" s="135"/>
      <c r="F17" s="137"/>
      <c r="G17" s="141"/>
      <c r="H17" s="134"/>
      <c r="I17" s="134"/>
      <c r="J17" s="134"/>
      <c r="K17" s="138"/>
      <c r="L17" s="139"/>
      <c r="M17" s="131"/>
      <c r="N17" s="132"/>
      <c r="Q17" s="98"/>
    </row>
    <row r="18" spans="2:17" ht="2.25" customHeight="1" x14ac:dyDescent="0.15">
      <c r="B18" s="122"/>
      <c r="C18" s="123"/>
      <c r="D18" s="113"/>
      <c r="E18" s="133"/>
      <c r="F18" s="137"/>
      <c r="G18" s="141"/>
      <c r="H18" s="134"/>
      <c r="I18" s="134"/>
      <c r="J18" s="134"/>
      <c r="K18" s="138"/>
      <c r="L18" s="139"/>
      <c r="M18" s="131"/>
      <c r="N18" s="132"/>
      <c r="Q18" s="98"/>
    </row>
    <row r="19" spans="2:17" ht="2.25" customHeight="1" x14ac:dyDescent="0.15">
      <c r="B19" s="122"/>
      <c r="C19" s="123"/>
      <c r="D19" s="113"/>
      <c r="E19" s="135"/>
      <c r="F19" s="137"/>
      <c r="G19" s="141"/>
      <c r="H19" s="134"/>
      <c r="I19" s="134"/>
      <c r="J19" s="134"/>
      <c r="K19" s="138"/>
      <c r="L19" s="139"/>
      <c r="M19" s="131"/>
      <c r="N19" s="132"/>
      <c r="Q19" s="98"/>
    </row>
    <row r="20" spans="2:17" ht="2.25" customHeight="1" x14ac:dyDescent="0.15">
      <c r="B20" s="122"/>
      <c r="C20" s="123"/>
      <c r="D20" s="113"/>
      <c r="E20" s="133"/>
      <c r="F20" s="137"/>
      <c r="G20" s="141"/>
      <c r="H20" s="134"/>
      <c r="I20" s="134"/>
      <c r="J20" s="134"/>
      <c r="K20" s="138"/>
      <c r="L20" s="139"/>
      <c r="M20" s="131"/>
      <c r="N20" s="132"/>
      <c r="Q20" s="98"/>
    </row>
    <row r="21" spans="2:17" ht="2.25" customHeight="1" thickBot="1" x14ac:dyDescent="0.2">
      <c r="B21" s="122"/>
      <c r="C21" s="123"/>
      <c r="D21" s="113"/>
      <c r="E21" s="135"/>
      <c r="F21" s="137"/>
      <c r="G21" s="141"/>
      <c r="H21" s="134"/>
      <c r="I21" s="134"/>
      <c r="J21" s="134"/>
      <c r="K21" s="138"/>
      <c r="L21" s="139"/>
      <c r="M21" s="131"/>
      <c r="N21" s="132"/>
      <c r="Q21" s="98"/>
    </row>
    <row r="22" spans="2:17" ht="2.25" customHeight="1" x14ac:dyDescent="0.15">
      <c r="B22" s="122"/>
      <c r="C22" s="123"/>
      <c r="D22" s="113"/>
      <c r="E22" s="133"/>
      <c r="F22" s="165"/>
      <c r="G22" s="166"/>
      <c r="H22" s="167"/>
      <c r="I22" s="167"/>
      <c r="J22" s="167"/>
      <c r="K22" s="417"/>
      <c r="L22" s="168"/>
      <c r="M22" s="169"/>
      <c r="N22" s="170"/>
      <c r="Q22" s="98"/>
    </row>
    <row r="23" spans="2:17" ht="2.25" customHeight="1" x14ac:dyDescent="0.15">
      <c r="B23" s="122"/>
      <c r="C23" s="123"/>
      <c r="D23" s="113"/>
      <c r="E23" s="135"/>
      <c r="F23" s="137"/>
      <c r="G23" s="141"/>
      <c r="H23" s="134"/>
      <c r="I23" s="134"/>
      <c r="J23" s="134"/>
      <c r="K23" s="416"/>
      <c r="L23" s="139"/>
      <c r="M23" s="131"/>
      <c r="N23" s="132"/>
      <c r="Q23" s="98"/>
    </row>
    <row r="24" spans="2:17" ht="2.25" customHeight="1" x14ac:dyDescent="0.15">
      <c r="B24" s="122"/>
      <c r="C24" s="123"/>
      <c r="D24" s="529">
        <v>90</v>
      </c>
      <c r="E24" s="129"/>
      <c r="F24" s="137"/>
      <c r="G24" s="174"/>
      <c r="H24" s="134"/>
      <c r="I24" s="134"/>
      <c r="J24" s="134"/>
      <c r="K24" s="173"/>
      <c r="L24" s="139"/>
      <c r="M24" s="131"/>
      <c r="N24" s="132"/>
      <c r="Q24" s="98"/>
    </row>
    <row r="25" spans="2:17" ht="2.25" customHeight="1" x14ac:dyDescent="0.15">
      <c r="B25" s="122"/>
      <c r="C25" s="123"/>
      <c r="D25" s="567"/>
      <c r="E25" s="129"/>
      <c r="F25" s="137"/>
      <c r="G25" s="422"/>
      <c r="H25" s="134"/>
      <c r="I25" s="134"/>
      <c r="J25" s="134"/>
      <c r="K25" s="173"/>
      <c r="L25" s="139"/>
      <c r="M25" s="131"/>
      <c r="N25" s="132"/>
      <c r="Q25" s="98"/>
    </row>
    <row r="26" spans="2:17" ht="2.25" customHeight="1" x14ac:dyDescent="0.15">
      <c r="B26" s="122"/>
      <c r="C26" s="123"/>
      <c r="D26" s="567"/>
      <c r="E26" s="124"/>
      <c r="F26" s="137"/>
      <c r="G26" s="422"/>
      <c r="H26" s="134"/>
      <c r="I26" s="134"/>
      <c r="J26" s="134"/>
      <c r="K26" s="134"/>
      <c r="L26" s="139"/>
      <c r="M26" s="131"/>
      <c r="N26" s="132"/>
      <c r="Q26" s="98"/>
    </row>
    <row r="27" spans="2:17" ht="2.25" customHeight="1" x14ac:dyDescent="0.15">
      <c r="B27" s="122"/>
      <c r="C27" s="123"/>
      <c r="D27" s="567"/>
      <c r="E27" s="129"/>
      <c r="F27" s="137"/>
      <c r="G27" s="422"/>
      <c r="H27" s="134"/>
      <c r="I27" s="134"/>
      <c r="J27" s="134"/>
      <c r="K27" s="134"/>
      <c r="L27" s="139"/>
      <c r="M27" s="131"/>
      <c r="N27" s="132"/>
      <c r="Q27" s="98"/>
    </row>
    <row r="28" spans="2:17" ht="2.25" customHeight="1" x14ac:dyDescent="0.15">
      <c r="B28" s="122"/>
      <c r="C28" s="123"/>
      <c r="D28" s="113"/>
      <c r="E28" s="133"/>
      <c r="F28" s="137"/>
      <c r="G28" s="177"/>
      <c r="H28" s="134"/>
      <c r="I28" s="134"/>
      <c r="J28" s="134"/>
      <c r="K28" s="134"/>
      <c r="L28" s="138"/>
      <c r="M28" s="131"/>
      <c r="N28" s="132"/>
      <c r="Q28" s="98"/>
    </row>
    <row r="29" spans="2:17" ht="2.25" customHeight="1" x14ac:dyDescent="0.15">
      <c r="B29" s="122"/>
      <c r="C29" s="123"/>
      <c r="D29" s="113"/>
      <c r="E29" s="135"/>
      <c r="F29" s="137"/>
      <c r="G29" s="177"/>
      <c r="H29" s="134"/>
      <c r="I29" s="134"/>
      <c r="J29" s="134"/>
      <c r="K29" s="134"/>
      <c r="L29" s="139"/>
      <c r="M29" s="131"/>
      <c r="N29" s="132"/>
      <c r="Q29" s="98"/>
    </row>
    <row r="30" spans="2:17" ht="2.25" customHeight="1" x14ac:dyDescent="0.15">
      <c r="B30" s="122"/>
      <c r="C30" s="123"/>
      <c r="D30" s="113"/>
      <c r="E30" s="129"/>
      <c r="F30" s="137"/>
      <c r="G30" s="177"/>
      <c r="H30" s="134"/>
      <c r="I30" s="134"/>
      <c r="J30" s="134"/>
      <c r="K30" s="134"/>
      <c r="L30" s="139"/>
      <c r="M30" s="131"/>
      <c r="N30" s="132"/>
      <c r="Q30" s="98"/>
    </row>
    <row r="31" spans="2:17" ht="2.25" customHeight="1" x14ac:dyDescent="0.15">
      <c r="B31" s="122"/>
      <c r="C31" s="123"/>
      <c r="D31" s="113"/>
      <c r="E31" s="129"/>
      <c r="F31" s="137"/>
      <c r="G31" s="219"/>
      <c r="H31" s="134"/>
      <c r="I31" s="134"/>
      <c r="J31" s="134"/>
      <c r="K31" s="134"/>
      <c r="L31" s="138"/>
      <c r="M31" s="131"/>
      <c r="N31" s="132"/>
      <c r="Q31" s="98"/>
    </row>
    <row r="32" spans="2:17" ht="2.25" customHeight="1" x14ac:dyDescent="0.15">
      <c r="B32" s="122"/>
      <c r="C32" s="123"/>
      <c r="D32" s="113"/>
      <c r="E32" s="133"/>
      <c r="F32" s="177"/>
      <c r="G32" s="177"/>
      <c r="H32" s="134"/>
      <c r="I32" s="134"/>
      <c r="J32" s="134"/>
      <c r="K32" s="134"/>
      <c r="L32" s="139"/>
      <c r="M32" s="131"/>
      <c r="N32" s="132"/>
      <c r="Q32" s="98"/>
    </row>
    <row r="33" spans="2:17" ht="2.25" customHeight="1" x14ac:dyDescent="0.15">
      <c r="B33" s="122"/>
      <c r="C33" s="123"/>
      <c r="D33" s="113"/>
      <c r="E33" s="135"/>
      <c r="F33" s="137"/>
      <c r="G33" s="137"/>
      <c r="H33" s="134"/>
      <c r="I33" s="134"/>
      <c r="J33" s="134"/>
      <c r="K33" s="134"/>
      <c r="L33" s="138"/>
      <c r="M33" s="131"/>
      <c r="N33" s="132"/>
      <c r="Q33" s="98"/>
    </row>
    <row r="34" spans="2:17" ht="2.25" customHeight="1" x14ac:dyDescent="0.15">
      <c r="B34" s="122"/>
      <c r="C34" s="123"/>
      <c r="D34" s="113"/>
      <c r="E34" s="129"/>
      <c r="F34" s="137"/>
      <c r="G34" s="137"/>
      <c r="H34" s="175"/>
      <c r="I34" s="134"/>
      <c r="J34" s="134"/>
      <c r="K34" s="134"/>
      <c r="L34" s="138"/>
      <c r="M34" s="131"/>
      <c r="N34" s="116"/>
      <c r="Q34" s="98"/>
    </row>
    <row r="35" spans="2:17" ht="2.25" customHeight="1" x14ac:dyDescent="0.15">
      <c r="B35" s="122"/>
      <c r="C35" s="123"/>
      <c r="D35" s="113"/>
      <c r="E35" s="119"/>
      <c r="F35" s="137"/>
      <c r="G35" s="137"/>
      <c r="H35" s="179"/>
      <c r="I35" s="134"/>
      <c r="J35" s="134"/>
      <c r="K35" s="134"/>
      <c r="M35" s="131"/>
      <c r="N35" s="132"/>
      <c r="Q35" s="98"/>
    </row>
    <row r="36" spans="2:17" ht="2.25" customHeight="1" x14ac:dyDescent="0.15">
      <c r="B36" s="122"/>
      <c r="C36" s="123"/>
      <c r="D36" s="113"/>
      <c r="E36" s="129"/>
      <c r="F36" s="137"/>
      <c r="G36" s="137"/>
      <c r="H36" s="219"/>
      <c r="I36" s="134"/>
      <c r="J36" s="134"/>
      <c r="K36" s="134"/>
      <c r="L36" s="138"/>
      <c r="M36" s="98"/>
      <c r="N36" s="132"/>
      <c r="Q36" s="98"/>
    </row>
    <row r="37" spans="2:17" ht="2.25" customHeight="1" x14ac:dyDescent="0.15">
      <c r="B37" s="122"/>
      <c r="C37" s="123"/>
      <c r="D37" s="113"/>
      <c r="E37" s="135"/>
      <c r="F37" s="137"/>
      <c r="G37" s="137"/>
      <c r="H37" s="179"/>
      <c r="I37" s="134"/>
      <c r="J37" s="134"/>
      <c r="K37" s="134"/>
      <c r="L37" s="138"/>
      <c r="M37" s="131"/>
      <c r="N37" s="132"/>
      <c r="Q37" s="98"/>
    </row>
    <row r="38" spans="2:17" ht="2.25" customHeight="1" x14ac:dyDescent="0.15">
      <c r="B38" s="122"/>
      <c r="C38" s="123"/>
      <c r="D38" s="113"/>
      <c r="E38" s="129"/>
      <c r="F38" s="137"/>
      <c r="G38" s="137"/>
      <c r="H38" s="137"/>
      <c r="I38" s="134"/>
      <c r="J38" s="134"/>
      <c r="K38" s="134"/>
      <c r="L38" s="138"/>
      <c r="M38" s="138"/>
      <c r="N38" s="132"/>
      <c r="Q38" s="98"/>
    </row>
    <row r="39" spans="2:17" ht="2.25" customHeight="1" x14ac:dyDescent="0.15">
      <c r="B39" s="122"/>
      <c r="C39" s="123"/>
      <c r="D39" s="113"/>
      <c r="E39" s="129"/>
      <c r="F39" s="137"/>
      <c r="G39" s="137"/>
      <c r="H39" s="137"/>
      <c r="I39" s="134"/>
      <c r="J39" s="134"/>
      <c r="K39" s="134"/>
      <c r="L39" s="138"/>
      <c r="M39" s="138"/>
      <c r="N39" s="132"/>
      <c r="Q39" s="98"/>
    </row>
    <row r="40" spans="2:17" ht="2.25" customHeight="1" x14ac:dyDescent="0.15">
      <c r="B40" s="122"/>
      <c r="C40" s="123"/>
      <c r="D40" s="113"/>
      <c r="E40" s="133"/>
      <c r="F40" s="137"/>
      <c r="G40" s="137"/>
      <c r="H40" s="137"/>
      <c r="I40" s="134"/>
      <c r="J40" s="134"/>
      <c r="K40" s="134"/>
      <c r="L40" s="138"/>
      <c r="M40" s="138"/>
      <c r="N40" s="132"/>
      <c r="Q40" s="98"/>
    </row>
    <row r="41" spans="2:17" ht="2.25" customHeight="1" x14ac:dyDescent="0.15">
      <c r="B41" s="122"/>
      <c r="C41" s="123"/>
      <c r="D41" s="113"/>
      <c r="E41" s="135"/>
      <c r="F41" s="137"/>
      <c r="G41" s="137"/>
      <c r="H41" s="137"/>
      <c r="I41" s="134"/>
      <c r="J41" s="134"/>
      <c r="K41" s="134"/>
      <c r="L41" s="138"/>
      <c r="M41" s="138"/>
      <c r="N41" s="132"/>
      <c r="Q41" s="98"/>
    </row>
    <row r="42" spans="2:17" ht="2.25" customHeight="1" x14ac:dyDescent="0.15">
      <c r="B42" s="122"/>
      <c r="C42" s="123"/>
      <c r="D42" s="113"/>
      <c r="E42" s="133"/>
      <c r="F42" s="137"/>
      <c r="G42" s="137"/>
      <c r="H42" s="137"/>
      <c r="I42" s="175"/>
      <c r="J42" s="134"/>
      <c r="K42" s="134"/>
      <c r="L42" s="138"/>
      <c r="M42" s="138"/>
      <c r="N42" s="132"/>
      <c r="Q42" s="98"/>
    </row>
    <row r="43" spans="2:17" ht="2.25" customHeight="1" x14ac:dyDescent="0.15">
      <c r="B43" s="122"/>
      <c r="C43" s="123"/>
      <c r="D43" s="113"/>
      <c r="E43" s="135"/>
      <c r="F43" s="137"/>
      <c r="G43" s="137"/>
      <c r="H43" s="137"/>
      <c r="I43" s="179"/>
      <c r="J43" s="134"/>
      <c r="K43" s="134"/>
      <c r="L43" s="138"/>
      <c r="M43" s="138"/>
      <c r="N43" s="132"/>
      <c r="Q43" s="98"/>
    </row>
    <row r="44" spans="2:17" ht="2.25" customHeight="1" thickBot="1" x14ac:dyDescent="0.2">
      <c r="B44" s="122"/>
      <c r="C44" s="123"/>
      <c r="D44" s="529">
        <v>80</v>
      </c>
      <c r="E44" s="129"/>
      <c r="F44" s="209"/>
      <c r="G44" s="209"/>
      <c r="H44" s="209"/>
      <c r="I44" s="420"/>
      <c r="J44" s="210"/>
      <c r="K44" s="210"/>
      <c r="L44" s="211"/>
      <c r="M44" s="211"/>
      <c r="N44" s="212"/>
      <c r="Q44" s="98"/>
    </row>
    <row r="45" spans="2:17" ht="2.25" customHeight="1" x14ac:dyDescent="0.15">
      <c r="B45" s="122"/>
      <c r="C45" s="123"/>
      <c r="D45" s="567"/>
      <c r="E45" s="129"/>
      <c r="F45" s="404"/>
      <c r="G45" s="404"/>
      <c r="H45" s="404"/>
      <c r="I45" s="421"/>
      <c r="J45" s="405"/>
      <c r="K45" s="405"/>
      <c r="L45" s="406"/>
      <c r="M45" s="406"/>
      <c r="N45" s="407"/>
      <c r="Q45" s="98"/>
    </row>
    <row r="46" spans="2:17" ht="2.25" customHeight="1" x14ac:dyDescent="0.15">
      <c r="B46" s="122"/>
      <c r="C46" s="123"/>
      <c r="D46" s="567"/>
      <c r="E46" s="124"/>
      <c r="F46" s="137"/>
      <c r="G46" s="137"/>
      <c r="H46" s="137"/>
      <c r="I46" s="179"/>
      <c r="J46" s="134"/>
      <c r="K46" s="134"/>
      <c r="L46" s="138"/>
      <c r="M46" s="138"/>
      <c r="N46" s="132"/>
      <c r="Q46" s="98"/>
    </row>
    <row r="47" spans="2:17" ht="2.25" customHeight="1" thickBot="1" x14ac:dyDescent="0.2">
      <c r="B47" s="122"/>
      <c r="C47" s="123"/>
      <c r="D47" s="567"/>
      <c r="E47" s="129"/>
      <c r="F47" s="137"/>
      <c r="G47" s="137"/>
      <c r="H47" s="137"/>
      <c r="I47" s="179"/>
      <c r="J47" s="134"/>
      <c r="K47" s="134"/>
      <c r="L47" s="138"/>
      <c r="M47" s="138"/>
      <c r="N47" s="132"/>
      <c r="Q47" s="98"/>
    </row>
    <row r="48" spans="2:17" ht="2.25" customHeight="1" x14ac:dyDescent="0.15">
      <c r="B48" s="122"/>
      <c r="C48" s="123"/>
      <c r="D48" s="113"/>
      <c r="E48" s="133"/>
      <c r="F48" s="137"/>
      <c r="G48" s="137"/>
      <c r="H48" s="137"/>
      <c r="I48" s="179"/>
      <c r="J48" s="134"/>
      <c r="K48" s="134"/>
      <c r="L48" s="172"/>
      <c r="M48" s="138"/>
      <c r="N48" s="132"/>
      <c r="Q48" s="98"/>
    </row>
    <row r="49" spans="2:17" ht="2.25" customHeight="1" x14ac:dyDescent="0.15">
      <c r="B49" s="122"/>
      <c r="C49" s="123"/>
      <c r="D49" s="113"/>
      <c r="E49" s="135"/>
      <c r="F49" s="137"/>
      <c r="G49" s="137"/>
      <c r="H49" s="137"/>
      <c r="I49" s="179"/>
      <c r="J49" s="134"/>
      <c r="K49" s="134"/>
      <c r="L49" s="208"/>
      <c r="M49" s="138"/>
      <c r="N49" s="132"/>
      <c r="Q49" s="98"/>
    </row>
    <row r="50" spans="2:17" ht="2.25" customHeight="1" x14ac:dyDescent="0.15">
      <c r="B50" s="122"/>
      <c r="C50" s="123"/>
      <c r="D50" s="113"/>
      <c r="E50" s="129"/>
      <c r="F50" s="137"/>
      <c r="G50" s="137"/>
      <c r="H50" s="137"/>
      <c r="I50" s="219"/>
      <c r="J50" s="134"/>
      <c r="K50" s="134"/>
      <c r="L50" s="173"/>
      <c r="M50" s="138"/>
      <c r="N50" s="132"/>
      <c r="Q50" s="98"/>
    </row>
    <row r="51" spans="2:17" ht="2.25" customHeight="1" x14ac:dyDescent="0.15">
      <c r="B51" s="122"/>
      <c r="C51" s="123"/>
      <c r="D51" s="113"/>
      <c r="E51" s="129"/>
      <c r="F51" s="137"/>
      <c r="G51" s="137"/>
      <c r="H51" s="137"/>
      <c r="I51" s="179"/>
      <c r="J51" s="134"/>
      <c r="K51" s="134"/>
      <c r="L51" s="134"/>
      <c r="M51" s="138"/>
      <c r="N51" s="132"/>
      <c r="Q51" s="98"/>
    </row>
    <row r="52" spans="2:17" ht="2.25" customHeight="1" x14ac:dyDescent="0.15">
      <c r="B52" s="122"/>
      <c r="C52" s="123"/>
      <c r="D52" s="113"/>
      <c r="E52" s="133"/>
      <c r="F52" s="137"/>
      <c r="G52" s="137"/>
      <c r="H52" s="137"/>
      <c r="I52" s="137"/>
      <c r="J52" s="134"/>
      <c r="K52" s="134"/>
      <c r="L52" s="134"/>
      <c r="M52" s="138"/>
      <c r="N52" s="132"/>
      <c r="Q52" s="98"/>
    </row>
    <row r="53" spans="2:17" ht="2.25" customHeight="1" x14ac:dyDescent="0.15">
      <c r="B53" s="122"/>
      <c r="C53" s="123"/>
      <c r="D53" s="113"/>
      <c r="E53" s="135"/>
      <c r="F53" s="137"/>
      <c r="G53" s="137"/>
      <c r="H53" s="137"/>
      <c r="I53" s="137"/>
      <c r="J53" s="134"/>
      <c r="K53" s="134"/>
      <c r="L53" s="134"/>
      <c r="M53" s="138"/>
      <c r="N53" s="132"/>
      <c r="Q53" s="98"/>
    </row>
    <row r="54" spans="2:17" ht="2.25" customHeight="1" x14ac:dyDescent="0.15">
      <c r="B54" s="122"/>
      <c r="C54" s="123"/>
      <c r="D54" s="113"/>
      <c r="E54" s="129"/>
      <c r="F54" s="137"/>
      <c r="G54" s="137"/>
      <c r="H54" s="137"/>
      <c r="I54" s="137"/>
      <c r="J54" s="134"/>
      <c r="K54" s="134"/>
      <c r="L54" s="134"/>
      <c r="M54" s="138"/>
      <c r="N54" s="132"/>
      <c r="Q54" s="98"/>
    </row>
    <row r="55" spans="2:17" ht="2.25" customHeight="1" x14ac:dyDescent="0.15">
      <c r="B55" s="122"/>
      <c r="C55" s="123"/>
      <c r="D55" s="113"/>
      <c r="E55" s="119"/>
      <c r="F55" s="137"/>
      <c r="G55" s="137"/>
      <c r="H55" s="137"/>
      <c r="I55" s="137"/>
      <c r="J55" s="134"/>
      <c r="K55" s="134"/>
      <c r="L55" s="134"/>
      <c r="M55" s="138"/>
      <c r="N55" s="132"/>
      <c r="Q55" s="98"/>
    </row>
    <row r="56" spans="2:17" ht="2.25" customHeight="1" x14ac:dyDescent="0.15">
      <c r="B56" s="122"/>
      <c r="C56" s="123"/>
      <c r="D56" s="113"/>
      <c r="E56" s="129"/>
      <c r="F56" s="137"/>
      <c r="G56" s="137"/>
      <c r="H56" s="137"/>
      <c r="I56" s="137"/>
      <c r="J56" s="134"/>
      <c r="K56" s="134"/>
      <c r="L56" s="134"/>
      <c r="M56" s="138"/>
      <c r="N56" s="132"/>
      <c r="Q56" s="98"/>
    </row>
    <row r="57" spans="2:17" ht="2.25" customHeight="1" x14ac:dyDescent="0.15">
      <c r="B57" s="122"/>
      <c r="C57" s="123"/>
      <c r="D57" s="113"/>
      <c r="E57" s="135"/>
      <c r="F57" s="137"/>
      <c r="G57" s="137"/>
      <c r="H57" s="137"/>
      <c r="I57" s="137"/>
      <c r="J57" s="134"/>
      <c r="K57" s="134"/>
      <c r="L57" s="134"/>
      <c r="M57" s="138"/>
      <c r="N57" s="132"/>
      <c r="Q57" s="98"/>
    </row>
    <row r="58" spans="2:17" ht="2.25" customHeight="1" x14ac:dyDescent="0.15">
      <c r="B58" s="122"/>
      <c r="C58" s="123"/>
      <c r="D58" s="113"/>
      <c r="E58" s="129"/>
      <c r="F58" s="137"/>
      <c r="G58" s="137"/>
      <c r="H58" s="137"/>
      <c r="I58" s="137"/>
      <c r="J58" s="134"/>
      <c r="K58" s="134"/>
      <c r="L58" s="134"/>
      <c r="M58" s="138"/>
      <c r="N58" s="132"/>
      <c r="Q58" s="98"/>
    </row>
    <row r="59" spans="2:17" ht="2.25" customHeight="1" x14ac:dyDescent="0.15">
      <c r="B59" s="122"/>
      <c r="C59" s="123"/>
      <c r="D59" s="113"/>
      <c r="E59" s="129"/>
      <c r="F59" s="137"/>
      <c r="G59" s="137"/>
      <c r="H59" s="137"/>
      <c r="I59" s="137"/>
      <c r="J59" s="134"/>
      <c r="K59" s="134"/>
      <c r="L59" s="134"/>
      <c r="M59" s="138"/>
      <c r="N59" s="132"/>
      <c r="Q59" s="98"/>
    </row>
    <row r="60" spans="2:17" ht="2.25" customHeight="1" x14ac:dyDescent="0.15">
      <c r="B60" s="122"/>
      <c r="C60" s="123"/>
      <c r="D60" s="113"/>
      <c r="E60" s="133"/>
      <c r="F60" s="137"/>
      <c r="G60" s="137"/>
      <c r="H60" s="137"/>
      <c r="I60" s="137"/>
      <c r="J60" s="134"/>
      <c r="K60" s="134"/>
      <c r="L60" s="134"/>
      <c r="M60" s="138"/>
      <c r="N60" s="132"/>
      <c r="Q60" s="98"/>
    </row>
    <row r="61" spans="2:17" ht="2.25" customHeight="1" x14ac:dyDescent="0.15">
      <c r="B61" s="122"/>
      <c r="C61" s="123"/>
      <c r="D61" s="113"/>
      <c r="E61" s="135"/>
      <c r="F61" s="137"/>
      <c r="G61" s="137"/>
      <c r="H61" s="137"/>
      <c r="I61" s="137"/>
      <c r="J61" s="134"/>
      <c r="K61" s="134"/>
      <c r="L61" s="134"/>
      <c r="M61" s="138"/>
      <c r="N61" s="132"/>
      <c r="Q61" s="98"/>
    </row>
    <row r="62" spans="2:17" ht="2.25" customHeight="1" x14ac:dyDescent="0.15">
      <c r="B62" s="122"/>
      <c r="C62" s="123"/>
      <c r="D62" s="113"/>
      <c r="E62" s="133"/>
      <c r="F62" s="137"/>
      <c r="G62" s="137"/>
      <c r="H62" s="137"/>
      <c r="I62" s="137"/>
      <c r="J62" s="134"/>
      <c r="K62" s="134"/>
      <c r="L62" s="134"/>
      <c r="M62" s="138"/>
      <c r="N62" s="132"/>
      <c r="Q62" s="98"/>
    </row>
    <row r="63" spans="2:17" ht="2.25" customHeight="1" x14ac:dyDescent="0.15">
      <c r="B63" s="122"/>
      <c r="C63" s="123"/>
      <c r="D63" s="113"/>
      <c r="E63" s="135"/>
      <c r="F63" s="137"/>
      <c r="G63" s="137"/>
      <c r="H63" s="137"/>
      <c r="I63" s="137"/>
      <c r="J63" s="134"/>
      <c r="K63" s="134"/>
      <c r="L63" s="134"/>
      <c r="M63" s="138"/>
      <c r="N63" s="143"/>
      <c r="Q63" s="98"/>
    </row>
    <row r="64" spans="2:17" ht="2.25" customHeight="1" x14ac:dyDescent="0.15">
      <c r="B64" s="122"/>
      <c r="C64" s="123"/>
      <c r="D64" s="529">
        <v>70</v>
      </c>
      <c r="E64" s="129"/>
      <c r="F64" s="137"/>
      <c r="G64" s="137"/>
      <c r="H64" s="137"/>
      <c r="I64" s="137"/>
      <c r="J64" s="134"/>
      <c r="K64" s="134"/>
      <c r="L64" s="134"/>
      <c r="M64" s="138"/>
      <c r="N64" s="144"/>
      <c r="Q64" s="98"/>
    </row>
    <row r="65" spans="2:17" ht="2.25" customHeight="1" x14ac:dyDescent="0.15">
      <c r="B65" s="122"/>
      <c r="C65" s="123"/>
      <c r="D65" s="567"/>
      <c r="E65" s="129"/>
      <c r="F65" s="137"/>
      <c r="G65" s="137"/>
      <c r="H65" s="137"/>
      <c r="I65" s="137"/>
      <c r="J65" s="134"/>
      <c r="K65" s="134"/>
      <c r="L65" s="134"/>
      <c r="M65" s="138"/>
      <c r="N65" s="144"/>
      <c r="Q65" s="98"/>
    </row>
    <row r="66" spans="2:17" ht="2.25" customHeight="1" x14ac:dyDescent="0.15">
      <c r="B66" s="122"/>
      <c r="C66" s="123"/>
      <c r="D66" s="567"/>
      <c r="E66" s="124"/>
      <c r="F66" s="137"/>
      <c r="G66" s="137"/>
      <c r="H66" s="137"/>
      <c r="I66" s="137"/>
      <c r="J66" s="134"/>
      <c r="K66" s="134"/>
      <c r="L66" s="134"/>
      <c r="M66" s="138"/>
      <c r="N66" s="144"/>
      <c r="Q66" s="98"/>
    </row>
    <row r="67" spans="2:17" ht="2.25" customHeight="1" x14ac:dyDescent="0.15">
      <c r="B67" s="122"/>
      <c r="C67" s="123"/>
      <c r="D67" s="567"/>
      <c r="E67" s="129"/>
      <c r="F67" s="137"/>
      <c r="G67" s="137"/>
      <c r="H67" s="137"/>
      <c r="I67" s="137"/>
      <c r="J67" s="175"/>
      <c r="K67" s="134"/>
      <c r="L67" s="134"/>
      <c r="M67" s="138"/>
      <c r="N67" s="144"/>
      <c r="Q67" s="98"/>
    </row>
    <row r="68" spans="2:17" ht="2.25" customHeight="1" x14ac:dyDescent="0.15">
      <c r="B68" s="122"/>
      <c r="C68" s="123"/>
      <c r="D68" s="113"/>
      <c r="E68" s="133"/>
      <c r="F68" s="137"/>
      <c r="G68" s="137"/>
      <c r="H68" s="137"/>
      <c r="I68" s="137"/>
      <c r="J68" s="179"/>
      <c r="K68" s="134"/>
      <c r="L68" s="134"/>
      <c r="M68" s="138"/>
      <c r="N68" s="144"/>
      <c r="O68" s="145"/>
      <c r="P68" s="115"/>
      <c r="Q68" s="98"/>
    </row>
    <row r="69" spans="2:17" ht="2.25" customHeight="1" thickBot="1" x14ac:dyDescent="0.2">
      <c r="B69" s="122"/>
      <c r="C69" s="123"/>
      <c r="D69" s="113"/>
      <c r="E69" s="135"/>
      <c r="F69" s="137"/>
      <c r="G69" s="137"/>
      <c r="H69" s="137"/>
      <c r="I69" s="137"/>
      <c r="J69" s="179"/>
      <c r="K69" s="134"/>
      <c r="L69" s="134"/>
      <c r="M69" s="138"/>
      <c r="N69" s="144"/>
      <c r="O69" s="145"/>
      <c r="P69" s="115"/>
      <c r="Q69" s="98"/>
    </row>
    <row r="70" spans="2:17" ht="2.25" customHeight="1" x14ac:dyDescent="0.15">
      <c r="B70" s="122"/>
      <c r="C70" s="123"/>
      <c r="D70" s="113"/>
      <c r="E70" s="129"/>
      <c r="F70" s="137"/>
      <c r="G70" s="137"/>
      <c r="H70" s="137"/>
      <c r="I70" s="137"/>
      <c r="J70" s="179"/>
      <c r="K70" s="134"/>
      <c r="L70" s="134"/>
      <c r="M70" s="172"/>
      <c r="N70" s="144"/>
      <c r="O70" s="145"/>
      <c r="P70" s="115"/>
      <c r="Q70" s="98"/>
    </row>
    <row r="71" spans="2:17" ht="2.25" customHeight="1" x14ac:dyDescent="0.15">
      <c r="B71" s="122"/>
      <c r="C71" s="123"/>
      <c r="D71" s="113"/>
      <c r="E71" s="129"/>
      <c r="F71" s="137"/>
      <c r="G71" s="137"/>
      <c r="H71" s="137"/>
      <c r="I71" s="137"/>
      <c r="J71" s="179"/>
      <c r="K71" s="134"/>
      <c r="L71" s="134"/>
      <c r="M71" s="173"/>
      <c r="N71" s="144"/>
      <c r="O71" s="145"/>
      <c r="P71" s="115"/>
      <c r="Q71" s="98"/>
    </row>
    <row r="72" spans="2:17" ht="2.25" customHeight="1" x14ac:dyDescent="0.15">
      <c r="B72" s="122"/>
      <c r="C72" s="123"/>
      <c r="D72" s="113"/>
      <c r="E72" s="133"/>
      <c r="F72" s="137"/>
      <c r="G72" s="137"/>
      <c r="H72" s="137"/>
      <c r="I72" s="137"/>
      <c r="J72" s="179"/>
      <c r="K72" s="134"/>
      <c r="L72" s="134"/>
      <c r="M72" s="173"/>
      <c r="N72" s="144"/>
      <c r="O72" s="145"/>
      <c r="P72" s="115"/>
      <c r="Q72" s="98"/>
    </row>
    <row r="73" spans="2:17" ht="2.25" customHeight="1" x14ac:dyDescent="0.15">
      <c r="B73" s="122"/>
      <c r="C73" s="123"/>
      <c r="D73" s="113"/>
      <c r="E73" s="135"/>
      <c r="F73" s="137"/>
      <c r="G73" s="137"/>
      <c r="H73" s="137"/>
      <c r="I73" s="137"/>
      <c r="J73" s="179"/>
      <c r="K73" s="134"/>
      <c r="L73" s="134"/>
      <c r="M73" s="173"/>
      <c r="N73" s="144"/>
      <c r="O73" s="145"/>
      <c r="P73" s="115"/>
      <c r="Q73" s="98"/>
    </row>
    <row r="74" spans="2:17" ht="2.25" customHeight="1" x14ac:dyDescent="0.15">
      <c r="B74" s="122"/>
      <c r="C74" s="123"/>
      <c r="D74" s="113"/>
      <c r="E74" s="129"/>
      <c r="F74" s="137"/>
      <c r="G74" s="137"/>
      <c r="H74" s="137"/>
      <c r="I74" s="137"/>
      <c r="J74" s="179"/>
      <c r="K74" s="134"/>
      <c r="L74" s="134"/>
      <c r="M74" s="173"/>
      <c r="N74" s="144"/>
      <c r="O74" s="145"/>
      <c r="P74" s="115"/>
      <c r="Q74" s="98"/>
    </row>
    <row r="75" spans="2:17" ht="2.25" customHeight="1" x14ac:dyDescent="0.15">
      <c r="B75" s="122"/>
      <c r="C75" s="123"/>
      <c r="D75" s="113"/>
      <c r="E75" s="119"/>
      <c r="F75" s="137"/>
      <c r="G75" s="137"/>
      <c r="H75" s="137"/>
      <c r="I75" s="137"/>
      <c r="J75" s="179"/>
      <c r="K75" s="134"/>
      <c r="L75" s="134"/>
      <c r="M75" s="173"/>
      <c r="N75" s="144"/>
      <c r="O75" s="145"/>
      <c r="P75" s="115"/>
      <c r="Q75" s="98"/>
    </row>
    <row r="76" spans="2:17" ht="2.25" customHeight="1" x14ac:dyDescent="0.15">
      <c r="B76" s="122"/>
      <c r="C76" s="123"/>
      <c r="D76" s="113"/>
      <c r="E76" s="129"/>
      <c r="F76" s="137"/>
      <c r="G76" s="137"/>
      <c r="H76" s="137"/>
      <c r="I76" s="137"/>
      <c r="J76" s="219"/>
      <c r="K76" s="134"/>
      <c r="L76" s="142"/>
      <c r="M76" s="173"/>
      <c r="N76" s="144"/>
      <c r="O76" s="145"/>
      <c r="P76" s="115"/>
      <c r="Q76" s="98"/>
    </row>
    <row r="77" spans="2:17" ht="2.25" customHeight="1" x14ac:dyDescent="0.15">
      <c r="B77" s="122"/>
      <c r="C77" s="123"/>
      <c r="D77" s="113"/>
      <c r="E77" s="135"/>
      <c r="F77" s="137"/>
      <c r="G77" s="137"/>
      <c r="H77" s="137"/>
      <c r="I77" s="137"/>
      <c r="J77" s="177"/>
      <c r="K77" s="134"/>
      <c r="L77" s="142"/>
      <c r="M77" s="173"/>
      <c r="N77" s="144"/>
      <c r="O77" s="145"/>
      <c r="P77" s="115"/>
      <c r="Q77" s="98"/>
    </row>
    <row r="78" spans="2:17" ht="2.25" customHeight="1" x14ac:dyDescent="0.15">
      <c r="B78" s="122"/>
      <c r="C78" s="123"/>
      <c r="D78" s="113"/>
      <c r="E78" s="129"/>
      <c r="F78" s="137"/>
      <c r="G78" s="137"/>
      <c r="H78" s="137"/>
      <c r="I78" s="137"/>
      <c r="J78" s="137"/>
      <c r="K78" s="142"/>
      <c r="L78" s="142"/>
      <c r="M78" s="173"/>
      <c r="N78" s="144"/>
      <c r="O78" s="145"/>
      <c r="P78" s="115"/>
      <c r="Q78" s="98"/>
    </row>
    <row r="79" spans="2:17" ht="2.25" customHeight="1" x14ac:dyDescent="0.15">
      <c r="B79" s="122"/>
      <c r="C79" s="123"/>
      <c r="D79" s="113"/>
      <c r="E79" s="129"/>
      <c r="F79" s="137"/>
      <c r="G79" s="137"/>
      <c r="H79" s="137"/>
      <c r="I79" s="137"/>
      <c r="J79" s="137"/>
      <c r="K79" s="142"/>
      <c r="L79" s="142"/>
      <c r="M79" s="173"/>
      <c r="N79" s="144"/>
      <c r="O79" s="145"/>
      <c r="P79" s="115"/>
      <c r="Q79" s="98"/>
    </row>
    <row r="80" spans="2:17" ht="2.25" customHeight="1" x14ac:dyDescent="0.15">
      <c r="B80" s="122"/>
      <c r="C80" s="123"/>
      <c r="D80" s="113"/>
      <c r="E80" s="133"/>
      <c r="F80" s="137"/>
      <c r="G80" s="137"/>
      <c r="H80" s="137"/>
      <c r="I80" s="137"/>
      <c r="J80" s="137"/>
      <c r="K80" s="142"/>
      <c r="L80" s="142"/>
      <c r="M80" s="173"/>
      <c r="N80" s="144"/>
      <c r="O80" s="145"/>
      <c r="P80" s="115"/>
      <c r="Q80" s="98"/>
    </row>
    <row r="81" spans="2:17" ht="2.25" customHeight="1" x14ac:dyDescent="0.15">
      <c r="B81" s="122"/>
      <c r="C81" s="123"/>
      <c r="D81" s="113"/>
      <c r="E81" s="135"/>
      <c r="F81" s="137"/>
      <c r="G81" s="137"/>
      <c r="H81" s="137"/>
      <c r="I81" s="137"/>
      <c r="J81" s="146"/>
      <c r="K81" s="142"/>
      <c r="L81" s="142"/>
      <c r="M81" s="134"/>
      <c r="N81" s="144"/>
      <c r="O81" s="145"/>
      <c r="P81" s="115"/>
      <c r="Q81" s="98"/>
    </row>
    <row r="82" spans="2:17" ht="2.25" customHeight="1" x14ac:dyDescent="0.15">
      <c r="B82" s="122"/>
      <c r="C82" s="123"/>
      <c r="D82" s="113"/>
      <c r="E82" s="133"/>
      <c r="F82" s="137"/>
      <c r="G82" s="137"/>
      <c r="H82" s="137"/>
      <c r="I82" s="137"/>
      <c r="J82" s="137"/>
      <c r="K82" s="142"/>
      <c r="L82" s="142"/>
      <c r="M82" s="134"/>
      <c r="N82" s="144"/>
      <c r="Q82" s="98"/>
    </row>
    <row r="83" spans="2:17" ht="2.25" customHeight="1" x14ac:dyDescent="0.15">
      <c r="B83" s="122"/>
      <c r="C83" s="123"/>
      <c r="D83" s="113"/>
      <c r="E83" s="135"/>
      <c r="F83" s="137"/>
      <c r="G83" s="137"/>
      <c r="H83" s="137"/>
      <c r="I83" s="137"/>
      <c r="J83" s="146"/>
      <c r="K83" s="142"/>
      <c r="L83" s="142"/>
      <c r="M83" s="134"/>
      <c r="N83" s="144"/>
      <c r="Q83" s="98"/>
    </row>
    <row r="84" spans="2:17" ht="2.25" customHeight="1" x14ac:dyDescent="0.15">
      <c r="B84" s="122"/>
      <c r="C84" s="123"/>
      <c r="D84" s="529">
        <v>60</v>
      </c>
      <c r="E84" s="129"/>
      <c r="F84" s="137"/>
      <c r="G84" s="137"/>
      <c r="H84" s="137"/>
      <c r="I84" s="137"/>
      <c r="J84" s="137"/>
      <c r="K84" s="142"/>
      <c r="L84" s="142"/>
      <c r="M84" s="134"/>
      <c r="N84" s="144"/>
      <c r="Q84" s="98"/>
    </row>
    <row r="85" spans="2:17" ht="2.25" customHeight="1" x14ac:dyDescent="0.15">
      <c r="B85" s="122"/>
      <c r="C85" s="123"/>
      <c r="D85" s="567"/>
      <c r="E85" s="129"/>
      <c r="F85" s="137"/>
      <c r="G85" s="137"/>
      <c r="H85" s="137"/>
      <c r="I85" s="137"/>
      <c r="J85" s="137"/>
      <c r="K85" s="142"/>
      <c r="L85" s="142"/>
      <c r="M85" s="134"/>
      <c r="N85" s="116"/>
      <c r="Q85" s="98"/>
    </row>
    <row r="86" spans="2:17" ht="2.25" customHeight="1" x14ac:dyDescent="0.15">
      <c r="B86" s="122"/>
      <c r="C86" s="123"/>
      <c r="D86" s="567"/>
      <c r="E86" s="124"/>
      <c r="F86" s="137"/>
      <c r="G86" s="137"/>
      <c r="H86" s="137"/>
      <c r="I86" s="137"/>
      <c r="J86" s="146"/>
      <c r="K86" s="142"/>
      <c r="L86" s="142"/>
      <c r="M86" s="134"/>
      <c r="N86" s="116"/>
      <c r="Q86" s="98"/>
    </row>
    <row r="87" spans="2:17" ht="2.25" customHeight="1" x14ac:dyDescent="0.15">
      <c r="B87" s="122"/>
      <c r="C87" s="123"/>
      <c r="D87" s="567"/>
      <c r="E87" s="129"/>
      <c r="F87" s="137"/>
      <c r="G87" s="137"/>
      <c r="H87" s="137"/>
      <c r="I87" s="137"/>
      <c r="J87" s="146"/>
      <c r="K87" s="142"/>
      <c r="L87" s="142"/>
      <c r="M87" s="134"/>
      <c r="N87" s="116"/>
      <c r="Q87" s="98"/>
    </row>
    <row r="88" spans="2:17" ht="2.25" customHeight="1" x14ac:dyDescent="0.15">
      <c r="B88" s="122"/>
      <c r="C88" s="123"/>
      <c r="D88" s="113"/>
      <c r="E88" s="133"/>
      <c r="F88" s="137"/>
      <c r="G88" s="137"/>
      <c r="H88" s="137"/>
      <c r="I88" s="137"/>
      <c r="J88" s="146"/>
      <c r="K88" s="142"/>
      <c r="L88" s="134"/>
      <c r="M88" s="134"/>
      <c r="N88" s="132"/>
      <c r="Q88" s="98"/>
    </row>
    <row r="89" spans="2:17" ht="2.25" customHeight="1" x14ac:dyDescent="0.15">
      <c r="B89" s="122"/>
      <c r="C89" s="123"/>
      <c r="D89" s="113"/>
      <c r="E89" s="135"/>
      <c r="F89" s="137"/>
      <c r="G89" s="137"/>
      <c r="H89" s="137"/>
      <c r="I89" s="137"/>
      <c r="J89" s="146"/>
      <c r="K89" s="142"/>
      <c r="L89" s="134"/>
      <c r="M89" s="134"/>
      <c r="N89" s="132"/>
      <c r="Q89" s="98"/>
    </row>
    <row r="90" spans="2:17" ht="2.25" customHeight="1" x14ac:dyDescent="0.15">
      <c r="B90" s="122"/>
      <c r="C90" s="123"/>
      <c r="D90" s="113"/>
      <c r="E90" s="129"/>
      <c r="F90" s="137"/>
      <c r="G90" s="137"/>
      <c r="H90" s="137"/>
      <c r="I90" s="137"/>
      <c r="J90" s="146"/>
      <c r="K90" s="142"/>
      <c r="L90" s="134"/>
      <c r="M90" s="134"/>
      <c r="N90" s="132"/>
      <c r="Q90" s="98"/>
    </row>
    <row r="91" spans="2:17" ht="2.25" customHeight="1" x14ac:dyDescent="0.15">
      <c r="B91" s="122"/>
      <c r="C91" s="123"/>
      <c r="D91" s="113"/>
      <c r="E91" s="129"/>
      <c r="F91" s="137"/>
      <c r="G91" s="137"/>
      <c r="H91" s="137"/>
      <c r="I91" s="137"/>
      <c r="J91" s="137"/>
      <c r="K91" s="142"/>
      <c r="L91" s="142"/>
      <c r="M91" s="134"/>
      <c r="N91" s="132"/>
      <c r="Q91" s="98"/>
    </row>
    <row r="92" spans="2:17" ht="2.25" customHeight="1" x14ac:dyDescent="0.15">
      <c r="B92" s="122"/>
      <c r="C92" s="123"/>
      <c r="D92" s="113"/>
      <c r="E92" s="133"/>
      <c r="F92" s="137"/>
      <c r="G92" s="137"/>
      <c r="H92" s="137"/>
      <c r="I92" s="137"/>
      <c r="J92" s="137"/>
      <c r="K92" s="142"/>
      <c r="L92" s="142"/>
      <c r="M92" s="134"/>
      <c r="N92" s="132"/>
      <c r="Q92" s="98"/>
    </row>
    <row r="93" spans="2:17" ht="2.25" customHeight="1" x14ac:dyDescent="0.15">
      <c r="B93" s="122"/>
      <c r="C93" s="123"/>
      <c r="D93" s="113"/>
      <c r="E93" s="135"/>
      <c r="F93" s="137"/>
      <c r="G93" s="137"/>
      <c r="H93" s="137"/>
      <c r="I93" s="137"/>
      <c r="J93" s="137"/>
      <c r="K93" s="142"/>
      <c r="L93" s="142"/>
      <c r="M93" s="134"/>
      <c r="N93" s="132"/>
      <c r="Q93" s="98"/>
    </row>
    <row r="94" spans="2:17" ht="2.25" customHeight="1" x14ac:dyDescent="0.15">
      <c r="B94" s="122"/>
      <c r="C94" s="123"/>
      <c r="D94" s="113"/>
      <c r="E94" s="129"/>
      <c r="F94" s="137"/>
      <c r="G94" s="137"/>
      <c r="H94" s="137"/>
      <c r="I94" s="137"/>
      <c r="J94" s="137"/>
      <c r="K94" s="142"/>
      <c r="L94" s="142"/>
      <c r="M94" s="134"/>
      <c r="N94" s="132"/>
      <c r="Q94" s="98"/>
    </row>
    <row r="95" spans="2:17" ht="2.25" customHeight="1" x14ac:dyDescent="0.15">
      <c r="B95" s="122"/>
      <c r="C95" s="123"/>
      <c r="D95" s="113"/>
      <c r="E95" s="119"/>
      <c r="F95" s="137"/>
      <c r="G95" s="137"/>
      <c r="H95" s="137"/>
      <c r="I95" s="137"/>
      <c r="J95" s="146"/>
      <c r="K95" s="142"/>
      <c r="L95" s="142"/>
      <c r="M95" s="134"/>
      <c r="N95" s="132"/>
      <c r="Q95" s="98"/>
    </row>
    <row r="96" spans="2:17" ht="2.25" customHeight="1" x14ac:dyDescent="0.15">
      <c r="B96" s="122"/>
      <c r="C96" s="123"/>
      <c r="D96" s="113"/>
      <c r="E96" s="129"/>
      <c r="F96" s="137"/>
      <c r="G96" s="137"/>
      <c r="H96" s="137"/>
      <c r="I96" s="137"/>
      <c r="J96" s="146"/>
      <c r="K96" s="175"/>
      <c r="L96" s="175"/>
      <c r="M96" s="175"/>
      <c r="N96" s="176"/>
      <c r="Q96" s="98"/>
    </row>
    <row r="97" spans="2:17" ht="2.25" customHeight="1" x14ac:dyDescent="0.15">
      <c r="B97" s="122"/>
      <c r="C97" s="123"/>
      <c r="D97" s="113"/>
      <c r="E97" s="135"/>
      <c r="F97" s="137"/>
      <c r="G97" s="137"/>
      <c r="H97" s="137"/>
      <c r="I97" s="137"/>
      <c r="J97" s="146"/>
      <c r="K97" s="179"/>
      <c r="L97" s="179"/>
      <c r="M97" s="179"/>
      <c r="N97" s="221"/>
      <c r="Q97" s="98"/>
    </row>
    <row r="98" spans="2:17" ht="2.25" customHeight="1" x14ac:dyDescent="0.15">
      <c r="B98" s="122"/>
      <c r="C98" s="123"/>
      <c r="D98" s="113"/>
      <c r="E98" s="129"/>
      <c r="F98" s="137"/>
      <c r="G98" s="137"/>
      <c r="H98" s="137"/>
      <c r="I98" s="137"/>
      <c r="J98" s="137"/>
      <c r="K98" s="179"/>
      <c r="L98" s="179"/>
      <c r="M98" s="179"/>
      <c r="N98" s="221"/>
      <c r="Q98" s="98"/>
    </row>
    <row r="99" spans="2:17" ht="2.25" customHeight="1" x14ac:dyDescent="0.15">
      <c r="B99" s="122"/>
      <c r="C99" s="123"/>
      <c r="D99" s="113"/>
      <c r="E99" s="129"/>
      <c r="F99" s="137"/>
      <c r="G99" s="137"/>
      <c r="H99" s="137"/>
      <c r="I99" s="137"/>
      <c r="J99" s="137"/>
      <c r="K99" s="179"/>
      <c r="L99" s="179"/>
      <c r="M99" s="179"/>
      <c r="N99" s="221"/>
      <c r="Q99" s="98"/>
    </row>
    <row r="100" spans="2:17" ht="2.25" customHeight="1" x14ac:dyDescent="0.15">
      <c r="B100" s="122"/>
      <c r="C100" s="123"/>
      <c r="D100" s="113"/>
      <c r="E100" s="133"/>
      <c r="F100" s="137"/>
      <c r="G100" s="137"/>
      <c r="H100" s="137"/>
      <c r="I100" s="137"/>
      <c r="J100" s="137"/>
      <c r="K100" s="179"/>
      <c r="L100" s="179"/>
      <c r="M100" s="179"/>
      <c r="N100" s="221"/>
      <c r="Q100" s="98"/>
    </row>
    <row r="101" spans="2:17" ht="2.25" customHeight="1" x14ac:dyDescent="0.15">
      <c r="B101" s="122"/>
      <c r="C101" s="123"/>
      <c r="D101" s="113"/>
      <c r="E101" s="135"/>
      <c r="F101" s="137"/>
      <c r="G101" s="137"/>
      <c r="H101" s="137"/>
      <c r="I101" s="137"/>
      <c r="J101" s="137"/>
      <c r="K101" s="177"/>
      <c r="L101" s="177"/>
      <c r="M101" s="179"/>
      <c r="N101" s="221"/>
      <c r="Q101" s="98"/>
    </row>
    <row r="102" spans="2:17" ht="2.25" customHeight="1" x14ac:dyDescent="0.15">
      <c r="B102" s="122"/>
      <c r="C102" s="123"/>
      <c r="D102" s="113"/>
      <c r="E102" s="133"/>
      <c r="F102" s="137"/>
      <c r="G102" s="137"/>
      <c r="H102" s="137"/>
      <c r="I102" s="137"/>
      <c r="J102" s="137"/>
      <c r="K102" s="177"/>
      <c r="L102" s="177"/>
      <c r="M102" s="220"/>
      <c r="N102" s="221"/>
      <c r="Q102" s="98"/>
    </row>
    <row r="103" spans="2:17" ht="2.25" customHeight="1" x14ac:dyDescent="0.15">
      <c r="B103" s="122"/>
      <c r="C103" s="123"/>
      <c r="D103" s="113"/>
      <c r="E103" s="135"/>
      <c r="F103" s="137"/>
      <c r="G103" s="137"/>
      <c r="H103" s="137"/>
      <c r="I103" s="137"/>
      <c r="J103" s="137"/>
      <c r="K103" s="177"/>
      <c r="L103" s="177"/>
      <c r="M103" s="220"/>
      <c r="N103" s="221"/>
      <c r="Q103" s="98"/>
    </row>
    <row r="104" spans="2:17" ht="2.25" customHeight="1" x14ac:dyDescent="0.15">
      <c r="B104" s="122"/>
      <c r="C104" s="123"/>
      <c r="D104" s="529">
        <v>50</v>
      </c>
      <c r="E104" s="129"/>
      <c r="F104" s="137"/>
      <c r="G104" s="137"/>
      <c r="H104" s="137"/>
      <c r="I104" s="137"/>
      <c r="J104" s="137"/>
      <c r="K104" s="219"/>
      <c r="L104" s="179"/>
      <c r="M104" s="219"/>
      <c r="N104" s="221"/>
      <c r="Q104" s="98"/>
    </row>
    <row r="105" spans="2:17" ht="2.25" customHeight="1" thickBot="1" x14ac:dyDescent="0.2">
      <c r="B105" s="122"/>
      <c r="C105" s="123"/>
      <c r="D105" s="567"/>
      <c r="E105" s="129"/>
      <c r="F105" s="137"/>
      <c r="G105" s="137"/>
      <c r="H105" s="137"/>
      <c r="I105" s="137"/>
      <c r="J105" s="137"/>
      <c r="K105" s="177"/>
      <c r="L105" s="177"/>
      <c r="M105" s="222"/>
      <c r="N105" s="178"/>
      <c r="Q105" s="98"/>
    </row>
    <row r="106" spans="2:17" ht="2.25" customHeight="1" x14ac:dyDescent="0.15">
      <c r="B106" s="122"/>
      <c r="C106" s="123"/>
      <c r="D106" s="567"/>
      <c r="E106" s="124"/>
      <c r="F106" s="137"/>
      <c r="G106" s="137"/>
      <c r="H106" s="137"/>
      <c r="I106" s="137"/>
      <c r="J106" s="137"/>
      <c r="K106" s="137"/>
      <c r="L106" s="137"/>
      <c r="M106" s="137"/>
      <c r="N106" s="187"/>
      <c r="Q106" s="98"/>
    </row>
    <row r="107" spans="2:17" ht="2.25" customHeight="1" x14ac:dyDescent="0.15">
      <c r="B107" s="122"/>
      <c r="C107" s="123"/>
      <c r="D107" s="567"/>
      <c r="E107" s="129"/>
      <c r="F107" s="137"/>
      <c r="G107" s="137"/>
      <c r="H107" s="137"/>
      <c r="I107" s="137"/>
      <c r="J107" s="137"/>
      <c r="K107" s="137"/>
      <c r="L107" s="137"/>
      <c r="M107" s="137"/>
      <c r="N107" s="147"/>
      <c r="Q107" s="98"/>
    </row>
    <row r="108" spans="2:17" ht="2.25" customHeight="1" x14ac:dyDescent="0.15">
      <c r="B108" s="122"/>
      <c r="C108" s="123"/>
      <c r="D108" s="113"/>
      <c r="E108" s="133"/>
      <c r="F108" s="137"/>
      <c r="G108" s="137"/>
      <c r="H108" s="137"/>
      <c r="I108" s="137"/>
      <c r="J108" s="137"/>
      <c r="K108" s="137"/>
      <c r="L108" s="137"/>
      <c r="M108" s="137"/>
      <c r="N108" s="147"/>
      <c r="Q108" s="98"/>
    </row>
    <row r="109" spans="2:17" ht="2.25" customHeight="1" x14ac:dyDescent="0.15">
      <c r="B109" s="122"/>
      <c r="C109" s="123"/>
      <c r="D109" s="113"/>
      <c r="E109" s="135"/>
      <c r="F109" s="137"/>
      <c r="G109" s="137"/>
      <c r="H109" s="137"/>
      <c r="I109" s="137"/>
      <c r="J109" s="137"/>
      <c r="K109" s="137"/>
      <c r="L109" s="137"/>
      <c r="M109" s="137"/>
      <c r="N109" s="147"/>
      <c r="Q109" s="98"/>
    </row>
    <row r="110" spans="2:17" ht="2.25" customHeight="1" x14ac:dyDescent="0.15">
      <c r="B110" s="122"/>
      <c r="C110" s="123"/>
      <c r="D110" s="113"/>
      <c r="E110" s="129"/>
      <c r="F110" s="137"/>
      <c r="G110" s="137"/>
      <c r="H110" s="137"/>
      <c r="I110" s="137"/>
      <c r="J110" s="137"/>
      <c r="K110" s="137"/>
      <c r="L110" s="137"/>
      <c r="M110" s="137"/>
      <c r="N110" s="147"/>
      <c r="Q110" s="98"/>
    </row>
    <row r="111" spans="2:17" ht="2.25" customHeight="1" x14ac:dyDescent="0.15">
      <c r="B111" s="122"/>
      <c r="C111" s="123"/>
      <c r="D111" s="113"/>
      <c r="E111" s="129"/>
      <c r="F111" s="137"/>
      <c r="G111" s="137"/>
      <c r="H111" s="137"/>
      <c r="I111" s="137"/>
      <c r="J111" s="137"/>
      <c r="K111" s="137"/>
      <c r="L111" s="137"/>
      <c r="M111" s="137"/>
      <c r="N111" s="147"/>
      <c r="Q111" s="98"/>
    </row>
    <row r="112" spans="2:17" ht="2.25" customHeight="1" x14ac:dyDescent="0.15">
      <c r="B112" s="122"/>
      <c r="C112" s="123"/>
      <c r="D112" s="113"/>
      <c r="E112" s="133"/>
      <c r="F112" s="137"/>
      <c r="G112" s="137"/>
      <c r="H112" s="137"/>
      <c r="I112" s="137"/>
      <c r="J112" s="137"/>
      <c r="K112" s="137"/>
      <c r="L112" s="137"/>
      <c r="M112" s="137"/>
      <c r="N112" s="147"/>
      <c r="Q112" s="98"/>
    </row>
    <row r="113" spans="2:17" ht="2.25" customHeight="1" x14ac:dyDescent="0.15">
      <c r="B113" s="122"/>
      <c r="C113" s="123"/>
      <c r="D113" s="113"/>
      <c r="E113" s="135"/>
      <c r="F113" s="137"/>
      <c r="G113" s="137"/>
      <c r="H113" s="137"/>
      <c r="I113" s="137"/>
      <c r="J113" s="137"/>
      <c r="K113" s="137"/>
      <c r="L113" s="137"/>
      <c r="M113" s="137"/>
      <c r="N113" s="147"/>
      <c r="Q113" s="98"/>
    </row>
    <row r="114" spans="2:17" ht="2.25" customHeight="1" x14ac:dyDescent="0.15">
      <c r="B114" s="122"/>
      <c r="C114" s="123"/>
      <c r="D114" s="113"/>
      <c r="E114" s="129"/>
      <c r="F114" s="137"/>
      <c r="G114" s="137"/>
      <c r="H114" s="137"/>
      <c r="I114" s="137"/>
      <c r="J114" s="137"/>
      <c r="K114" s="137"/>
      <c r="L114" s="137"/>
      <c r="M114" s="137"/>
      <c r="N114" s="148"/>
      <c r="Q114" s="98"/>
    </row>
    <row r="115" spans="2:17" ht="2.25" customHeight="1" x14ac:dyDescent="0.15">
      <c r="B115" s="122"/>
      <c r="C115" s="123"/>
      <c r="D115" s="113"/>
      <c r="E115" s="119"/>
      <c r="F115" s="137"/>
      <c r="G115" s="137"/>
      <c r="H115" s="137"/>
      <c r="I115" s="137"/>
      <c r="J115" s="137"/>
      <c r="K115" s="137"/>
      <c r="L115" s="137"/>
      <c r="M115" s="137"/>
      <c r="N115" s="147"/>
      <c r="Q115" s="98"/>
    </row>
    <row r="116" spans="2:17" ht="2.25" customHeight="1" x14ac:dyDescent="0.15">
      <c r="B116" s="122"/>
      <c r="C116" s="123"/>
      <c r="D116" s="113"/>
      <c r="E116" s="129"/>
      <c r="F116" s="137"/>
      <c r="G116" s="137"/>
      <c r="H116" s="137"/>
      <c r="I116" s="137"/>
      <c r="J116" s="137"/>
      <c r="K116" s="137"/>
      <c r="L116" s="137"/>
      <c r="M116" s="137"/>
      <c r="N116" s="147"/>
      <c r="Q116" s="98"/>
    </row>
    <row r="117" spans="2:17" ht="2.25" customHeight="1" x14ac:dyDescent="0.15">
      <c r="B117" s="122"/>
      <c r="C117" s="123"/>
      <c r="D117" s="113"/>
      <c r="E117" s="135"/>
      <c r="F117" s="137"/>
      <c r="G117" s="137"/>
      <c r="H117" s="137"/>
      <c r="I117" s="137"/>
      <c r="J117" s="137"/>
      <c r="K117" s="137"/>
      <c r="L117" s="137"/>
      <c r="M117" s="137"/>
      <c r="N117" s="147"/>
      <c r="Q117" s="98"/>
    </row>
    <row r="118" spans="2:17" ht="2.25" customHeight="1" x14ac:dyDescent="0.15">
      <c r="B118" s="122"/>
      <c r="C118" s="123"/>
      <c r="D118" s="113"/>
      <c r="E118" s="129"/>
      <c r="F118" s="137"/>
      <c r="G118" s="137"/>
      <c r="H118" s="137"/>
      <c r="I118" s="137"/>
      <c r="J118" s="137"/>
      <c r="K118" s="137"/>
      <c r="L118" s="137"/>
      <c r="M118" s="137"/>
      <c r="N118" s="147"/>
      <c r="Q118" s="98"/>
    </row>
    <row r="119" spans="2:17" ht="2.25" customHeight="1" x14ac:dyDescent="0.15">
      <c r="B119" s="122"/>
      <c r="C119" s="123"/>
      <c r="D119" s="113"/>
      <c r="E119" s="129"/>
      <c r="F119" s="137"/>
      <c r="G119" s="137"/>
      <c r="H119" s="137"/>
      <c r="I119" s="137"/>
      <c r="J119" s="137"/>
      <c r="K119" s="137"/>
      <c r="L119" s="137"/>
      <c r="M119" s="137"/>
      <c r="N119" s="147"/>
      <c r="Q119" s="98"/>
    </row>
    <row r="120" spans="2:17" ht="2.25" customHeight="1" x14ac:dyDescent="0.15">
      <c r="B120" s="122"/>
      <c r="C120" s="123"/>
      <c r="D120" s="113"/>
      <c r="E120" s="133"/>
      <c r="F120" s="137"/>
      <c r="G120" s="137"/>
      <c r="H120" s="137"/>
      <c r="I120" s="137"/>
      <c r="J120" s="137"/>
      <c r="K120" s="137"/>
      <c r="L120" s="137"/>
      <c r="M120" s="137"/>
      <c r="N120" s="147"/>
      <c r="Q120" s="98"/>
    </row>
    <row r="121" spans="2:17" ht="2.25" customHeight="1" x14ac:dyDescent="0.15">
      <c r="B121" s="122"/>
      <c r="C121" s="123"/>
      <c r="D121" s="113"/>
      <c r="E121" s="135"/>
      <c r="F121" s="137"/>
      <c r="G121" s="137"/>
      <c r="H121" s="137"/>
      <c r="I121" s="137"/>
      <c r="J121" s="137"/>
      <c r="K121" s="137"/>
      <c r="L121" s="137"/>
      <c r="M121" s="137"/>
      <c r="N121" s="147"/>
      <c r="Q121" s="98"/>
    </row>
    <row r="122" spans="2:17" ht="2.25" customHeight="1" x14ac:dyDescent="0.15">
      <c r="B122" s="122"/>
      <c r="C122" s="123"/>
      <c r="D122" s="113"/>
      <c r="E122" s="133"/>
      <c r="F122" s="137"/>
      <c r="G122" s="137"/>
      <c r="H122" s="137"/>
      <c r="I122" s="137"/>
      <c r="J122" s="137"/>
      <c r="K122" s="137"/>
      <c r="L122" s="137"/>
      <c r="M122" s="137"/>
      <c r="N122" s="147"/>
      <c r="Q122" s="98"/>
    </row>
    <row r="123" spans="2:17" ht="2.25" customHeight="1" x14ac:dyDescent="0.15">
      <c r="B123" s="122"/>
      <c r="C123" s="123"/>
      <c r="D123" s="113"/>
      <c r="E123" s="135"/>
      <c r="F123" s="137"/>
      <c r="G123" s="137"/>
      <c r="H123" s="137"/>
      <c r="I123" s="137"/>
      <c r="J123" s="137"/>
      <c r="K123" s="137"/>
      <c r="L123" s="137"/>
      <c r="M123" s="137"/>
      <c r="N123" s="147"/>
      <c r="Q123" s="98"/>
    </row>
    <row r="124" spans="2:17" ht="2.25" customHeight="1" x14ac:dyDescent="0.15">
      <c r="B124" s="122"/>
      <c r="C124" s="123"/>
      <c r="D124" s="529">
        <v>40</v>
      </c>
      <c r="E124" s="129"/>
      <c r="F124" s="137"/>
      <c r="G124" s="137"/>
      <c r="H124" s="137"/>
      <c r="I124" s="137"/>
      <c r="J124" s="137"/>
      <c r="K124" s="137"/>
      <c r="L124" s="137"/>
      <c r="M124" s="137"/>
      <c r="N124" s="147"/>
      <c r="Q124" s="98"/>
    </row>
    <row r="125" spans="2:17" ht="2.25" customHeight="1" x14ac:dyDescent="0.15">
      <c r="B125" s="122"/>
      <c r="C125" s="123"/>
      <c r="D125" s="567"/>
      <c r="E125" s="129"/>
      <c r="F125" s="137"/>
      <c r="G125" s="137"/>
      <c r="H125" s="137"/>
      <c r="I125" s="137"/>
      <c r="J125" s="137"/>
      <c r="K125" s="137"/>
      <c r="L125" s="137"/>
      <c r="M125" s="137"/>
      <c r="N125" s="148"/>
      <c r="Q125" s="98"/>
    </row>
    <row r="126" spans="2:17" ht="2.25" customHeight="1" x14ac:dyDescent="0.15">
      <c r="B126" s="122"/>
      <c r="C126" s="123"/>
      <c r="D126" s="567"/>
      <c r="E126" s="124"/>
      <c r="F126" s="137"/>
      <c r="G126" s="137"/>
      <c r="H126" s="137"/>
      <c r="I126" s="137"/>
      <c r="J126" s="137"/>
      <c r="K126" s="137"/>
      <c r="L126" s="137"/>
      <c r="M126" s="137"/>
      <c r="N126" s="149"/>
      <c r="Q126" s="98"/>
    </row>
    <row r="127" spans="2:17" ht="2.25" customHeight="1" x14ac:dyDescent="0.15">
      <c r="B127" s="122"/>
      <c r="C127" s="123"/>
      <c r="D127" s="567"/>
      <c r="E127" s="129"/>
      <c r="F127" s="137"/>
      <c r="G127" s="137"/>
      <c r="H127" s="137"/>
      <c r="I127" s="137"/>
      <c r="J127" s="137"/>
      <c r="K127" s="137"/>
      <c r="L127" s="137"/>
      <c r="M127" s="137"/>
      <c r="N127" s="149"/>
      <c r="Q127" s="98"/>
    </row>
    <row r="128" spans="2:17" ht="2.25" customHeight="1" x14ac:dyDescent="0.15">
      <c r="B128" s="122"/>
      <c r="C128" s="123"/>
      <c r="D128" s="113"/>
      <c r="E128" s="133"/>
      <c r="F128" s="137"/>
      <c r="G128" s="137"/>
      <c r="H128" s="137"/>
      <c r="I128" s="137"/>
      <c r="J128" s="137"/>
      <c r="K128" s="137"/>
      <c r="L128" s="137"/>
      <c r="M128" s="137"/>
      <c r="N128" s="149"/>
      <c r="Q128" s="98"/>
    </row>
    <row r="129" spans="2:17" ht="2.25" customHeight="1" x14ac:dyDescent="0.15">
      <c r="B129" s="122"/>
      <c r="C129" s="123"/>
      <c r="D129" s="113"/>
      <c r="E129" s="135"/>
      <c r="F129" s="137"/>
      <c r="G129" s="137"/>
      <c r="H129" s="137"/>
      <c r="I129" s="137"/>
      <c r="J129" s="137"/>
      <c r="K129" s="137"/>
      <c r="L129" s="137"/>
      <c r="M129" s="137"/>
      <c r="N129" s="149"/>
      <c r="Q129" s="98"/>
    </row>
    <row r="130" spans="2:17" ht="2.25" customHeight="1" x14ac:dyDescent="0.15">
      <c r="B130" s="122"/>
      <c r="C130" s="123"/>
      <c r="D130" s="113"/>
      <c r="E130" s="129"/>
      <c r="F130" s="137"/>
      <c r="G130" s="137"/>
      <c r="H130" s="137"/>
      <c r="I130" s="137"/>
      <c r="J130" s="137"/>
      <c r="K130" s="137"/>
      <c r="L130" s="137"/>
      <c r="M130" s="137"/>
      <c r="N130" s="149"/>
      <c r="Q130" s="98"/>
    </row>
    <row r="131" spans="2:17" ht="2.25" customHeight="1" x14ac:dyDescent="0.15">
      <c r="B131" s="122"/>
      <c r="C131" s="123"/>
      <c r="D131" s="113"/>
      <c r="E131" s="129"/>
      <c r="F131" s="137"/>
      <c r="G131" s="137"/>
      <c r="H131" s="137"/>
      <c r="I131" s="137"/>
      <c r="J131" s="137"/>
      <c r="K131" s="137"/>
      <c r="L131" s="137"/>
      <c r="M131" s="137"/>
      <c r="N131" s="149"/>
      <c r="Q131" s="98"/>
    </row>
    <row r="132" spans="2:17" ht="2.25" customHeight="1" x14ac:dyDescent="0.15">
      <c r="B132" s="122"/>
      <c r="C132" s="123"/>
      <c r="D132" s="113"/>
      <c r="E132" s="133"/>
      <c r="F132" s="137"/>
      <c r="G132" s="137"/>
      <c r="H132" s="137"/>
      <c r="I132" s="137"/>
      <c r="J132" s="137"/>
      <c r="K132" s="137"/>
      <c r="L132" s="137"/>
      <c r="M132" s="137"/>
      <c r="N132" s="149"/>
      <c r="Q132" s="98"/>
    </row>
    <row r="133" spans="2:17" ht="2.25" customHeight="1" x14ac:dyDescent="0.15">
      <c r="B133" s="122"/>
      <c r="C133" s="123"/>
      <c r="D133" s="113"/>
      <c r="E133" s="135"/>
      <c r="F133" s="137"/>
      <c r="G133" s="137"/>
      <c r="H133" s="137"/>
      <c r="I133" s="137"/>
      <c r="J133" s="137"/>
      <c r="K133" s="137"/>
      <c r="L133" s="137"/>
      <c r="M133" s="137"/>
      <c r="N133" s="149"/>
      <c r="Q133" s="98"/>
    </row>
    <row r="134" spans="2:17" ht="2.25" customHeight="1" x14ac:dyDescent="0.15">
      <c r="B134" s="122"/>
      <c r="C134" s="123"/>
      <c r="D134" s="113"/>
      <c r="E134" s="129"/>
      <c r="F134" s="137"/>
      <c r="G134" s="137"/>
      <c r="H134" s="137"/>
      <c r="I134" s="137"/>
      <c r="J134" s="137"/>
      <c r="K134" s="137"/>
      <c r="L134" s="137"/>
      <c r="M134" s="137"/>
      <c r="N134" s="149"/>
      <c r="Q134" s="98"/>
    </row>
    <row r="135" spans="2:17" ht="2.25" customHeight="1" x14ac:dyDescent="0.15">
      <c r="B135" s="122"/>
      <c r="C135" s="123"/>
      <c r="D135" s="113"/>
      <c r="E135" s="119"/>
      <c r="F135" s="137"/>
      <c r="G135" s="137"/>
      <c r="H135" s="137"/>
      <c r="I135" s="137"/>
      <c r="J135" s="137"/>
      <c r="K135" s="137"/>
      <c r="L135" s="137"/>
      <c r="M135" s="137"/>
      <c r="N135" s="149"/>
      <c r="Q135" s="98"/>
    </row>
    <row r="136" spans="2:17" ht="2.25" customHeight="1" x14ac:dyDescent="0.15">
      <c r="B136" s="122"/>
      <c r="C136" s="123"/>
      <c r="D136" s="113"/>
      <c r="E136" s="129"/>
      <c r="F136" s="137"/>
      <c r="G136" s="137"/>
      <c r="H136" s="137"/>
      <c r="I136" s="137"/>
      <c r="J136" s="137"/>
      <c r="K136" s="137"/>
      <c r="L136" s="137"/>
      <c r="M136" s="137"/>
      <c r="N136" s="149"/>
      <c r="Q136" s="98"/>
    </row>
    <row r="137" spans="2:17" ht="2.25" customHeight="1" x14ac:dyDescent="0.15">
      <c r="B137" s="122"/>
      <c r="C137" s="123"/>
      <c r="D137" s="113"/>
      <c r="E137" s="135"/>
      <c r="F137" s="137"/>
      <c r="G137" s="137"/>
      <c r="H137" s="137"/>
      <c r="I137" s="137"/>
      <c r="J137" s="137"/>
      <c r="K137" s="137"/>
      <c r="L137" s="137"/>
      <c r="M137" s="137"/>
      <c r="N137" s="149"/>
      <c r="Q137" s="98"/>
    </row>
    <row r="138" spans="2:17" ht="2.25" customHeight="1" x14ac:dyDescent="0.15">
      <c r="B138" s="122"/>
      <c r="C138" s="123"/>
      <c r="D138" s="113"/>
      <c r="E138" s="129"/>
      <c r="F138" s="137"/>
      <c r="G138" s="137"/>
      <c r="H138" s="137"/>
      <c r="I138" s="137"/>
      <c r="J138" s="137"/>
      <c r="K138" s="137"/>
      <c r="L138" s="137"/>
      <c r="M138" s="137"/>
      <c r="N138" s="149"/>
      <c r="Q138" s="98"/>
    </row>
    <row r="139" spans="2:17" ht="2.25" customHeight="1" x14ac:dyDescent="0.15">
      <c r="B139" s="122"/>
      <c r="C139" s="123"/>
      <c r="D139" s="113"/>
      <c r="E139" s="129"/>
      <c r="F139" s="137"/>
      <c r="G139" s="137"/>
      <c r="H139" s="137"/>
      <c r="I139" s="137"/>
      <c r="J139" s="137"/>
      <c r="K139" s="137"/>
      <c r="L139" s="137"/>
      <c r="M139" s="137"/>
      <c r="N139" s="149"/>
      <c r="Q139" s="98"/>
    </row>
    <row r="140" spans="2:17" ht="2.25" customHeight="1" x14ac:dyDescent="0.15">
      <c r="B140" s="122"/>
      <c r="C140" s="123"/>
      <c r="D140" s="113"/>
      <c r="E140" s="133"/>
      <c r="F140" s="137"/>
      <c r="G140" s="137"/>
      <c r="H140" s="137"/>
      <c r="I140" s="137"/>
      <c r="J140" s="137"/>
      <c r="K140" s="137"/>
      <c r="L140" s="137"/>
      <c r="M140" s="137"/>
      <c r="N140" s="149"/>
      <c r="Q140" s="98"/>
    </row>
    <row r="141" spans="2:17" ht="2.25" customHeight="1" x14ac:dyDescent="0.15">
      <c r="B141" s="122"/>
      <c r="C141" s="123"/>
      <c r="D141" s="113"/>
      <c r="E141" s="135"/>
      <c r="F141" s="137"/>
      <c r="G141" s="137"/>
      <c r="H141" s="137"/>
      <c r="I141" s="137"/>
      <c r="J141" s="137"/>
      <c r="K141" s="137"/>
      <c r="L141" s="137"/>
      <c r="M141" s="137"/>
      <c r="N141" s="149"/>
      <c r="Q141" s="98"/>
    </row>
    <row r="142" spans="2:17" ht="2.25" customHeight="1" x14ac:dyDescent="0.15">
      <c r="B142" s="122"/>
      <c r="C142" s="123"/>
      <c r="D142" s="113"/>
      <c r="E142" s="133"/>
      <c r="F142" s="137"/>
      <c r="G142" s="137"/>
      <c r="H142" s="137"/>
      <c r="I142" s="137"/>
      <c r="J142" s="137"/>
      <c r="K142" s="137"/>
      <c r="L142" s="137"/>
      <c r="M142" s="137"/>
      <c r="N142" s="149"/>
      <c r="Q142" s="98"/>
    </row>
    <row r="143" spans="2:17" ht="2.25" customHeight="1" x14ac:dyDescent="0.15">
      <c r="B143" s="122"/>
      <c r="C143" s="123"/>
      <c r="D143" s="113"/>
      <c r="E143" s="135"/>
      <c r="F143" s="137"/>
      <c r="G143" s="137"/>
      <c r="H143" s="137"/>
      <c r="I143" s="137"/>
      <c r="J143" s="137"/>
      <c r="K143" s="137"/>
      <c r="L143" s="137"/>
      <c r="M143" s="137"/>
      <c r="N143" s="149"/>
      <c r="Q143" s="98"/>
    </row>
    <row r="144" spans="2:17" ht="2.25" customHeight="1" x14ac:dyDescent="0.15">
      <c r="B144" s="122"/>
      <c r="C144" s="123"/>
      <c r="D144" s="529">
        <v>30</v>
      </c>
      <c r="E144" s="129"/>
      <c r="F144" s="137"/>
      <c r="G144" s="137"/>
      <c r="H144" s="137"/>
      <c r="I144" s="137"/>
      <c r="J144" s="137"/>
      <c r="K144" s="137"/>
      <c r="L144" s="137"/>
      <c r="M144" s="137"/>
      <c r="N144" s="149"/>
      <c r="Q144" s="98"/>
    </row>
    <row r="145" spans="2:17" ht="2.25" customHeight="1" x14ac:dyDescent="0.15">
      <c r="B145" s="122"/>
      <c r="C145" s="525" t="s">
        <v>196</v>
      </c>
      <c r="D145" s="567"/>
      <c r="E145" s="129"/>
      <c r="F145" s="137"/>
      <c r="G145" s="137"/>
      <c r="H145" s="137"/>
      <c r="I145" s="137"/>
      <c r="J145" s="137"/>
      <c r="K145" s="137"/>
      <c r="L145" s="137"/>
      <c r="M145" s="137"/>
      <c r="N145" s="149"/>
      <c r="Q145" s="98"/>
    </row>
    <row r="146" spans="2:17" ht="2.25" customHeight="1" x14ac:dyDescent="0.15">
      <c r="B146" s="122"/>
      <c r="C146" s="526"/>
      <c r="D146" s="567"/>
      <c r="E146" s="124"/>
      <c r="F146" s="137"/>
      <c r="G146" s="137"/>
      <c r="H146" s="137"/>
      <c r="I146" s="137"/>
      <c r="J146" s="137"/>
      <c r="K146" s="137"/>
      <c r="L146" s="137"/>
      <c r="M146" s="137"/>
      <c r="N146" s="149"/>
      <c r="Q146" s="98"/>
    </row>
    <row r="147" spans="2:17" ht="2.25" customHeight="1" x14ac:dyDescent="0.15">
      <c r="B147" s="122"/>
      <c r="C147" s="526"/>
      <c r="D147" s="567"/>
      <c r="E147" s="129"/>
      <c r="F147" s="137"/>
      <c r="G147" s="137"/>
      <c r="H147" s="137"/>
      <c r="I147" s="137"/>
      <c r="J147" s="137"/>
      <c r="K147" s="137"/>
      <c r="L147" s="137"/>
      <c r="M147" s="137"/>
      <c r="N147" s="149"/>
      <c r="Q147" s="98"/>
    </row>
    <row r="148" spans="2:17" ht="2.25" customHeight="1" x14ac:dyDescent="0.15">
      <c r="B148" s="122"/>
      <c r="C148" s="526"/>
      <c r="D148" s="113"/>
      <c r="E148" s="133"/>
      <c r="F148" s="137"/>
      <c r="G148" s="137"/>
      <c r="H148" s="137"/>
      <c r="I148" s="137"/>
      <c r="J148" s="137"/>
      <c r="K148" s="137"/>
      <c r="L148" s="137"/>
      <c r="M148" s="137"/>
      <c r="N148" s="149"/>
      <c r="Q148" s="98"/>
    </row>
    <row r="149" spans="2:17" ht="2.25" customHeight="1" x14ac:dyDescent="0.15">
      <c r="B149" s="122"/>
      <c r="C149" s="526"/>
      <c r="D149" s="113"/>
      <c r="E149" s="135"/>
      <c r="F149" s="137"/>
      <c r="G149" s="137"/>
      <c r="H149" s="137"/>
      <c r="I149" s="137"/>
      <c r="J149" s="137"/>
      <c r="K149" s="137"/>
      <c r="L149" s="137"/>
      <c r="M149" s="137"/>
      <c r="N149" s="149"/>
      <c r="Q149" s="98"/>
    </row>
    <row r="150" spans="2:17" ht="2.25" customHeight="1" x14ac:dyDescent="0.15">
      <c r="B150" s="122"/>
      <c r="C150" s="526"/>
      <c r="D150" s="113"/>
      <c r="E150" s="129"/>
      <c r="F150" s="137"/>
      <c r="G150" s="137"/>
      <c r="H150" s="137"/>
      <c r="I150" s="137"/>
      <c r="J150" s="137"/>
      <c r="K150" s="137"/>
      <c r="L150" s="137"/>
      <c r="M150" s="137"/>
      <c r="N150" s="149"/>
      <c r="Q150" s="98"/>
    </row>
    <row r="151" spans="2:17" ht="2.25" customHeight="1" x14ac:dyDescent="0.15">
      <c r="B151" s="122"/>
      <c r="C151" s="526"/>
      <c r="D151" s="113"/>
      <c r="E151" s="129"/>
      <c r="F151" s="137"/>
      <c r="G151" s="137"/>
      <c r="H151" s="137"/>
      <c r="I151" s="137"/>
      <c r="J151" s="137"/>
      <c r="K151" s="137"/>
      <c r="L151" s="137"/>
      <c r="M151" s="137"/>
      <c r="N151" s="149"/>
      <c r="Q151" s="98"/>
    </row>
    <row r="152" spans="2:17" ht="2.25" customHeight="1" x14ac:dyDescent="0.15">
      <c r="B152" s="122"/>
      <c r="C152" s="572"/>
      <c r="D152" s="113"/>
      <c r="E152" s="133"/>
      <c r="F152" s="137"/>
      <c r="G152" s="137"/>
      <c r="H152" s="137"/>
      <c r="I152" s="137"/>
      <c r="J152" s="137"/>
      <c r="K152" s="137"/>
      <c r="L152" s="137"/>
      <c r="M152" s="137"/>
      <c r="N152" s="149"/>
      <c r="Q152" s="98"/>
    </row>
    <row r="153" spans="2:17" ht="2.25" customHeight="1" x14ac:dyDescent="0.15">
      <c r="B153" s="122"/>
      <c r="C153" s="572"/>
      <c r="D153" s="113"/>
      <c r="E153" s="135"/>
      <c r="F153" s="137"/>
      <c r="G153" s="137"/>
      <c r="H153" s="137"/>
      <c r="I153" s="137"/>
      <c r="J153" s="137"/>
      <c r="K153" s="137"/>
      <c r="L153" s="137"/>
      <c r="M153" s="137"/>
      <c r="N153" s="149"/>
      <c r="Q153" s="98"/>
    </row>
    <row r="154" spans="2:17" ht="2.25" customHeight="1" x14ac:dyDescent="0.15">
      <c r="B154" s="122"/>
      <c r="C154" s="572"/>
      <c r="D154" s="113"/>
      <c r="E154" s="129"/>
      <c r="F154" s="137"/>
      <c r="G154" s="137"/>
      <c r="H154" s="137"/>
      <c r="I154" s="137"/>
      <c r="J154" s="137"/>
      <c r="K154" s="137"/>
      <c r="L154" s="137"/>
      <c r="M154" s="137"/>
      <c r="N154" s="149"/>
      <c r="Q154" s="98"/>
    </row>
    <row r="155" spans="2:17" ht="2.25" customHeight="1" x14ac:dyDescent="0.15">
      <c r="B155" s="122"/>
      <c r="C155" s="572"/>
      <c r="D155" s="113"/>
      <c r="E155" s="119"/>
      <c r="F155" s="137"/>
      <c r="G155" s="137"/>
      <c r="H155" s="137"/>
      <c r="I155" s="137"/>
      <c r="J155" s="137"/>
      <c r="K155" s="137"/>
      <c r="L155" s="137"/>
      <c r="M155" s="137"/>
      <c r="N155" s="149"/>
      <c r="Q155" s="98"/>
    </row>
    <row r="156" spans="2:17" ht="2.25" customHeight="1" x14ac:dyDescent="0.15">
      <c r="B156" s="122"/>
      <c r="C156" s="572"/>
      <c r="D156" s="113"/>
      <c r="E156" s="129"/>
      <c r="F156" s="137"/>
      <c r="G156" s="137"/>
      <c r="H156" s="137"/>
      <c r="I156" s="137"/>
      <c r="J156" s="137"/>
      <c r="K156" s="137"/>
      <c r="L156" s="137"/>
      <c r="M156" s="137"/>
      <c r="N156" s="149"/>
      <c r="Q156" s="98"/>
    </row>
    <row r="157" spans="2:17" ht="2.25" customHeight="1" x14ac:dyDescent="0.15">
      <c r="B157" s="122"/>
      <c r="C157" s="572"/>
      <c r="D157" s="113"/>
      <c r="E157" s="135"/>
      <c r="F157" s="137"/>
      <c r="G157" s="137"/>
      <c r="H157" s="137"/>
      <c r="I157" s="137"/>
      <c r="J157" s="137"/>
      <c r="K157" s="137"/>
      <c r="L157" s="137"/>
      <c r="M157" s="137"/>
      <c r="N157" s="149"/>
      <c r="Q157" s="98"/>
    </row>
    <row r="158" spans="2:17" ht="2.25" customHeight="1" x14ac:dyDescent="0.15">
      <c r="B158" s="122"/>
      <c r="C158" s="572"/>
      <c r="D158" s="113"/>
      <c r="E158" s="129"/>
      <c r="F158" s="137"/>
      <c r="G158" s="137"/>
      <c r="H158" s="137"/>
      <c r="I158" s="137"/>
      <c r="J158" s="137"/>
      <c r="K158" s="137"/>
      <c r="L158" s="137"/>
      <c r="M158" s="137"/>
      <c r="N158" s="149"/>
      <c r="Q158" s="98"/>
    </row>
    <row r="159" spans="2:17" ht="2.25" customHeight="1" x14ac:dyDescent="0.15">
      <c r="B159" s="122"/>
      <c r="C159" s="573"/>
      <c r="D159" s="113"/>
      <c r="E159" s="129"/>
      <c r="F159" s="137"/>
      <c r="G159" s="137"/>
      <c r="H159" s="137"/>
      <c r="I159" s="137"/>
      <c r="J159" s="137"/>
      <c r="K159" s="137"/>
      <c r="L159" s="137"/>
      <c r="M159" s="137"/>
      <c r="N159" s="149"/>
      <c r="Q159" s="98"/>
    </row>
    <row r="160" spans="2:17" ht="2.25" customHeight="1" x14ac:dyDescent="0.15">
      <c r="B160" s="122"/>
      <c r="C160" s="123"/>
      <c r="D160" s="113"/>
      <c r="E160" s="133"/>
      <c r="F160" s="137"/>
      <c r="G160" s="137"/>
      <c r="H160" s="137"/>
      <c r="I160" s="137"/>
      <c r="J160" s="137"/>
      <c r="K160" s="137"/>
      <c r="L160" s="137"/>
      <c r="M160" s="137"/>
      <c r="N160" s="149"/>
      <c r="Q160" s="98"/>
    </row>
    <row r="161" spans="2:17" ht="2.25" customHeight="1" x14ac:dyDescent="0.15">
      <c r="B161" s="122"/>
      <c r="C161" s="123"/>
      <c r="D161" s="113"/>
      <c r="E161" s="135"/>
      <c r="F161" s="137"/>
      <c r="G161" s="137"/>
      <c r="H161" s="137"/>
      <c r="I161" s="137"/>
      <c r="J161" s="137"/>
      <c r="K161" s="137"/>
      <c r="L161" s="137"/>
      <c r="M161" s="137"/>
      <c r="N161" s="149"/>
      <c r="Q161" s="98"/>
    </row>
    <row r="162" spans="2:17" ht="2.25" customHeight="1" x14ac:dyDescent="0.15">
      <c r="B162" s="122"/>
      <c r="C162" s="123"/>
      <c r="D162" s="113"/>
      <c r="E162" s="133"/>
      <c r="F162" s="137"/>
      <c r="G162" s="137"/>
      <c r="H162" s="137"/>
      <c r="I162" s="137"/>
      <c r="J162" s="137"/>
      <c r="K162" s="137"/>
      <c r="L162" s="137"/>
      <c r="M162" s="137"/>
      <c r="N162" s="149"/>
      <c r="Q162" s="98"/>
    </row>
    <row r="163" spans="2:17" ht="2.25" customHeight="1" x14ac:dyDescent="0.15">
      <c r="B163" s="122"/>
      <c r="C163" s="123"/>
      <c r="D163" s="113"/>
      <c r="E163" s="135"/>
      <c r="F163" s="137"/>
      <c r="G163" s="137"/>
      <c r="H163" s="137"/>
      <c r="I163" s="137"/>
      <c r="J163" s="137"/>
      <c r="K163" s="137"/>
      <c r="L163" s="137"/>
      <c r="M163" s="137"/>
      <c r="N163" s="149"/>
      <c r="Q163" s="98"/>
    </row>
    <row r="164" spans="2:17" ht="2.25" customHeight="1" x14ac:dyDescent="0.15">
      <c r="B164" s="122"/>
      <c r="C164" s="123"/>
      <c r="D164" s="529">
        <v>20</v>
      </c>
      <c r="E164" s="129"/>
      <c r="F164" s="137"/>
      <c r="G164" s="137"/>
      <c r="H164" s="137"/>
      <c r="I164" s="137"/>
      <c r="J164" s="137"/>
      <c r="K164" s="137"/>
      <c r="L164" s="137"/>
      <c r="M164" s="137"/>
      <c r="N164" s="149"/>
      <c r="Q164" s="98"/>
    </row>
    <row r="165" spans="2:17" ht="2.25" customHeight="1" x14ac:dyDescent="0.15">
      <c r="B165" s="122"/>
      <c r="C165" s="123"/>
      <c r="D165" s="567"/>
      <c r="E165" s="129"/>
      <c r="F165" s="137"/>
      <c r="G165" s="137"/>
      <c r="H165" s="137"/>
      <c r="I165" s="137"/>
      <c r="J165" s="137"/>
      <c r="K165" s="137"/>
      <c r="L165" s="137"/>
      <c r="M165" s="137"/>
      <c r="N165" s="149"/>
      <c r="Q165" s="98"/>
    </row>
    <row r="166" spans="2:17" ht="2.25" customHeight="1" x14ac:dyDescent="0.15">
      <c r="B166" s="122"/>
      <c r="C166" s="123"/>
      <c r="D166" s="567"/>
      <c r="E166" s="124"/>
      <c r="F166" s="137"/>
      <c r="G166" s="137"/>
      <c r="H166" s="137"/>
      <c r="I166" s="137"/>
      <c r="J166" s="137"/>
      <c r="K166" s="137"/>
      <c r="L166" s="137"/>
      <c r="M166" s="137"/>
      <c r="N166" s="149"/>
      <c r="Q166" s="98"/>
    </row>
    <row r="167" spans="2:17" ht="2.25" customHeight="1" x14ac:dyDescent="0.15">
      <c r="B167" s="122"/>
      <c r="C167" s="123"/>
      <c r="D167" s="567"/>
      <c r="E167" s="129"/>
      <c r="F167" s="137"/>
      <c r="G167" s="137"/>
      <c r="H167" s="137"/>
      <c r="I167" s="137"/>
      <c r="J167" s="137"/>
      <c r="K167" s="137"/>
      <c r="L167" s="137"/>
      <c r="M167" s="137"/>
      <c r="N167" s="149"/>
      <c r="Q167" s="98"/>
    </row>
    <row r="168" spans="2:17" ht="2.25" customHeight="1" x14ac:dyDescent="0.15">
      <c r="B168" s="122"/>
      <c r="C168" s="123"/>
      <c r="D168" s="113"/>
      <c r="E168" s="133"/>
      <c r="F168" s="137"/>
      <c r="G168" s="137"/>
      <c r="H168" s="137"/>
      <c r="I168" s="137"/>
      <c r="J168" s="137"/>
      <c r="K168" s="137"/>
      <c r="L168" s="137"/>
      <c r="M168" s="137"/>
      <c r="N168" s="149"/>
      <c r="Q168" s="98"/>
    </row>
    <row r="169" spans="2:17" ht="2.25" customHeight="1" x14ac:dyDescent="0.15">
      <c r="B169" s="122"/>
      <c r="C169" s="574" t="s">
        <v>241</v>
      </c>
      <c r="D169" s="113"/>
      <c r="E169" s="135"/>
      <c r="F169" s="137"/>
      <c r="G169" s="137"/>
      <c r="H169" s="137"/>
      <c r="I169" s="137"/>
      <c r="J169" s="137"/>
      <c r="K169" s="137"/>
      <c r="L169" s="137"/>
      <c r="M169" s="137"/>
      <c r="N169" s="149"/>
      <c r="Q169" s="98"/>
    </row>
    <row r="170" spans="2:17" ht="2.25" customHeight="1" x14ac:dyDescent="0.15">
      <c r="B170" s="122"/>
      <c r="C170" s="575"/>
      <c r="D170" s="113"/>
      <c r="E170" s="129"/>
      <c r="F170" s="137"/>
      <c r="G170" s="137"/>
      <c r="H170" s="137"/>
      <c r="I170" s="137"/>
      <c r="J170" s="137"/>
      <c r="K170" s="137"/>
      <c r="L170" s="137"/>
      <c r="M170" s="137"/>
      <c r="N170" s="149"/>
      <c r="Q170" s="98"/>
    </row>
    <row r="171" spans="2:17" ht="2.25" customHeight="1" x14ac:dyDescent="0.15">
      <c r="B171" s="122"/>
      <c r="C171" s="575"/>
      <c r="D171" s="113"/>
      <c r="E171" s="129"/>
      <c r="F171" s="137"/>
      <c r="G171" s="137"/>
      <c r="H171" s="137"/>
      <c r="I171" s="137"/>
      <c r="J171" s="137"/>
      <c r="K171" s="137"/>
      <c r="L171" s="137"/>
      <c r="M171" s="137"/>
      <c r="N171" s="149"/>
      <c r="Q171" s="98"/>
    </row>
    <row r="172" spans="2:17" ht="2.25" customHeight="1" x14ac:dyDescent="0.15">
      <c r="B172" s="122"/>
      <c r="C172" s="575"/>
      <c r="D172" s="113"/>
      <c r="E172" s="133"/>
      <c r="F172" s="137"/>
      <c r="G172" s="137"/>
      <c r="H172" s="137"/>
      <c r="I172" s="137"/>
      <c r="J172" s="137"/>
      <c r="K172" s="137"/>
      <c r="L172" s="137"/>
      <c r="M172" s="137"/>
      <c r="N172" s="149"/>
      <c r="Q172" s="98"/>
    </row>
    <row r="173" spans="2:17" ht="2.25" customHeight="1" x14ac:dyDescent="0.15">
      <c r="B173" s="122"/>
      <c r="C173" s="575"/>
      <c r="D173" s="113"/>
      <c r="E173" s="135"/>
      <c r="F173" s="137"/>
      <c r="G173" s="137"/>
      <c r="H173" s="137"/>
      <c r="I173" s="137"/>
      <c r="J173" s="137"/>
      <c r="K173" s="137"/>
      <c r="L173" s="137"/>
      <c r="M173" s="137"/>
      <c r="N173" s="149"/>
      <c r="Q173" s="98"/>
    </row>
    <row r="174" spans="2:17" ht="2.25" customHeight="1" x14ac:dyDescent="0.15">
      <c r="B174" s="122"/>
      <c r="C174" s="575"/>
      <c r="D174" s="113"/>
      <c r="E174" s="129"/>
      <c r="F174" s="137"/>
      <c r="G174" s="137"/>
      <c r="H174" s="137"/>
      <c r="I174" s="137"/>
      <c r="J174" s="137"/>
      <c r="K174" s="137"/>
      <c r="L174" s="137"/>
      <c r="M174" s="137"/>
      <c r="N174" s="149"/>
      <c r="Q174" s="98"/>
    </row>
    <row r="175" spans="2:17" ht="2.25" customHeight="1" x14ac:dyDescent="0.15">
      <c r="B175" s="122"/>
      <c r="C175" s="575"/>
      <c r="D175" s="113"/>
      <c r="E175" s="119"/>
      <c r="F175" s="137"/>
      <c r="G175" s="137"/>
      <c r="H175" s="137"/>
      <c r="I175" s="137"/>
      <c r="J175" s="137"/>
      <c r="K175" s="137"/>
      <c r="L175" s="137"/>
      <c r="M175" s="137"/>
      <c r="N175" s="149"/>
      <c r="Q175" s="98"/>
    </row>
    <row r="176" spans="2:17" ht="2.25" customHeight="1" x14ac:dyDescent="0.15">
      <c r="B176" s="122"/>
      <c r="C176" s="527"/>
      <c r="D176" s="113"/>
      <c r="E176" s="129"/>
      <c r="F176" s="137"/>
      <c r="G176" s="137"/>
      <c r="H176" s="137"/>
      <c r="I176" s="137"/>
      <c r="J176" s="137"/>
      <c r="K176" s="137"/>
      <c r="L176" s="137"/>
      <c r="M176" s="137"/>
      <c r="N176" s="149"/>
      <c r="Q176" s="98"/>
    </row>
    <row r="177" spans="2:17" ht="2.25" customHeight="1" x14ac:dyDescent="0.15">
      <c r="B177" s="122"/>
      <c r="C177" s="527"/>
      <c r="D177" s="113"/>
      <c r="E177" s="135"/>
      <c r="F177" s="137"/>
      <c r="G177" s="137"/>
      <c r="H177" s="137"/>
      <c r="I177" s="137"/>
      <c r="J177" s="137"/>
      <c r="K177" s="137"/>
      <c r="L177" s="137"/>
      <c r="M177" s="137"/>
      <c r="N177" s="149"/>
      <c r="Q177" s="98"/>
    </row>
    <row r="178" spans="2:17" ht="2.25" customHeight="1" x14ac:dyDescent="0.15">
      <c r="B178" s="122"/>
      <c r="C178" s="527"/>
      <c r="D178" s="113"/>
      <c r="E178" s="129"/>
      <c r="F178" s="137"/>
      <c r="G178" s="137"/>
      <c r="H178" s="137"/>
      <c r="I178" s="137"/>
      <c r="J178" s="137"/>
      <c r="K178" s="137"/>
      <c r="L178" s="137"/>
      <c r="M178" s="137"/>
      <c r="N178" s="149"/>
      <c r="Q178" s="98"/>
    </row>
    <row r="179" spans="2:17" ht="2.25" customHeight="1" x14ac:dyDescent="0.15">
      <c r="B179" s="122"/>
      <c r="C179" s="527"/>
      <c r="D179" s="113"/>
      <c r="E179" s="129"/>
      <c r="F179" s="137"/>
      <c r="G179" s="137"/>
      <c r="H179" s="137"/>
      <c r="I179" s="137"/>
      <c r="J179" s="137"/>
      <c r="K179" s="137"/>
      <c r="L179" s="137"/>
      <c r="M179" s="137"/>
      <c r="N179" s="149"/>
      <c r="Q179" s="98"/>
    </row>
    <row r="180" spans="2:17" ht="2.25" customHeight="1" x14ac:dyDescent="0.15">
      <c r="B180" s="122"/>
      <c r="C180" s="527"/>
      <c r="D180" s="113"/>
      <c r="E180" s="133"/>
      <c r="F180" s="137"/>
      <c r="G180" s="137"/>
      <c r="H180" s="137"/>
      <c r="I180" s="137"/>
      <c r="J180" s="137"/>
      <c r="K180" s="137"/>
      <c r="L180" s="137"/>
      <c r="M180" s="137"/>
      <c r="N180" s="149"/>
      <c r="Q180" s="98"/>
    </row>
    <row r="181" spans="2:17" ht="2.25" customHeight="1" x14ac:dyDescent="0.15">
      <c r="B181" s="122"/>
      <c r="C181" s="527"/>
      <c r="D181" s="113"/>
      <c r="E181" s="135"/>
      <c r="F181" s="137"/>
      <c r="G181" s="137"/>
      <c r="H181" s="137"/>
      <c r="I181" s="137"/>
      <c r="J181" s="137"/>
      <c r="K181" s="137"/>
      <c r="L181" s="137"/>
      <c r="M181" s="137"/>
      <c r="N181" s="149"/>
      <c r="Q181" s="98"/>
    </row>
    <row r="182" spans="2:17" ht="2.25" customHeight="1" x14ac:dyDescent="0.15">
      <c r="B182" s="122"/>
      <c r="C182" s="528"/>
      <c r="D182" s="113"/>
      <c r="E182" s="133"/>
      <c r="F182" s="137"/>
      <c r="G182" s="137"/>
      <c r="H182" s="137"/>
      <c r="I182" s="137"/>
      <c r="J182" s="137"/>
      <c r="K182" s="137"/>
      <c r="L182" s="137"/>
      <c r="M182" s="137"/>
      <c r="N182" s="149"/>
      <c r="Q182" s="98"/>
    </row>
    <row r="183" spans="2:17" ht="2.25" customHeight="1" x14ac:dyDescent="0.15">
      <c r="B183" s="122"/>
      <c r="C183" s="123"/>
      <c r="D183" s="113"/>
      <c r="E183" s="135"/>
      <c r="F183" s="137"/>
      <c r="G183" s="137"/>
      <c r="H183" s="137"/>
      <c r="I183" s="137"/>
      <c r="J183" s="137"/>
      <c r="K183" s="137"/>
      <c r="L183" s="137"/>
      <c r="M183" s="137"/>
      <c r="N183" s="149"/>
      <c r="Q183" s="98"/>
    </row>
    <row r="184" spans="2:17" ht="2.25" customHeight="1" x14ac:dyDescent="0.15">
      <c r="B184" s="122"/>
      <c r="C184" s="123"/>
      <c r="D184" s="529">
        <v>10</v>
      </c>
      <c r="E184" s="129"/>
      <c r="F184" s="137"/>
      <c r="G184" s="137"/>
      <c r="H184" s="137"/>
      <c r="I184" s="137"/>
      <c r="J184" s="137"/>
      <c r="K184" s="137"/>
      <c r="L184" s="137"/>
      <c r="M184" s="137"/>
      <c r="N184" s="149"/>
      <c r="Q184" s="98"/>
    </row>
    <row r="185" spans="2:17" ht="2.25" customHeight="1" x14ac:dyDescent="0.15">
      <c r="B185" s="122"/>
      <c r="C185" s="123"/>
      <c r="D185" s="567"/>
      <c r="E185" s="129"/>
      <c r="F185" s="137"/>
      <c r="G185" s="137"/>
      <c r="H185" s="137"/>
      <c r="I185" s="137"/>
      <c r="J185" s="137"/>
      <c r="K185" s="137"/>
      <c r="L185" s="137"/>
      <c r="M185" s="137"/>
      <c r="N185" s="149"/>
      <c r="Q185" s="98"/>
    </row>
    <row r="186" spans="2:17" ht="2.25" customHeight="1" x14ac:dyDescent="0.15">
      <c r="B186" s="122"/>
      <c r="C186" s="123"/>
      <c r="D186" s="567"/>
      <c r="E186" s="124"/>
      <c r="F186" s="137"/>
      <c r="G186" s="137"/>
      <c r="H186" s="137"/>
      <c r="I186" s="137"/>
      <c r="J186" s="137"/>
      <c r="K186" s="137"/>
      <c r="L186" s="137"/>
      <c r="M186" s="137"/>
      <c r="N186" s="149"/>
      <c r="Q186" s="98"/>
    </row>
    <row r="187" spans="2:17" ht="2.25" customHeight="1" x14ac:dyDescent="0.15">
      <c r="B187" s="122"/>
      <c r="C187" s="123"/>
      <c r="D187" s="567"/>
      <c r="E187" s="129"/>
      <c r="F187" s="137"/>
      <c r="G187" s="137"/>
      <c r="H187" s="137"/>
      <c r="I187" s="137"/>
      <c r="J187" s="137"/>
      <c r="K187" s="137"/>
      <c r="L187" s="137"/>
      <c r="M187" s="137"/>
      <c r="N187" s="149"/>
      <c r="Q187" s="98"/>
    </row>
    <row r="188" spans="2:17" ht="2.25" customHeight="1" x14ac:dyDescent="0.15">
      <c r="B188" s="122"/>
      <c r="C188" s="123"/>
      <c r="D188" s="113"/>
      <c r="E188" s="133"/>
      <c r="F188" s="137"/>
      <c r="G188" s="137"/>
      <c r="H188" s="137"/>
      <c r="I188" s="137"/>
      <c r="J188" s="137"/>
      <c r="K188" s="137"/>
      <c r="L188" s="137"/>
      <c r="M188" s="137"/>
      <c r="N188" s="149"/>
      <c r="Q188" s="98"/>
    </row>
    <row r="189" spans="2:17" ht="2.25" customHeight="1" x14ac:dyDescent="0.15">
      <c r="B189" s="122"/>
      <c r="C189" s="123"/>
      <c r="D189" s="113"/>
      <c r="E189" s="135"/>
      <c r="F189" s="137"/>
      <c r="G189" s="137"/>
      <c r="H189" s="137"/>
      <c r="I189" s="137"/>
      <c r="J189" s="137"/>
      <c r="K189" s="137"/>
      <c r="L189" s="137"/>
      <c r="M189" s="137"/>
      <c r="N189" s="149"/>
      <c r="Q189" s="98"/>
    </row>
    <row r="190" spans="2:17" ht="2.25" customHeight="1" x14ac:dyDescent="0.15">
      <c r="B190" s="122"/>
      <c r="C190" s="123"/>
      <c r="D190" s="113"/>
      <c r="E190" s="129"/>
      <c r="F190" s="137"/>
      <c r="G190" s="137"/>
      <c r="H190" s="137"/>
      <c r="I190" s="137"/>
      <c r="J190" s="137"/>
      <c r="K190" s="137"/>
      <c r="L190" s="137"/>
      <c r="M190" s="137"/>
      <c r="N190" s="149"/>
      <c r="Q190" s="98"/>
    </row>
    <row r="191" spans="2:17" ht="2.25" customHeight="1" x14ac:dyDescent="0.15">
      <c r="B191" s="122"/>
      <c r="C191" s="123"/>
      <c r="D191" s="113"/>
      <c r="E191" s="129"/>
      <c r="F191" s="137"/>
      <c r="G191" s="137"/>
      <c r="H191" s="137"/>
      <c r="I191" s="137"/>
      <c r="J191" s="137"/>
      <c r="K191" s="137"/>
      <c r="L191" s="137"/>
      <c r="M191" s="137"/>
      <c r="N191" s="149"/>
      <c r="Q191" s="98"/>
    </row>
    <row r="192" spans="2:17" ht="2.25" customHeight="1" x14ac:dyDescent="0.15">
      <c r="B192" s="122"/>
      <c r="C192" s="123"/>
      <c r="D192" s="113"/>
      <c r="E192" s="133"/>
      <c r="F192" s="137"/>
      <c r="G192" s="137"/>
      <c r="H192" s="137"/>
      <c r="I192" s="137"/>
      <c r="J192" s="137"/>
      <c r="K192" s="137"/>
      <c r="L192" s="137"/>
      <c r="M192" s="137"/>
      <c r="N192" s="149"/>
      <c r="Q192" s="98"/>
    </row>
    <row r="193" spans="2:34" ht="2.25" customHeight="1" x14ac:dyDescent="0.15">
      <c r="B193" s="122"/>
      <c r="C193" s="123"/>
      <c r="D193" s="113"/>
      <c r="E193" s="135"/>
      <c r="F193" s="137"/>
      <c r="G193" s="137"/>
      <c r="H193" s="137"/>
      <c r="I193" s="137"/>
      <c r="J193" s="137"/>
      <c r="K193" s="137"/>
      <c r="L193" s="137"/>
      <c r="M193" s="137"/>
      <c r="N193" s="149"/>
      <c r="Q193" s="98"/>
    </row>
    <row r="194" spans="2:34" ht="2.25" customHeight="1" x14ac:dyDescent="0.15">
      <c r="B194" s="122"/>
      <c r="C194" s="123"/>
      <c r="D194" s="113"/>
      <c r="E194" s="129"/>
      <c r="F194" s="137"/>
      <c r="G194" s="137"/>
      <c r="H194" s="137"/>
      <c r="I194" s="137"/>
      <c r="J194" s="137"/>
      <c r="K194" s="137"/>
      <c r="L194" s="137"/>
      <c r="M194" s="137"/>
      <c r="N194" s="149"/>
      <c r="Q194" s="98"/>
    </row>
    <row r="195" spans="2:34" ht="2.25" customHeight="1" x14ac:dyDescent="0.15">
      <c r="B195" s="122"/>
      <c r="C195" s="123"/>
      <c r="D195" s="113"/>
      <c r="E195" s="119"/>
      <c r="F195" s="137"/>
      <c r="G195" s="137"/>
      <c r="H195" s="137"/>
      <c r="I195" s="137"/>
      <c r="J195" s="137"/>
      <c r="K195" s="137"/>
      <c r="L195" s="137"/>
      <c r="M195" s="137"/>
      <c r="N195" s="149"/>
      <c r="Q195" s="98"/>
    </row>
    <row r="196" spans="2:34" ht="2.25" customHeight="1" x14ac:dyDescent="0.15">
      <c r="B196" s="122"/>
      <c r="C196" s="123"/>
      <c r="D196" s="113"/>
      <c r="E196" s="129"/>
      <c r="F196" s="137"/>
      <c r="G196" s="137"/>
      <c r="H196" s="137"/>
      <c r="I196" s="137"/>
      <c r="J196" s="137"/>
      <c r="K196" s="137"/>
      <c r="L196" s="137"/>
      <c r="M196" s="137"/>
      <c r="N196" s="149"/>
      <c r="Q196" s="98"/>
    </row>
    <row r="197" spans="2:34" ht="2.25" customHeight="1" x14ac:dyDescent="0.15">
      <c r="B197" s="122"/>
      <c r="C197" s="123"/>
      <c r="D197" s="113"/>
      <c r="E197" s="135"/>
      <c r="F197" s="137"/>
      <c r="G197" s="137"/>
      <c r="H197" s="137"/>
      <c r="I197" s="137"/>
      <c r="J197" s="137"/>
      <c r="K197" s="137"/>
      <c r="L197" s="137"/>
      <c r="M197" s="137"/>
      <c r="N197" s="149"/>
      <c r="Q197" s="98"/>
    </row>
    <row r="198" spans="2:34" ht="2.25" customHeight="1" x14ac:dyDescent="0.15">
      <c r="B198" s="122"/>
      <c r="C198" s="123"/>
      <c r="D198" s="113"/>
      <c r="E198" s="129"/>
      <c r="F198" s="137"/>
      <c r="G198" s="137"/>
      <c r="H198" s="137"/>
      <c r="I198" s="137"/>
      <c r="J198" s="137"/>
      <c r="K198" s="137"/>
      <c r="L198" s="137"/>
      <c r="M198" s="137"/>
      <c r="N198" s="149"/>
      <c r="Q198" s="98"/>
    </row>
    <row r="199" spans="2:34" ht="2.25" customHeight="1" x14ac:dyDescent="0.15">
      <c r="B199" s="122"/>
      <c r="C199" s="123"/>
      <c r="D199" s="113"/>
      <c r="E199" s="129"/>
      <c r="F199" s="137"/>
      <c r="G199" s="137"/>
      <c r="H199" s="137"/>
      <c r="I199" s="137"/>
      <c r="J199" s="137"/>
      <c r="K199" s="137"/>
      <c r="L199" s="137"/>
      <c r="M199" s="137"/>
      <c r="N199" s="149"/>
      <c r="Q199" s="98"/>
    </row>
    <row r="200" spans="2:34" ht="2.25" customHeight="1" x14ac:dyDescent="0.15">
      <c r="B200" s="122"/>
      <c r="C200" s="123"/>
      <c r="D200" s="113"/>
      <c r="E200" s="133"/>
      <c r="F200" s="137"/>
      <c r="G200" s="137"/>
      <c r="H200" s="137"/>
      <c r="I200" s="137"/>
      <c r="J200" s="137"/>
      <c r="K200" s="137"/>
      <c r="L200" s="137"/>
      <c r="M200" s="137"/>
      <c r="N200" s="149"/>
      <c r="Q200" s="98"/>
    </row>
    <row r="201" spans="2:34" ht="2.25" customHeight="1" x14ac:dyDescent="0.15">
      <c r="B201" s="122"/>
      <c r="C201" s="123"/>
      <c r="D201" s="113"/>
      <c r="E201" s="135"/>
      <c r="F201" s="137"/>
      <c r="G201" s="137"/>
      <c r="H201" s="137"/>
      <c r="I201" s="137"/>
      <c r="J201" s="137"/>
      <c r="K201" s="137"/>
      <c r="L201" s="137"/>
      <c r="M201" s="137"/>
      <c r="N201" s="149"/>
      <c r="Q201" s="98"/>
    </row>
    <row r="202" spans="2:34" ht="2.25" customHeight="1" x14ac:dyDescent="0.15">
      <c r="B202" s="122"/>
      <c r="C202" s="123"/>
      <c r="D202" s="113"/>
      <c r="E202" s="133"/>
      <c r="F202" s="137"/>
      <c r="G202" s="137"/>
      <c r="H202" s="137"/>
      <c r="I202" s="137"/>
      <c r="J202" s="137"/>
      <c r="K202" s="137"/>
      <c r="L202" s="137"/>
      <c r="M202" s="137"/>
      <c r="N202" s="149"/>
      <c r="Q202" s="98"/>
    </row>
    <row r="203" spans="2:34" ht="2.25" customHeight="1" x14ac:dyDescent="0.15">
      <c r="B203" s="122"/>
      <c r="C203" s="123"/>
      <c r="D203" s="113"/>
      <c r="E203" s="135"/>
      <c r="F203" s="137"/>
      <c r="G203" s="137"/>
      <c r="H203" s="137"/>
      <c r="I203" s="137"/>
      <c r="J203" s="137"/>
      <c r="K203" s="137"/>
      <c r="L203" s="137"/>
      <c r="M203" s="137"/>
      <c r="N203" s="149"/>
      <c r="Q203" s="98"/>
    </row>
    <row r="204" spans="2:34" ht="2.25" customHeight="1" x14ac:dyDescent="0.15">
      <c r="B204" s="122"/>
      <c r="C204" s="123"/>
      <c r="D204" s="113"/>
      <c r="E204" s="129"/>
      <c r="F204" s="137"/>
      <c r="G204" s="137"/>
      <c r="H204" s="137"/>
      <c r="I204" s="137"/>
      <c r="J204" s="137"/>
      <c r="K204" s="137"/>
      <c r="L204" s="137"/>
      <c r="M204" s="137"/>
      <c r="N204" s="149"/>
      <c r="Q204" s="98"/>
    </row>
    <row r="205" spans="2:34" ht="2.25" customHeight="1" thickBot="1" x14ac:dyDescent="0.2">
      <c r="B205" s="122"/>
      <c r="C205" s="123"/>
      <c r="D205" s="113"/>
      <c r="E205" s="129"/>
      <c r="F205" s="150"/>
      <c r="G205" s="150"/>
      <c r="H205" s="150"/>
      <c r="I205" s="150"/>
      <c r="J205" s="150"/>
      <c r="K205" s="150"/>
      <c r="L205" s="150"/>
      <c r="M205" s="150"/>
      <c r="N205" s="151"/>
      <c r="Q205" s="98"/>
    </row>
    <row r="206" spans="2:34" s="98" customFormat="1" ht="15.95" customHeight="1" x14ac:dyDescent="0.15">
      <c r="B206" s="568" t="s">
        <v>179</v>
      </c>
      <c r="C206" s="569"/>
      <c r="D206" s="562" t="s">
        <v>193</v>
      </c>
      <c r="E206" s="563"/>
      <c r="F206" s="583" t="s">
        <v>180</v>
      </c>
      <c r="G206" s="426" t="s">
        <v>242</v>
      </c>
      <c r="H206" s="427" t="s">
        <v>194</v>
      </c>
      <c r="I206" s="583" t="s">
        <v>181</v>
      </c>
      <c r="J206" s="583" t="s">
        <v>182</v>
      </c>
      <c r="K206" s="578" t="s">
        <v>195</v>
      </c>
      <c r="L206" s="579"/>
      <c r="M206" s="579"/>
      <c r="N206" s="580"/>
      <c r="O206" s="581" t="s">
        <v>183</v>
      </c>
      <c r="P206" s="152"/>
      <c r="R206" s="158" t="s">
        <v>319</v>
      </c>
      <c r="S206" s="158"/>
      <c r="T206" s="158"/>
      <c r="U206" s="158"/>
      <c r="V206" s="158"/>
      <c r="W206" s="158"/>
      <c r="X206" s="158"/>
      <c r="Y206" s="158"/>
      <c r="AA206" s="158"/>
      <c r="AB206" s="158"/>
      <c r="AC206" s="158"/>
      <c r="AD206" s="158"/>
      <c r="AE206" s="158"/>
      <c r="AF206" s="158"/>
      <c r="AG206" s="158"/>
      <c r="AH206" s="158"/>
    </row>
    <row r="207" spans="2:34" s="98" customFormat="1" ht="15.95" customHeight="1" x14ac:dyDescent="0.15">
      <c r="B207" s="570"/>
      <c r="C207" s="571"/>
      <c r="D207" s="551" t="s">
        <v>196</v>
      </c>
      <c r="E207" s="552"/>
      <c r="F207" s="577"/>
      <c r="G207" s="584" t="s">
        <v>188</v>
      </c>
      <c r="H207" s="585"/>
      <c r="I207" s="577"/>
      <c r="J207" s="577"/>
      <c r="K207" s="428" t="s">
        <v>189</v>
      </c>
      <c r="L207" s="428" t="s">
        <v>190</v>
      </c>
      <c r="M207" s="428" t="s">
        <v>191</v>
      </c>
      <c r="N207" s="428" t="s">
        <v>192</v>
      </c>
      <c r="O207" s="582"/>
      <c r="P207" s="152"/>
      <c r="R207" s="153"/>
      <c r="S207" s="154" t="s">
        <v>197</v>
      </c>
      <c r="T207" s="154" t="s">
        <v>198</v>
      </c>
      <c r="U207" s="154" t="s">
        <v>199</v>
      </c>
      <c r="V207" s="154" t="s">
        <v>200</v>
      </c>
      <c r="W207" s="154" t="s">
        <v>201</v>
      </c>
      <c r="X207" s="154" t="s">
        <v>202</v>
      </c>
      <c r="Y207" s="154" t="s">
        <v>183</v>
      </c>
      <c r="AA207" s="158"/>
      <c r="AB207" s="158"/>
      <c r="AC207" s="158"/>
      <c r="AD207" s="158"/>
      <c r="AE207" s="158"/>
      <c r="AF207" s="158"/>
      <c r="AG207" s="158"/>
      <c r="AH207" s="158"/>
    </row>
    <row r="208" spans="2:34" s="98" customFormat="1" ht="15.95" customHeight="1" x14ac:dyDescent="0.15">
      <c r="B208" s="542" t="s">
        <v>184</v>
      </c>
      <c r="C208" s="429" t="s">
        <v>185</v>
      </c>
      <c r="D208" s="547" t="s">
        <v>196</v>
      </c>
      <c r="E208" s="548"/>
      <c r="F208" s="430">
        <v>1953.5920000000001</v>
      </c>
      <c r="G208" s="586">
        <v>318.08800000000002</v>
      </c>
      <c r="H208" s="587"/>
      <c r="I208" s="430">
        <v>1056.096</v>
      </c>
      <c r="J208" s="430">
        <v>431.90199999999999</v>
      </c>
      <c r="K208" s="430">
        <v>260.97199999999998</v>
      </c>
      <c r="L208" s="430">
        <v>523.12900000000002</v>
      </c>
      <c r="M208" s="430">
        <v>249.173</v>
      </c>
      <c r="N208" s="431">
        <v>188.42300000000003</v>
      </c>
      <c r="O208" s="432">
        <v>4981.375</v>
      </c>
      <c r="P208" s="155"/>
      <c r="R208" s="201" t="s">
        <v>203</v>
      </c>
      <c r="S208" s="202">
        <v>29840000</v>
      </c>
      <c r="T208" s="203">
        <v>11100000</v>
      </c>
      <c r="U208" s="203">
        <v>17390000</v>
      </c>
      <c r="V208" s="203">
        <v>29930000</v>
      </c>
      <c r="W208" s="203">
        <v>17170000</v>
      </c>
      <c r="X208" s="204">
        <v>20100000</v>
      </c>
      <c r="Y208" s="171">
        <v>125540000</v>
      </c>
      <c r="AA208" s="158"/>
      <c r="AB208" s="158"/>
      <c r="AC208" s="158"/>
      <c r="AD208" s="158"/>
      <c r="AE208" s="158"/>
      <c r="AF208" s="158"/>
      <c r="AG208" s="158"/>
      <c r="AH208" s="158"/>
    </row>
    <row r="209" spans="2:34" s="98" customFormat="1" ht="15.95" customHeight="1" x14ac:dyDescent="0.15">
      <c r="B209" s="543"/>
      <c r="C209" s="429" t="s">
        <v>186</v>
      </c>
      <c r="D209" s="566"/>
      <c r="E209" s="555"/>
      <c r="F209" s="430">
        <v>0</v>
      </c>
      <c r="G209" s="586">
        <v>0</v>
      </c>
      <c r="H209" s="587"/>
      <c r="I209" s="430">
        <v>0</v>
      </c>
      <c r="J209" s="430">
        <v>0</v>
      </c>
      <c r="K209" s="430">
        <v>0</v>
      </c>
      <c r="L209" s="430">
        <v>0</v>
      </c>
      <c r="M209" s="430">
        <v>5.9390000000000001</v>
      </c>
      <c r="N209" s="431">
        <v>73.063999999999993</v>
      </c>
      <c r="O209" s="432">
        <v>79.002999999999986</v>
      </c>
      <c r="P209" s="155"/>
      <c r="R209" s="201" t="s">
        <v>204</v>
      </c>
      <c r="S209" s="202">
        <f>S208*S210</f>
        <v>29631120</v>
      </c>
      <c r="T209" s="202">
        <f t="shared" ref="T209:X209" si="0">T208*T210</f>
        <v>9901200</v>
      </c>
      <c r="U209" s="202">
        <f t="shared" si="0"/>
        <v>15007570</v>
      </c>
      <c r="V209" s="202">
        <f t="shared" si="0"/>
        <v>24123580</v>
      </c>
      <c r="W209" s="202">
        <f t="shared" si="0"/>
        <v>11727110</v>
      </c>
      <c r="X209" s="202">
        <f t="shared" si="0"/>
        <v>10793700</v>
      </c>
      <c r="Y209" s="171">
        <f>SUM(S209:X209)</f>
        <v>101184280</v>
      </c>
      <c r="AA209" s="158"/>
      <c r="AB209" s="158"/>
      <c r="AC209" s="158"/>
      <c r="AD209" s="158"/>
      <c r="AE209" s="158"/>
      <c r="AF209" s="158"/>
      <c r="AG209" s="158"/>
      <c r="AH209" s="158"/>
    </row>
    <row r="210" spans="2:34" s="158" customFormat="1" ht="15.6" customHeight="1" x14ac:dyDescent="0.15">
      <c r="B210" s="543"/>
      <c r="C210" s="576" t="s">
        <v>244</v>
      </c>
      <c r="D210" s="556" t="s">
        <v>193</v>
      </c>
      <c r="E210" s="557"/>
      <c r="F210" s="433">
        <v>29990</v>
      </c>
      <c r="G210" s="433">
        <v>10530</v>
      </c>
      <c r="H210" s="433">
        <v>17460</v>
      </c>
      <c r="I210" s="433">
        <v>29860</v>
      </c>
      <c r="J210" s="433">
        <v>16650</v>
      </c>
      <c r="K210" s="530">
        <v>20000</v>
      </c>
      <c r="L210" s="531"/>
      <c r="M210" s="531"/>
      <c r="N210" s="532"/>
      <c r="O210" s="434">
        <v>124490</v>
      </c>
      <c r="P210" s="157"/>
      <c r="R210" s="201" t="s">
        <v>264</v>
      </c>
      <c r="S210" s="206">
        <v>0.99299999999999999</v>
      </c>
      <c r="T210" s="206">
        <v>0.89200000000000002</v>
      </c>
      <c r="U210" s="206">
        <v>0.86299999999999999</v>
      </c>
      <c r="V210" s="206">
        <v>0.80600000000000005</v>
      </c>
      <c r="W210" s="206">
        <v>0.68300000000000005</v>
      </c>
      <c r="X210" s="206">
        <v>0.53700000000000003</v>
      </c>
      <c r="Y210" s="206">
        <f>Y209/Y208</f>
        <v>0.80599235303488925</v>
      </c>
    </row>
    <row r="211" spans="2:34" s="158" customFormat="1" ht="15.95" customHeight="1" x14ac:dyDescent="0.15">
      <c r="B211" s="544"/>
      <c r="C211" s="577"/>
      <c r="D211" s="551" t="s">
        <v>196</v>
      </c>
      <c r="E211" s="552"/>
      <c r="F211" s="435">
        <v>1953.5920000000001</v>
      </c>
      <c r="G211" s="536">
        <v>318.08800000000002</v>
      </c>
      <c r="H211" s="537"/>
      <c r="I211" s="435">
        <v>1056.096</v>
      </c>
      <c r="J211" s="435">
        <v>431.90199999999999</v>
      </c>
      <c r="K211" s="435">
        <v>260.97199999999998</v>
      </c>
      <c r="L211" s="435">
        <v>523.12900000000002</v>
      </c>
      <c r="M211" s="435">
        <v>255.11199999999999</v>
      </c>
      <c r="N211" s="436">
        <v>261.48700000000002</v>
      </c>
      <c r="O211" s="437">
        <v>5060.3780000000006</v>
      </c>
      <c r="P211" s="157"/>
      <c r="R211" s="201" t="s">
        <v>206</v>
      </c>
      <c r="S211" s="207">
        <v>12</v>
      </c>
      <c r="T211" s="207">
        <v>16</v>
      </c>
      <c r="U211" s="207">
        <v>45</v>
      </c>
      <c r="V211" s="207">
        <v>186</v>
      </c>
      <c r="W211" s="207">
        <v>243</v>
      </c>
      <c r="X211" s="207">
        <v>1215</v>
      </c>
      <c r="Y211" s="205">
        <f>SUM(S211:X211)</f>
        <v>1717</v>
      </c>
    </row>
    <row r="212" spans="2:34" s="158" customFormat="1" ht="15.95" customHeight="1" x14ac:dyDescent="0.15">
      <c r="B212" s="542" t="s">
        <v>187</v>
      </c>
      <c r="C212" s="438" t="s">
        <v>185</v>
      </c>
      <c r="D212" s="547" t="s">
        <v>196</v>
      </c>
      <c r="E212" s="548"/>
      <c r="F212" s="439">
        <v>1</v>
      </c>
      <c r="G212" s="560">
        <v>1</v>
      </c>
      <c r="H212" s="561"/>
      <c r="I212" s="439">
        <v>7</v>
      </c>
      <c r="J212" s="439">
        <v>6</v>
      </c>
      <c r="K212" s="440">
        <v>7</v>
      </c>
      <c r="L212" s="440">
        <v>31</v>
      </c>
      <c r="M212" s="440">
        <v>36</v>
      </c>
      <c r="N212" s="440">
        <v>62</v>
      </c>
      <c r="O212" s="441">
        <v>151</v>
      </c>
      <c r="P212" s="157"/>
      <c r="R212" s="159"/>
      <c r="S212" s="160"/>
      <c r="T212" s="160"/>
      <c r="U212" s="160"/>
      <c r="V212" s="160"/>
      <c r="W212" s="160"/>
      <c r="X212" s="160"/>
      <c r="Y212" s="160"/>
      <c r="AA212" s="98"/>
      <c r="AB212" s="98"/>
      <c r="AC212" s="98"/>
      <c r="AD212" s="98"/>
      <c r="AE212" s="98"/>
      <c r="AF212" s="98"/>
      <c r="AG212" s="98"/>
      <c r="AH212" s="98"/>
    </row>
    <row r="213" spans="2:34" s="158" customFormat="1" ht="15.95" customHeight="1" x14ac:dyDescent="0.15">
      <c r="B213" s="543"/>
      <c r="C213" s="438" t="s">
        <v>186</v>
      </c>
      <c r="D213" s="549"/>
      <c r="E213" s="550"/>
      <c r="F213" s="439">
        <v>0</v>
      </c>
      <c r="G213" s="560">
        <v>0</v>
      </c>
      <c r="H213" s="561"/>
      <c r="I213" s="439">
        <v>0</v>
      </c>
      <c r="J213" s="439">
        <v>0</v>
      </c>
      <c r="K213" s="439">
        <v>0</v>
      </c>
      <c r="L213" s="439">
        <v>0</v>
      </c>
      <c r="M213" s="439">
        <v>1</v>
      </c>
      <c r="N213" s="439">
        <v>27</v>
      </c>
      <c r="O213" s="441">
        <v>28</v>
      </c>
      <c r="P213" s="157"/>
      <c r="AA213" s="98"/>
      <c r="AB213" s="98"/>
      <c r="AC213" s="98"/>
      <c r="AD213" s="98"/>
      <c r="AE213" s="98"/>
      <c r="AF213" s="98"/>
      <c r="AG213" s="98"/>
      <c r="AH213" s="98"/>
    </row>
    <row r="214" spans="2:34" s="158" customFormat="1" ht="15.95" customHeight="1" x14ac:dyDescent="0.15">
      <c r="B214" s="543"/>
      <c r="C214" s="545" t="s">
        <v>183</v>
      </c>
      <c r="D214" s="556" t="s">
        <v>193</v>
      </c>
      <c r="E214" s="557"/>
      <c r="F214" s="433">
        <v>12</v>
      </c>
      <c r="G214" s="433">
        <v>15</v>
      </c>
      <c r="H214" s="433">
        <v>45</v>
      </c>
      <c r="I214" s="433">
        <v>186</v>
      </c>
      <c r="J214" s="433">
        <v>236</v>
      </c>
      <c r="K214" s="530">
        <v>1225</v>
      </c>
      <c r="L214" s="531"/>
      <c r="M214" s="531"/>
      <c r="N214" s="532"/>
      <c r="O214" s="434">
        <v>1719</v>
      </c>
      <c r="P214" s="157"/>
      <c r="R214" s="158" t="s">
        <v>322</v>
      </c>
      <c r="AA214" s="98"/>
      <c r="AB214" s="98"/>
      <c r="AC214" s="98"/>
      <c r="AD214" s="98"/>
      <c r="AE214" s="98"/>
      <c r="AF214" s="98"/>
      <c r="AG214" s="98"/>
      <c r="AH214" s="98"/>
    </row>
    <row r="215" spans="2:34" s="158" customFormat="1" ht="15.95" customHeight="1" x14ac:dyDescent="0.15">
      <c r="B215" s="544"/>
      <c r="C215" s="546"/>
      <c r="D215" s="551" t="s">
        <v>196</v>
      </c>
      <c r="E215" s="552"/>
      <c r="F215" s="435">
        <v>1</v>
      </c>
      <c r="G215" s="536">
        <v>1</v>
      </c>
      <c r="H215" s="537"/>
      <c r="I215" s="435">
        <v>7</v>
      </c>
      <c r="J215" s="435">
        <v>6</v>
      </c>
      <c r="K215" s="435">
        <v>7</v>
      </c>
      <c r="L215" s="435">
        <v>31</v>
      </c>
      <c r="M215" s="435">
        <v>37</v>
      </c>
      <c r="N215" s="435">
        <v>89</v>
      </c>
      <c r="O215" s="437">
        <v>179</v>
      </c>
      <c r="P215" s="157"/>
      <c r="R215" s="153"/>
      <c r="S215" s="154" t="s">
        <v>197</v>
      </c>
      <c r="T215" s="154" t="s">
        <v>198</v>
      </c>
      <c r="U215" s="154" t="s">
        <v>199</v>
      </c>
      <c r="V215" s="154" t="s">
        <v>200</v>
      </c>
      <c r="W215" s="154" t="s">
        <v>201</v>
      </c>
      <c r="X215" s="154" t="s">
        <v>202</v>
      </c>
      <c r="Y215" s="154" t="s">
        <v>183</v>
      </c>
      <c r="AA215" s="98"/>
      <c r="AB215" s="98"/>
      <c r="AC215" s="98"/>
      <c r="AD215" s="98"/>
      <c r="AE215" s="98"/>
      <c r="AF215" s="98"/>
      <c r="AG215" s="98"/>
      <c r="AH215" s="98"/>
    </row>
    <row r="216" spans="2:34" s="158" customFormat="1" ht="15.95" customHeight="1" x14ac:dyDescent="0.15">
      <c r="B216" s="553" t="s">
        <v>245</v>
      </c>
      <c r="C216" s="548"/>
      <c r="D216" s="556" t="s">
        <v>193</v>
      </c>
      <c r="E216" s="557"/>
      <c r="F216" s="433">
        <v>29810.06</v>
      </c>
      <c r="G216" s="433">
        <v>9550.7099999999991</v>
      </c>
      <c r="H216" s="433">
        <v>15050.52</v>
      </c>
      <c r="I216" s="433">
        <v>24395.62</v>
      </c>
      <c r="J216" s="433">
        <v>11538.45</v>
      </c>
      <c r="K216" s="530">
        <v>10960</v>
      </c>
      <c r="L216" s="531"/>
      <c r="M216" s="531"/>
      <c r="N216" s="532"/>
      <c r="O216" s="437">
        <v>101305.36</v>
      </c>
      <c r="P216" s="157"/>
      <c r="R216" s="201" t="s">
        <v>203</v>
      </c>
      <c r="S216" s="202">
        <v>29930000</v>
      </c>
      <c r="T216" s="203">
        <v>11060000</v>
      </c>
      <c r="U216" s="203">
        <v>17390000</v>
      </c>
      <c r="V216" s="203">
        <v>29930000</v>
      </c>
      <c r="W216" s="203">
        <v>17170000</v>
      </c>
      <c r="X216" s="204">
        <v>20100000</v>
      </c>
      <c r="Y216" s="171">
        <v>125540000</v>
      </c>
      <c r="Z216" s="408"/>
      <c r="AA216" s="98"/>
      <c r="AB216" s="98"/>
      <c r="AC216" s="98"/>
      <c r="AD216" s="98"/>
      <c r="AE216" s="98"/>
      <c r="AF216" s="98"/>
      <c r="AG216" s="98"/>
      <c r="AH216" s="98"/>
    </row>
    <row r="217" spans="2:34" s="158" customFormat="1" ht="15.95" customHeight="1" x14ac:dyDescent="0.15">
      <c r="B217" s="554"/>
      <c r="C217" s="555"/>
      <c r="D217" s="551" t="s">
        <v>196</v>
      </c>
      <c r="E217" s="552"/>
      <c r="F217" s="435">
        <v>1950.7</v>
      </c>
      <c r="G217" s="536">
        <v>309.59100000000001</v>
      </c>
      <c r="H217" s="537"/>
      <c r="I217" s="435">
        <v>1017.862</v>
      </c>
      <c r="J217" s="435">
        <v>415.13600000000002</v>
      </c>
      <c r="K217" s="435">
        <v>240.935</v>
      </c>
      <c r="L217" s="435">
        <v>418.23399999999998</v>
      </c>
      <c r="M217" s="435">
        <v>172.78800000000001</v>
      </c>
      <c r="N217" s="435">
        <v>130.01300000000001</v>
      </c>
      <c r="O217" s="437">
        <v>4655.2590000000009</v>
      </c>
      <c r="P217" s="157"/>
      <c r="R217" s="201" t="s">
        <v>204</v>
      </c>
      <c r="S217" s="202">
        <f>S216*S218</f>
        <v>29750420</v>
      </c>
      <c r="T217" s="202">
        <f>T216*T218</f>
        <v>9887640</v>
      </c>
      <c r="U217" s="202">
        <f t="shared" ref="U217:X217" si="1">U216*U218</f>
        <v>15042350</v>
      </c>
      <c r="V217" s="202">
        <f t="shared" si="1"/>
        <v>24333090</v>
      </c>
      <c r="W217" s="202">
        <f t="shared" si="1"/>
        <v>11761450</v>
      </c>
      <c r="X217" s="202">
        <f t="shared" si="1"/>
        <v>10914300</v>
      </c>
      <c r="Y217" s="171">
        <f>SUM(S217:X217)</f>
        <v>101689250</v>
      </c>
      <c r="AA217" s="98"/>
      <c r="AB217" s="98"/>
      <c r="AC217" s="98"/>
      <c r="AD217" s="98"/>
      <c r="AE217" s="98"/>
      <c r="AF217" s="98"/>
      <c r="AG217" s="98"/>
      <c r="AH217" s="98"/>
    </row>
    <row r="218" spans="2:34" s="158" customFormat="1" ht="15.95" customHeight="1" x14ac:dyDescent="0.15">
      <c r="B218" s="538" t="s">
        <v>316</v>
      </c>
      <c r="C218" s="539"/>
      <c r="D218" s="556" t="s">
        <v>193</v>
      </c>
      <c r="E218" s="557"/>
      <c r="F218" s="442">
        <v>0.99399999999999999</v>
      </c>
      <c r="G218" s="442">
        <v>0.90700000000000003</v>
      </c>
      <c r="H218" s="442">
        <v>0.86199999999999999</v>
      </c>
      <c r="I218" s="442">
        <v>0.81699999999999995</v>
      </c>
      <c r="J218" s="442">
        <v>0.69299999999999995</v>
      </c>
      <c r="K218" s="533">
        <v>0.54800000000000004</v>
      </c>
      <c r="L218" s="534"/>
      <c r="M218" s="534"/>
      <c r="N218" s="535"/>
      <c r="O218" s="443">
        <v>0.81001473633901544</v>
      </c>
      <c r="P218" s="161"/>
      <c r="R218" s="201" t="s">
        <v>323</v>
      </c>
      <c r="S218" s="206">
        <v>0.99399999999999999</v>
      </c>
      <c r="T218" s="206">
        <v>0.89400000000000002</v>
      </c>
      <c r="U218" s="206">
        <v>0.86499999999999999</v>
      </c>
      <c r="V218" s="206">
        <v>0.81299999999999994</v>
      </c>
      <c r="W218" s="206">
        <v>0.68500000000000005</v>
      </c>
      <c r="X218" s="206">
        <v>0.54300000000000004</v>
      </c>
      <c r="Y218" s="206">
        <f>Y217/Y216</f>
        <v>0.81001473633901544</v>
      </c>
      <c r="AA218" s="98"/>
      <c r="AB218" s="98"/>
      <c r="AC218" s="98"/>
      <c r="AD218" s="98"/>
      <c r="AE218" s="98"/>
      <c r="AF218" s="98"/>
      <c r="AG218" s="98"/>
      <c r="AH218" s="98"/>
    </row>
    <row r="219" spans="2:34" s="158" customFormat="1" ht="15.95" customHeight="1" thickBot="1" x14ac:dyDescent="0.2">
      <c r="B219" s="540"/>
      <c r="C219" s="541"/>
      <c r="D219" s="558" t="s">
        <v>196</v>
      </c>
      <c r="E219" s="559"/>
      <c r="F219" s="444">
        <v>0.99851964995761655</v>
      </c>
      <c r="G219" s="564">
        <v>0.9732872664168406</v>
      </c>
      <c r="H219" s="565"/>
      <c r="I219" s="444">
        <v>0.96379685180135133</v>
      </c>
      <c r="J219" s="444">
        <v>0.96118100865474121</v>
      </c>
      <c r="K219" s="444">
        <v>0.92322164829943454</v>
      </c>
      <c r="L219" s="444">
        <v>0.79948540417373148</v>
      </c>
      <c r="M219" s="444">
        <v>0.67730251810969311</v>
      </c>
      <c r="N219" s="444">
        <v>0.49720636207536129</v>
      </c>
      <c r="O219" s="445">
        <v>0.91994293706912811</v>
      </c>
      <c r="P219" s="161"/>
      <c r="R219" s="201" t="s">
        <v>206</v>
      </c>
      <c r="S219" s="207">
        <v>12</v>
      </c>
      <c r="T219" s="207">
        <v>16</v>
      </c>
      <c r="U219" s="207">
        <v>45</v>
      </c>
      <c r="V219" s="207">
        <v>186</v>
      </c>
      <c r="W219" s="207">
        <v>243</v>
      </c>
      <c r="X219" s="207">
        <v>1215</v>
      </c>
      <c r="Y219" s="205">
        <f>SUM(S219:X219)</f>
        <v>1717</v>
      </c>
      <c r="AA219" s="98"/>
      <c r="AB219" s="98"/>
      <c r="AC219" s="98"/>
      <c r="AD219" s="98"/>
      <c r="AE219" s="98"/>
      <c r="AF219" s="98"/>
      <c r="AG219" s="98"/>
      <c r="AH219" s="98"/>
    </row>
    <row r="220" spans="2:34" s="98" customFormat="1" ht="15.6" customHeight="1" x14ac:dyDescent="0.15">
      <c r="B220" s="446"/>
      <c r="C220" s="446"/>
      <c r="D220" s="447"/>
      <c r="E220" s="448"/>
      <c r="F220" s="449"/>
      <c r="G220" s="450"/>
      <c r="H220" s="451"/>
      <c r="I220" s="452" t="s">
        <v>233</v>
      </c>
      <c r="J220" s="453">
        <v>0.9823418388489652</v>
      </c>
      <c r="K220" s="454"/>
      <c r="L220" s="454"/>
      <c r="M220" s="455" t="s">
        <v>209</v>
      </c>
      <c r="N220" s="456">
        <v>0.58614321746654563</v>
      </c>
      <c r="O220" s="457"/>
      <c r="P220" s="156"/>
    </row>
    <row r="221" spans="2:34" s="98" customFormat="1" ht="15.6" customHeight="1" x14ac:dyDescent="0.15">
      <c r="B221" s="448"/>
      <c r="C221" s="448"/>
      <c r="D221" s="458"/>
      <c r="E221" s="403" t="s">
        <v>317</v>
      </c>
      <c r="F221" s="459" t="s">
        <v>205</v>
      </c>
      <c r="G221" s="460"/>
      <c r="H221" s="460"/>
      <c r="I221" s="460"/>
      <c r="J221" s="460"/>
      <c r="K221" s="461"/>
      <c r="L221" s="462" t="s">
        <v>208</v>
      </c>
      <c r="M221" s="463"/>
      <c r="N221" s="463">
        <v>0.69348425742117159</v>
      </c>
      <c r="O221" s="464"/>
      <c r="P221" s="156"/>
      <c r="R221" s="158" t="s">
        <v>330</v>
      </c>
      <c r="S221" s="158"/>
      <c r="T221" s="158"/>
      <c r="U221" s="158"/>
      <c r="V221" s="158"/>
      <c r="W221" s="158"/>
      <c r="X221" s="158"/>
      <c r="Y221" s="158"/>
    </row>
    <row r="222" spans="2:34" s="98" customFormat="1" ht="15.6" customHeight="1" x14ac:dyDescent="0.15">
      <c r="B222" s="458"/>
      <c r="C222" s="458"/>
      <c r="D222" s="459"/>
      <c r="E222" s="446"/>
      <c r="F222" s="459"/>
      <c r="G222" s="460"/>
      <c r="H222" s="460"/>
      <c r="I222" s="460"/>
      <c r="J222" s="460"/>
      <c r="K222" s="462" t="s">
        <v>207</v>
      </c>
      <c r="L222" s="465"/>
      <c r="M222" s="463"/>
      <c r="N222" s="466">
        <v>0.73957868839855467</v>
      </c>
      <c r="O222" s="464"/>
      <c r="P222" s="156"/>
      <c r="R222" s="153"/>
      <c r="S222" s="154" t="s">
        <v>197</v>
      </c>
      <c r="T222" s="154" t="s">
        <v>198</v>
      </c>
      <c r="U222" s="154" t="s">
        <v>199</v>
      </c>
      <c r="V222" s="154" t="s">
        <v>200</v>
      </c>
      <c r="W222" s="154" t="s">
        <v>201</v>
      </c>
      <c r="X222" s="154" t="s">
        <v>202</v>
      </c>
      <c r="Y222" s="154" t="s">
        <v>183</v>
      </c>
    </row>
    <row r="223" spans="2:34" s="98" customFormat="1" ht="16.350000000000001" customHeight="1" x14ac:dyDescent="0.15">
      <c r="B223" s="458"/>
      <c r="C223" s="458"/>
      <c r="D223" s="467"/>
      <c r="E223" s="468"/>
      <c r="F223" s="469"/>
      <c r="G223" s="458"/>
      <c r="H223" s="458"/>
      <c r="I223" s="458"/>
      <c r="J223" s="458"/>
      <c r="K223" s="458"/>
      <c r="L223" s="458"/>
      <c r="M223" s="458"/>
      <c r="N223" s="458"/>
      <c r="O223" s="458"/>
      <c r="R223" s="201" t="s">
        <v>203</v>
      </c>
      <c r="S223" s="202">
        <v>29990000</v>
      </c>
      <c r="T223" s="203">
        <v>10530000</v>
      </c>
      <c r="U223" s="203">
        <v>17460000</v>
      </c>
      <c r="V223" s="203">
        <v>29860000</v>
      </c>
      <c r="W223" s="203">
        <v>16650000</v>
      </c>
      <c r="X223" s="204">
        <v>20000000</v>
      </c>
      <c r="Y223" s="171">
        <v>124480000</v>
      </c>
    </row>
    <row r="224" spans="2:34" s="98" customFormat="1" ht="16.350000000000001" customHeight="1" x14ac:dyDescent="0.15">
      <c r="R224" s="201" t="s">
        <v>204</v>
      </c>
      <c r="S224" s="202">
        <f>S223*S225</f>
        <v>29810060</v>
      </c>
      <c r="T224" s="202">
        <f>T223*T225</f>
        <v>9550710</v>
      </c>
      <c r="U224" s="202">
        <f t="shared" ref="U224:X224" si="2">U223*U225</f>
        <v>15050520</v>
      </c>
      <c r="V224" s="202">
        <f t="shared" si="2"/>
        <v>24395620</v>
      </c>
      <c r="W224" s="202">
        <f t="shared" si="2"/>
        <v>11538450</v>
      </c>
      <c r="X224" s="202">
        <f t="shared" si="2"/>
        <v>10960000</v>
      </c>
      <c r="Y224" s="171">
        <f>SUM(S224:X224)</f>
        <v>101305360</v>
      </c>
    </row>
    <row r="225" spans="18:25" ht="20.100000000000001" customHeight="1" x14ac:dyDescent="0.15">
      <c r="R225" s="201" t="s">
        <v>331</v>
      </c>
      <c r="S225" s="206">
        <v>0.99399999999999999</v>
      </c>
      <c r="T225" s="206">
        <v>0.90700000000000003</v>
      </c>
      <c r="U225" s="206">
        <v>0.86199999999999999</v>
      </c>
      <c r="V225" s="206">
        <v>0.81699999999999995</v>
      </c>
      <c r="W225" s="206">
        <v>0.69299999999999995</v>
      </c>
      <c r="X225" s="206">
        <v>0.54800000000000004</v>
      </c>
      <c r="Y225" s="206">
        <f>Y224/Y223</f>
        <v>0.81382840616966579</v>
      </c>
    </row>
    <row r="226" spans="18:25" ht="20.100000000000001" customHeight="1" x14ac:dyDescent="0.15">
      <c r="R226" s="201" t="s">
        <v>206</v>
      </c>
      <c r="S226" s="207">
        <v>12</v>
      </c>
      <c r="T226" s="207">
        <v>15</v>
      </c>
      <c r="U226" s="207">
        <v>45</v>
      </c>
      <c r="V226" s="207">
        <v>186</v>
      </c>
      <c r="W226" s="207">
        <v>236</v>
      </c>
      <c r="X226" s="207">
        <v>1225</v>
      </c>
      <c r="Y226" s="205">
        <f>SUM(S226:X226)</f>
        <v>1719</v>
      </c>
    </row>
    <row r="227" spans="18:25" ht="20.100000000000001" customHeight="1" x14ac:dyDescent="0.15"/>
    <row r="228" spans="18:25" ht="20.100000000000001" customHeight="1" x14ac:dyDescent="0.15"/>
    <row r="229" spans="18:25" ht="20.100000000000001" customHeight="1" x14ac:dyDescent="0.15"/>
    <row r="230" spans="18:25" ht="20.100000000000001" customHeight="1" x14ac:dyDescent="0.15"/>
    <row r="231" spans="18:25" ht="20.100000000000001" customHeight="1" x14ac:dyDescent="0.15">
      <c r="R231" s="98" t="s">
        <v>320</v>
      </c>
    </row>
    <row r="232" spans="18:25" x14ac:dyDescent="0.15">
      <c r="R232" s="98" t="s">
        <v>203</v>
      </c>
      <c r="S232" s="98">
        <v>29840000</v>
      </c>
      <c r="T232" s="98">
        <v>11100000</v>
      </c>
      <c r="U232" s="98">
        <v>17390000</v>
      </c>
      <c r="V232" s="98">
        <v>29930000</v>
      </c>
      <c r="W232" s="98">
        <v>17170000</v>
      </c>
      <c r="X232" s="98">
        <v>20100000</v>
      </c>
      <c r="Y232" s="98">
        <v>125540000</v>
      </c>
    </row>
    <row r="233" spans="18:25" ht="20.100000000000001" customHeight="1" x14ac:dyDescent="0.15">
      <c r="R233" s="98" t="s">
        <v>204</v>
      </c>
      <c r="S233" s="98">
        <v>29631120</v>
      </c>
      <c r="T233" s="98">
        <v>9901200</v>
      </c>
      <c r="U233" s="98">
        <v>15007570</v>
      </c>
      <c r="V233" s="98">
        <v>24123580</v>
      </c>
      <c r="W233" s="98">
        <v>11727110</v>
      </c>
      <c r="X233" s="98">
        <v>10793700</v>
      </c>
      <c r="Y233" s="98">
        <v>101184280</v>
      </c>
    </row>
    <row r="234" spans="18:25" ht="20.100000000000001" customHeight="1" x14ac:dyDescent="0.15">
      <c r="R234" s="98" t="s">
        <v>321</v>
      </c>
      <c r="S234" s="218">
        <v>0.99299999999999999</v>
      </c>
      <c r="T234" s="218">
        <v>0.89200000000000002</v>
      </c>
      <c r="U234" s="218">
        <v>0.86299999999999999</v>
      </c>
      <c r="V234" s="218">
        <v>0.80600000000000005</v>
      </c>
      <c r="W234" s="218">
        <v>0.68300000000000005</v>
      </c>
      <c r="X234" s="218">
        <v>0.53700000000000003</v>
      </c>
      <c r="Y234" s="218">
        <v>0.80599235303488925</v>
      </c>
    </row>
    <row r="235" spans="18:25" ht="20.100000000000001" customHeight="1" x14ac:dyDescent="0.15">
      <c r="R235" s="98" t="s">
        <v>206</v>
      </c>
      <c r="S235" s="98">
        <v>12</v>
      </c>
      <c r="T235" s="98">
        <v>16</v>
      </c>
      <c r="U235" s="98">
        <v>45</v>
      </c>
      <c r="V235" s="98">
        <v>186</v>
      </c>
      <c r="W235" s="98">
        <v>243</v>
      </c>
      <c r="X235" s="98">
        <v>1215</v>
      </c>
      <c r="Y235" s="98">
        <v>1717</v>
      </c>
    </row>
    <row r="236" spans="18:25" ht="20.100000000000001" customHeight="1" x14ac:dyDescent="0.15"/>
    <row r="237" spans="18:25" ht="20.100000000000001" customHeight="1" x14ac:dyDescent="0.15"/>
    <row r="238" spans="18:25" ht="20.100000000000001" customHeight="1" x14ac:dyDescent="0.15"/>
    <row r="239" spans="18:25" ht="20.100000000000001" customHeight="1" x14ac:dyDescent="0.15"/>
    <row r="240" spans="18:25" ht="20.100000000000001" customHeight="1" x14ac:dyDescent="0.15"/>
  </sheetData>
  <mergeCells count="49">
    <mergeCell ref="K206:N206"/>
    <mergeCell ref="O206:O207"/>
    <mergeCell ref="K210:N210"/>
    <mergeCell ref="F206:F207"/>
    <mergeCell ref="G207:H207"/>
    <mergeCell ref="I206:I207"/>
    <mergeCell ref="J206:J207"/>
    <mergeCell ref="G208:H208"/>
    <mergeCell ref="G209:H209"/>
    <mergeCell ref="B208:B211"/>
    <mergeCell ref="D4:D7"/>
    <mergeCell ref="D24:D27"/>
    <mergeCell ref="D44:D47"/>
    <mergeCell ref="D64:D67"/>
    <mergeCell ref="B206:C207"/>
    <mergeCell ref="D84:D87"/>
    <mergeCell ref="D104:D107"/>
    <mergeCell ref="D124:D127"/>
    <mergeCell ref="C145:C159"/>
    <mergeCell ref="C169:C182"/>
    <mergeCell ref="D144:D147"/>
    <mergeCell ref="D164:D167"/>
    <mergeCell ref="D184:D187"/>
    <mergeCell ref="C210:C211"/>
    <mergeCell ref="D210:E210"/>
    <mergeCell ref="D217:E217"/>
    <mergeCell ref="D206:E206"/>
    <mergeCell ref="D214:E214"/>
    <mergeCell ref="G219:H219"/>
    <mergeCell ref="G211:H211"/>
    <mergeCell ref="D211:E211"/>
    <mergeCell ref="D208:E209"/>
    <mergeCell ref="D207:E207"/>
    <mergeCell ref="K216:N216"/>
    <mergeCell ref="K218:N218"/>
    <mergeCell ref="G215:H215"/>
    <mergeCell ref="B218:C219"/>
    <mergeCell ref="B212:B215"/>
    <mergeCell ref="C214:C215"/>
    <mergeCell ref="D212:E213"/>
    <mergeCell ref="K214:N214"/>
    <mergeCell ref="G217:H217"/>
    <mergeCell ref="D215:E215"/>
    <mergeCell ref="B216:C217"/>
    <mergeCell ref="D218:E218"/>
    <mergeCell ref="D219:E219"/>
    <mergeCell ref="G212:H212"/>
    <mergeCell ref="G213:H213"/>
    <mergeCell ref="D216:E216"/>
  </mergeCells>
  <phoneticPr fontId="4"/>
  <printOptions horizontalCentered="1"/>
  <pageMargins left="0.39370078740157483" right="0.39370078740157483" top="0.39370078740157483" bottom="0.19685039370078741" header="0.31496062992125984" footer="0.11811023622047245"/>
  <pageSetup paperSize="9" scale="74"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rgb="FFFF0000"/>
  </sheetPr>
  <dimension ref="A1:Q206"/>
  <sheetViews>
    <sheetView view="pageBreakPreview" zoomScaleNormal="100" zoomScaleSheetLayoutView="100" workbookViewId="0">
      <selection activeCell="C32" sqref="C32"/>
    </sheetView>
  </sheetViews>
  <sheetFormatPr defaultColWidth="9" defaultRowHeight="13.5" x14ac:dyDescent="0.15"/>
  <cols>
    <col min="1" max="1" width="2.625" style="4" customWidth="1"/>
    <col min="2" max="2" width="17.875" style="5" customWidth="1"/>
    <col min="3" max="3" width="17.875" style="14" customWidth="1"/>
    <col min="4" max="4" width="18.375" style="5" customWidth="1"/>
    <col min="5" max="5" width="7.125" style="4" hidden="1" customWidth="1"/>
    <col min="6" max="6" width="11.125" style="4" hidden="1" customWidth="1"/>
    <col min="7" max="8" width="18.375" style="314" customWidth="1"/>
    <col min="9" max="10" width="1.5" style="4" customWidth="1"/>
    <col min="11" max="11" width="9.125" style="5" customWidth="1"/>
    <col min="12" max="12" width="13.875" style="5" bestFit="1" customWidth="1"/>
    <col min="13" max="13" width="3.625" style="4" customWidth="1"/>
    <col min="14" max="14" width="12.875" style="5" customWidth="1"/>
    <col min="15" max="15" width="11.625" style="4" bestFit="1" customWidth="1"/>
    <col min="16" max="16" width="12.125" style="5" customWidth="1"/>
    <col min="17" max="17" width="3.625" style="4" customWidth="1"/>
    <col min="18" max="16384" width="9" style="4"/>
  </cols>
  <sheetData>
    <row r="1" spans="2:17" ht="24.95" customHeight="1" x14ac:dyDescent="0.15">
      <c r="B1" s="13" t="s">
        <v>282</v>
      </c>
      <c r="H1" s="59" t="s">
        <v>324</v>
      </c>
      <c r="K1" s="5" t="s">
        <v>221</v>
      </c>
      <c r="L1" s="15" t="s">
        <v>265</v>
      </c>
      <c r="N1" s="16" t="s">
        <v>220</v>
      </c>
      <c r="O1" s="5"/>
      <c r="P1" s="15" t="s">
        <v>265</v>
      </c>
    </row>
    <row r="2" spans="2:17" ht="15" customHeight="1" thickBot="1" x14ac:dyDescent="0.2">
      <c r="B2" s="17"/>
      <c r="H2" s="59"/>
      <c r="L2" s="15"/>
      <c r="M2" s="12"/>
      <c r="N2" s="18"/>
      <c r="O2" s="11"/>
      <c r="P2" s="15"/>
      <c r="Q2" s="12"/>
    </row>
    <row r="3" spans="2:17" s="23" customFormat="1" ht="15" customHeight="1" x14ac:dyDescent="0.15">
      <c r="B3" s="367" t="s">
        <v>281</v>
      </c>
      <c r="C3" s="20" t="s">
        <v>9</v>
      </c>
      <c r="D3" s="21" t="s">
        <v>279</v>
      </c>
      <c r="E3" s="20" t="s">
        <v>222</v>
      </c>
      <c r="F3" s="20" t="s">
        <v>232</v>
      </c>
      <c r="G3" s="315" t="s">
        <v>280</v>
      </c>
      <c r="H3" s="316" t="s">
        <v>10</v>
      </c>
      <c r="K3" s="19" t="s">
        <v>223</v>
      </c>
      <c r="L3" s="24" t="s">
        <v>224</v>
      </c>
      <c r="N3" s="19" t="s">
        <v>8</v>
      </c>
      <c r="O3" s="20" t="s">
        <v>9</v>
      </c>
      <c r="P3" s="22" t="s">
        <v>10</v>
      </c>
    </row>
    <row r="4" spans="2:17" ht="15" customHeight="1" thickBot="1" x14ac:dyDescent="0.2">
      <c r="B4" s="25">
        <v>100</v>
      </c>
      <c r="C4" s="26" t="s">
        <v>20</v>
      </c>
      <c r="D4" s="27">
        <v>0.99851999999999996</v>
      </c>
      <c r="E4" s="28">
        <v>0</v>
      </c>
      <c r="F4" s="28" t="e">
        <v>#DIV/0!</v>
      </c>
      <c r="G4" s="317">
        <v>1950700</v>
      </c>
      <c r="H4" s="318">
        <v>1953592</v>
      </c>
    </row>
    <row r="5" spans="2:17" ht="15" customHeight="1" thickBot="1" x14ac:dyDescent="0.2">
      <c r="B5" s="334" t="s">
        <v>225</v>
      </c>
      <c r="C5" s="335">
        <v>1</v>
      </c>
      <c r="D5" s="336">
        <v>0.99851964995761655</v>
      </c>
      <c r="E5" s="337" t="e">
        <v>#REF!</v>
      </c>
      <c r="F5" s="337" t="e">
        <v>#REF!</v>
      </c>
      <c r="G5" s="338">
        <v>1950700</v>
      </c>
      <c r="H5" s="339">
        <v>1953592</v>
      </c>
      <c r="K5" s="181">
        <f>C5-O5</f>
        <v>1</v>
      </c>
      <c r="L5" s="182">
        <f>H5-P5</f>
        <v>1953592</v>
      </c>
    </row>
    <row r="6" spans="2:17" ht="15" customHeight="1" thickTop="1" thickBot="1" x14ac:dyDescent="0.2">
      <c r="B6" s="32">
        <v>204</v>
      </c>
      <c r="C6" s="33" t="s">
        <v>13</v>
      </c>
      <c r="D6" s="34">
        <v>0.97328700000000001</v>
      </c>
      <c r="E6" s="35">
        <v>0</v>
      </c>
      <c r="F6" s="35" t="e">
        <v>#DIV/0!</v>
      </c>
      <c r="G6" s="321">
        <v>309591</v>
      </c>
      <c r="H6" s="322">
        <v>318088</v>
      </c>
    </row>
    <row r="7" spans="2:17" ht="15" customHeight="1" thickBot="1" x14ac:dyDescent="0.2">
      <c r="B7" s="340" t="s">
        <v>226</v>
      </c>
      <c r="C7" s="341">
        <v>1</v>
      </c>
      <c r="D7" s="342">
        <v>0.9732872664168406</v>
      </c>
      <c r="E7" s="343" t="e">
        <v>#REF!</v>
      </c>
      <c r="F7" s="343" t="e">
        <v>#REF!</v>
      </c>
      <c r="G7" s="344">
        <v>309591</v>
      </c>
      <c r="H7" s="345">
        <v>318088</v>
      </c>
      <c r="K7" s="181">
        <f>C7-O7</f>
        <v>1</v>
      </c>
      <c r="L7" s="182">
        <f>H7-P7</f>
        <v>318088</v>
      </c>
    </row>
    <row r="8" spans="2:17" ht="15" customHeight="1" thickTop="1" x14ac:dyDescent="0.15">
      <c r="B8" s="36">
        <v>202</v>
      </c>
      <c r="C8" s="37" t="s">
        <v>21</v>
      </c>
      <c r="D8" s="38">
        <v>0.90966100000000005</v>
      </c>
      <c r="E8" s="39">
        <v>0</v>
      </c>
      <c r="F8" s="39" t="e">
        <v>#DIV/0!</v>
      </c>
      <c r="G8" s="324">
        <v>216693</v>
      </c>
      <c r="H8" s="325">
        <v>238213</v>
      </c>
    </row>
    <row r="9" spans="2:17" ht="15" customHeight="1" x14ac:dyDescent="0.15">
      <c r="B9" s="7">
        <v>213</v>
      </c>
      <c r="C9" s="40" t="s">
        <v>30</v>
      </c>
      <c r="D9" s="43">
        <v>0.99324500000000004</v>
      </c>
      <c r="E9" s="44">
        <v>0</v>
      </c>
      <c r="F9" s="44" t="e">
        <v>#DIV/0!</v>
      </c>
      <c r="G9" s="319">
        <v>164973</v>
      </c>
      <c r="H9" s="320">
        <v>166095</v>
      </c>
    </row>
    <row r="10" spans="2:17" ht="15" customHeight="1" x14ac:dyDescent="0.15">
      <c r="B10" s="7">
        <v>207</v>
      </c>
      <c r="C10" s="40" t="s">
        <v>25</v>
      </c>
      <c r="D10" s="41">
        <v>0.97134200000000004</v>
      </c>
      <c r="E10" s="42">
        <v>0</v>
      </c>
      <c r="F10" s="42" t="e">
        <v>#DIV/0!</v>
      </c>
      <c r="G10" s="319">
        <v>156762</v>
      </c>
      <c r="H10" s="320">
        <v>161387</v>
      </c>
    </row>
    <row r="11" spans="2:17" ht="15" customHeight="1" x14ac:dyDescent="0.15">
      <c r="B11" s="7">
        <v>206</v>
      </c>
      <c r="C11" s="40" t="s">
        <v>24</v>
      </c>
      <c r="D11" s="41">
        <v>0.98600200000000005</v>
      </c>
      <c r="E11" s="42">
        <v>0</v>
      </c>
      <c r="F11" s="42" t="e">
        <v>#DIV/0!</v>
      </c>
      <c r="G11" s="319">
        <v>153698</v>
      </c>
      <c r="H11" s="320">
        <v>155880</v>
      </c>
    </row>
    <row r="12" spans="2:17" ht="15" customHeight="1" x14ac:dyDescent="0.15">
      <c r="B12" s="7">
        <v>217</v>
      </c>
      <c r="C12" s="40" t="s">
        <v>33</v>
      </c>
      <c r="D12" s="41">
        <v>0.97662899999999997</v>
      </c>
      <c r="E12" s="42">
        <v>0</v>
      </c>
      <c r="F12" s="42" t="e">
        <v>#DIV/0!</v>
      </c>
      <c r="G12" s="319">
        <v>115375</v>
      </c>
      <c r="H12" s="320">
        <v>118136</v>
      </c>
    </row>
    <row r="13" spans="2:17" ht="15" customHeight="1" x14ac:dyDescent="0.15">
      <c r="B13" s="7">
        <v>208</v>
      </c>
      <c r="C13" s="40" t="s">
        <v>26</v>
      </c>
      <c r="D13" s="41">
        <v>0.95369599999999999</v>
      </c>
      <c r="E13" s="42">
        <v>0</v>
      </c>
      <c r="F13" s="42" t="e">
        <v>#DIV/0!</v>
      </c>
      <c r="G13" s="319">
        <v>105597</v>
      </c>
      <c r="H13" s="320">
        <v>110724</v>
      </c>
    </row>
    <row r="14" spans="2:17" ht="15" customHeight="1" thickBot="1" x14ac:dyDescent="0.2">
      <c r="B14" s="45">
        <v>203</v>
      </c>
      <c r="C14" s="46" t="s">
        <v>22</v>
      </c>
      <c r="D14" s="47">
        <v>0.99151100000000003</v>
      </c>
      <c r="E14" s="48">
        <v>0</v>
      </c>
      <c r="F14" s="48" t="e">
        <v>#DIV/0!</v>
      </c>
      <c r="G14" s="323">
        <v>104764</v>
      </c>
      <c r="H14" s="186">
        <v>105661</v>
      </c>
    </row>
    <row r="15" spans="2:17" ht="15" customHeight="1" thickBot="1" x14ac:dyDescent="0.2">
      <c r="B15" s="346" t="s">
        <v>227</v>
      </c>
      <c r="C15" s="347">
        <v>7</v>
      </c>
      <c r="D15" s="348">
        <v>0.96379685180135144</v>
      </c>
      <c r="E15" s="349" t="e">
        <v>#REF!</v>
      </c>
      <c r="F15" s="349" t="e">
        <v>#REF!</v>
      </c>
      <c r="G15" s="350">
        <v>1017862</v>
      </c>
      <c r="H15" s="351">
        <v>1056096</v>
      </c>
      <c r="K15" s="181">
        <f>C15-O15</f>
        <v>7</v>
      </c>
      <c r="L15" s="182">
        <f>H15-P15</f>
        <v>1056096</v>
      </c>
    </row>
    <row r="16" spans="2:17" ht="15" customHeight="1" thickTop="1" x14ac:dyDescent="0.15">
      <c r="B16" s="45">
        <v>224</v>
      </c>
      <c r="C16" s="46" t="s">
        <v>39</v>
      </c>
      <c r="D16" s="47">
        <v>0.98352399999999995</v>
      </c>
      <c r="E16" s="48">
        <v>0</v>
      </c>
      <c r="F16" s="48" t="e">
        <v>#DIV/0!</v>
      </c>
      <c r="G16" s="323">
        <v>95572</v>
      </c>
      <c r="H16" s="186">
        <v>97173</v>
      </c>
    </row>
    <row r="17" spans="1:17" ht="15" customHeight="1" x14ac:dyDescent="0.15">
      <c r="B17" s="1">
        <v>205</v>
      </c>
      <c r="C17" s="164" t="s">
        <v>23</v>
      </c>
      <c r="D17" s="50">
        <v>0.99323499999999998</v>
      </c>
      <c r="E17" s="51">
        <v>0</v>
      </c>
      <c r="F17" s="51" t="e">
        <v>#DIV/0!</v>
      </c>
      <c r="G17" s="326">
        <v>75027</v>
      </c>
      <c r="H17" s="185">
        <v>75538</v>
      </c>
    </row>
    <row r="18" spans="1:17" ht="15" customHeight="1" x14ac:dyDescent="0.15">
      <c r="B18" s="1">
        <v>210</v>
      </c>
      <c r="C18" s="49" t="s">
        <v>11</v>
      </c>
      <c r="D18" s="50">
        <v>0.88606700000000005</v>
      </c>
      <c r="E18" s="51">
        <v>0</v>
      </c>
      <c r="F18" s="51" t="e">
        <v>#DIV/0!</v>
      </c>
      <c r="G18" s="326">
        <v>66393</v>
      </c>
      <c r="H18" s="185">
        <v>74930</v>
      </c>
      <c r="P18" s="183"/>
    </row>
    <row r="19" spans="1:17" ht="15" customHeight="1" x14ac:dyDescent="0.15">
      <c r="B19" s="7">
        <v>231</v>
      </c>
      <c r="C19" s="40" t="s">
        <v>44</v>
      </c>
      <c r="D19" s="41">
        <v>0.97750700000000001</v>
      </c>
      <c r="E19" s="42">
        <v>0</v>
      </c>
      <c r="F19" s="42" t="e">
        <v>#DIV/0!</v>
      </c>
      <c r="G19" s="319">
        <v>68448</v>
      </c>
      <c r="H19" s="320">
        <v>70023</v>
      </c>
      <c r="P19" s="183"/>
    </row>
    <row r="20" spans="1:17" ht="15" customHeight="1" x14ac:dyDescent="0.15">
      <c r="B20" s="7">
        <v>235</v>
      </c>
      <c r="C20" s="40" t="s">
        <v>46</v>
      </c>
      <c r="D20" s="41">
        <v>0.94556399999999996</v>
      </c>
      <c r="E20" s="42">
        <v>0</v>
      </c>
      <c r="F20" s="42" t="e">
        <v>#DIV/0!</v>
      </c>
      <c r="G20" s="319">
        <v>54351</v>
      </c>
      <c r="H20" s="320">
        <v>57480</v>
      </c>
      <c r="P20" s="183"/>
    </row>
    <row r="21" spans="1:17" ht="15" customHeight="1" thickBot="1" x14ac:dyDescent="0.2">
      <c r="B21" s="45">
        <v>234</v>
      </c>
      <c r="C21" s="46" t="s">
        <v>12</v>
      </c>
      <c r="D21" s="47">
        <v>0.975105</v>
      </c>
      <c r="E21" s="42">
        <v>0</v>
      </c>
      <c r="F21" s="42" t="e">
        <v>#DIV/0!</v>
      </c>
      <c r="G21" s="319">
        <v>55345</v>
      </c>
      <c r="H21" s="320">
        <v>56758</v>
      </c>
      <c r="P21" s="183"/>
    </row>
    <row r="22" spans="1:17" ht="15" customHeight="1" thickBot="1" x14ac:dyDescent="0.2">
      <c r="B22" s="346" t="s">
        <v>228</v>
      </c>
      <c r="C22" s="347">
        <v>6</v>
      </c>
      <c r="D22" s="348">
        <v>0.9611810086547411</v>
      </c>
      <c r="E22" s="343" t="e">
        <v>#REF!</v>
      </c>
      <c r="F22" s="343" t="e">
        <v>#REF!</v>
      </c>
      <c r="G22" s="352">
        <v>415136</v>
      </c>
      <c r="H22" s="353">
        <v>431902</v>
      </c>
      <c r="K22" s="181">
        <f>C22-O22</f>
        <v>6</v>
      </c>
      <c r="L22" s="182">
        <f>H22-P22</f>
        <v>431902</v>
      </c>
      <c r="P22" s="183"/>
    </row>
    <row r="23" spans="1:17" ht="15" customHeight="1" thickTop="1" x14ac:dyDescent="0.15">
      <c r="A23" s="93"/>
      <c r="B23" s="36">
        <v>230</v>
      </c>
      <c r="C23" s="37" t="s">
        <v>43</v>
      </c>
      <c r="D23" s="38">
        <v>0.95947899999999997</v>
      </c>
      <c r="E23" s="39">
        <v>0</v>
      </c>
      <c r="F23" s="39" t="e">
        <v>#DIV/0!</v>
      </c>
      <c r="G23" s="324">
        <v>42243</v>
      </c>
      <c r="H23" s="325">
        <v>44027</v>
      </c>
      <c r="K23" s="55"/>
      <c r="L23" s="180"/>
      <c r="P23" s="183"/>
    </row>
    <row r="24" spans="1:17" ht="15" customHeight="1" x14ac:dyDescent="0.15">
      <c r="B24" s="7">
        <v>236</v>
      </c>
      <c r="C24" s="40" t="s">
        <v>252</v>
      </c>
      <c r="D24" s="41">
        <v>0.90435299999999996</v>
      </c>
      <c r="E24" s="42">
        <v>0</v>
      </c>
      <c r="F24" s="42" t="e">
        <v>#DIV/0!</v>
      </c>
      <c r="G24" s="319">
        <v>39116</v>
      </c>
      <c r="H24" s="320">
        <v>43253</v>
      </c>
      <c r="P24" s="183"/>
    </row>
    <row r="25" spans="1:17" ht="15" customHeight="1" x14ac:dyDescent="0.15">
      <c r="B25" s="7">
        <v>631</v>
      </c>
      <c r="C25" s="54" t="s">
        <v>84</v>
      </c>
      <c r="D25" s="41">
        <v>0.90243600000000002</v>
      </c>
      <c r="E25" s="42">
        <v>0</v>
      </c>
      <c r="F25" s="42" t="e">
        <v>#DIV/0!</v>
      </c>
      <c r="G25" s="319">
        <v>38562</v>
      </c>
      <c r="H25" s="320">
        <v>42731</v>
      </c>
      <c r="P25" s="183"/>
    </row>
    <row r="26" spans="1:17" ht="15" customHeight="1" x14ac:dyDescent="0.15">
      <c r="B26" s="1">
        <v>225</v>
      </c>
      <c r="C26" s="49" t="s">
        <v>14</v>
      </c>
      <c r="D26" s="50">
        <v>0.94955299999999998</v>
      </c>
      <c r="E26" s="51">
        <v>0</v>
      </c>
      <c r="F26" s="51" t="e">
        <v>#DIV/0!</v>
      </c>
      <c r="G26" s="326">
        <v>34954</v>
      </c>
      <c r="H26" s="185">
        <v>36811</v>
      </c>
      <c r="P26" s="183"/>
    </row>
    <row r="27" spans="1:17" ht="15" customHeight="1" x14ac:dyDescent="0.15">
      <c r="B27" s="7">
        <v>211</v>
      </c>
      <c r="C27" s="40" t="s">
        <v>28</v>
      </c>
      <c r="D27" s="41">
        <v>0.93946099999999999</v>
      </c>
      <c r="E27" s="42">
        <v>0</v>
      </c>
      <c r="F27" s="42" t="e">
        <v>#DIV/0!</v>
      </c>
      <c r="G27" s="319">
        <v>30121</v>
      </c>
      <c r="H27" s="320">
        <v>32062</v>
      </c>
      <c r="P27" s="183"/>
    </row>
    <row r="28" spans="1:17" ht="15" customHeight="1" x14ac:dyDescent="0.15">
      <c r="B28" s="7">
        <v>233</v>
      </c>
      <c r="C28" s="40" t="s">
        <v>45</v>
      </c>
      <c r="D28" s="41">
        <v>0.88371</v>
      </c>
      <c r="E28" s="42">
        <v>0</v>
      </c>
      <c r="F28" s="42" t="e">
        <v>#DIV/0!</v>
      </c>
      <c r="G28" s="319">
        <v>27851</v>
      </c>
      <c r="H28" s="320">
        <v>31516</v>
      </c>
      <c r="P28" s="183"/>
    </row>
    <row r="29" spans="1:17" ht="15" customHeight="1" thickBot="1" x14ac:dyDescent="0.2">
      <c r="B29" s="7">
        <v>214</v>
      </c>
      <c r="C29" s="54" t="s">
        <v>15</v>
      </c>
      <c r="D29" s="41">
        <v>0.91874900000000004</v>
      </c>
      <c r="E29" s="42">
        <v>0</v>
      </c>
      <c r="F29" s="42" t="e">
        <v>#DIV/0!</v>
      </c>
      <c r="G29" s="319">
        <v>28088</v>
      </c>
      <c r="H29" s="320">
        <v>30572</v>
      </c>
      <c r="K29" s="55"/>
      <c r="L29" s="55"/>
      <c r="N29" s="55"/>
      <c r="O29" s="56"/>
      <c r="P29" s="55"/>
      <c r="Q29" s="56"/>
    </row>
    <row r="30" spans="1:17" ht="15" customHeight="1" thickBot="1" x14ac:dyDescent="0.2">
      <c r="B30" s="346" t="s">
        <v>229</v>
      </c>
      <c r="C30" s="347">
        <v>7</v>
      </c>
      <c r="D30" s="348">
        <v>0.92322164829943443</v>
      </c>
      <c r="E30" s="349" t="e">
        <v>#REF!</v>
      </c>
      <c r="F30" s="349" t="e">
        <v>#REF!</v>
      </c>
      <c r="G30" s="350">
        <v>240935</v>
      </c>
      <c r="H30" s="351">
        <v>260972</v>
      </c>
      <c r="K30" s="181">
        <f>C30-O30</f>
        <v>7</v>
      </c>
      <c r="L30" s="182">
        <f>H30-P30</f>
        <v>260972</v>
      </c>
      <c r="P30" s="183"/>
    </row>
    <row r="31" spans="1:17" ht="15" customHeight="1" thickTop="1" x14ac:dyDescent="0.15">
      <c r="B31" s="36">
        <v>337</v>
      </c>
      <c r="C31" s="37" t="s">
        <v>48</v>
      </c>
      <c r="D31" s="38">
        <v>0.80396000000000001</v>
      </c>
      <c r="E31" s="39">
        <v>0</v>
      </c>
      <c r="F31" s="39" t="e">
        <v>#DIV/0!</v>
      </c>
      <c r="G31" s="324">
        <v>22047</v>
      </c>
      <c r="H31" s="325">
        <v>27423</v>
      </c>
      <c r="K31" s="55"/>
      <c r="L31" s="55"/>
      <c r="N31" s="55"/>
      <c r="O31" s="56"/>
      <c r="P31" s="55"/>
      <c r="Q31" s="56"/>
    </row>
    <row r="32" spans="1:17" ht="15" customHeight="1" x14ac:dyDescent="0.15">
      <c r="B32" s="7">
        <v>643</v>
      </c>
      <c r="C32" s="54" t="s">
        <v>93</v>
      </c>
      <c r="D32" s="41">
        <v>0.83504999999999996</v>
      </c>
      <c r="E32" s="42">
        <v>0</v>
      </c>
      <c r="F32" s="42" t="e">
        <v>#DIV/0!</v>
      </c>
      <c r="G32" s="319">
        <v>21237</v>
      </c>
      <c r="H32" s="320">
        <v>25432</v>
      </c>
      <c r="P32" s="183"/>
    </row>
    <row r="33" spans="2:17" ht="15" customHeight="1" x14ac:dyDescent="0.15">
      <c r="B33" s="7">
        <v>221</v>
      </c>
      <c r="C33" s="40" t="s">
        <v>36</v>
      </c>
      <c r="D33" s="41">
        <v>0.87645700000000004</v>
      </c>
      <c r="E33" s="42">
        <v>0</v>
      </c>
      <c r="F33" s="42" t="e">
        <v>#DIV/0!</v>
      </c>
      <c r="G33" s="319">
        <v>21879</v>
      </c>
      <c r="H33" s="320">
        <v>24963</v>
      </c>
      <c r="N33" s="55"/>
      <c r="O33" s="56"/>
      <c r="P33" s="55"/>
      <c r="Q33" s="56"/>
    </row>
    <row r="34" spans="2:17" ht="15" customHeight="1" x14ac:dyDescent="0.15">
      <c r="B34" s="7">
        <v>223</v>
      </c>
      <c r="C34" s="40" t="s">
        <v>38</v>
      </c>
      <c r="D34" s="41">
        <v>0.76132500000000003</v>
      </c>
      <c r="E34" s="42">
        <v>0</v>
      </c>
      <c r="F34" s="42" t="e">
        <v>#DIV/0!</v>
      </c>
      <c r="G34" s="319">
        <v>17244</v>
      </c>
      <c r="H34" s="320">
        <v>22650</v>
      </c>
      <c r="N34" s="55"/>
      <c r="O34" s="56"/>
      <c r="P34" s="55"/>
      <c r="Q34" s="56"/>
    </row>
    <row r="35" spans="2:17" ht="15" customHeight="1" x14ac:dyDescent="0.15">
      <c r="B35" s="7">
        <v>692</v>
      </c>
      <c r="C35" s="40" t="s">
        <v>102</v>
      </c>
      <c r="D35" s="41">
        <v>0.81947300000000001</v>
      </c>
      <c r="E35" s="42">
        <v>0</v>
      </c>
      <c r="F35" s="42" t="e">
        <v>#DIV/0!</v>
      </c>
      <c r="G35" s="319">
        <v>18171</v>
      </c>
      <c r="H35" s="320">
        <v>22174</v>
      </c>
      <c r="N35" s="55"/>
      <c r="O35" s="56"/>
      <c r="P35" s="55"/>
      <c r="Q35" s="56"/>
    </row>
    <row r="36" spans="2:17" ht="15" customHeight="1" x14ac:dyDescent="0.15">
      <c r="B36" s="7">
        <v>610</v>
      </c>
      <c r="C36" s="2" t="s">
        <v>262</v>
      </c>
      <c r="D36" s="57">
        <v>0.766401</v>
      </c>
      <c r="E36" s="58">
        <v>0</v>
      </c>
      <c r="F36" s="58" t="e">
        <v>#DIV/0!</v>
      </c>
      <c r="G36" s="319">
        <v>15561</v>
      </c>
      <c r="H36" s="320">
        <v>20304</v>
      </c>
      <c r="N36" s="55"/>
      <c r="O36" s="56"/>
      <c r="P36" s="59"/>
      <c r="Q36" s="56"/>
    </row>
    <row r="37" spans="2:17" ht="15" customHeight="1" x14ac:dyDescent="0.15">
      <c r="B37" s="7">
        <v>219</v>
      </c>
      <c r="C37" s="40" t="s">
        <v>16</v>
      </c>
      <c r="D37" s="41">
        <v>0.92340900000000004</v>
      </c>
      <c r="E37" s="42">
        <v>0</v>
      </c>
      <c r="F37" s="42" t="e">
        <v>#DIV/0!</v>
      </c>
      <c r="G37" s="319">
        <v>18410</v>
      </c>
      <c r="H37" s="320">
        <v>19937</v>
      </c>
      <c r="N37" s="55"/>
      <c r="O37" s="56"/>
      <c r="P37" s="55"/>
      <c r="Q37" s="56"/>
    </row>
    <row r="38" spans="2:17" ht="15" customHeight="1" x14ac:dyDescent="0.15">
      <c r="B38" s="7">
        <v>229</v>
      </c>
      <c r="C38" s="54" t="s">
        <v>42</v>
      </c>
      <c r="D38" s="41">
        <v>0.81124300000000005</v>
      </c>
      <c r="E38" s="42">
        <v>0</v>
      </c>
      <c r="F38" s="42" t="e">
        <v>#DIV/0!</v>
      </c>
      <c r="G38" s="319">
        <v>15932</v>
      </c>
      <c r="H38" s="320">
        <v>19639</v>
      </c>
      <c r="N38" s="55"/>
      <c r="O38" s="56"/>
      <c r="P38" s="55"/>
      <c r="Q38" s="56"/>
    </row>
    <row r="39" spans="2:17" ht="15" customHeight="1" x14ac:dyDescent="0.15">
      <c r="B39" s="7">
        <v>215</v>
      </c>
      <c r="C39" s="40" t="s">
        <v>31</v>
      </c>
      <c r="D39" s="41">
        <v>0.79502200000000001</v>
      </c>
      <c r="E39" s="42">
        <v>0</v>
      </c>
      <c r="F39" s="42" t="e">
        <v>#DIV/0!</v>
      </c>
      <c r="G39" s="319">
        <v>14948</v>
      </c>
      <c r="H39" s="320">
        <v>18802</v>
      </c>
      <c r="N39" s="55"/>
      <c r="O39" s="56"/>
      <c r="P39" s="55"/>
      <c r="Q39" s="56"/>
    </row>
    <row r="40" spans="2:17" ht="15" customHeight="1" x14ac:dyDescent="0.15">
      <c r="B40" s="7">
        <v>661</v>
      </c>
      <c r="C40" s="54" t="s">
        <v>98</v>
      </c>
      <c r="D40" s="41">
        <v>0.91286699999999998</v>
      </c>
      <c r="E40" s="42">
        <v>0</v>
      </c>
      <c r="F40" s="42" t="e">
        <v>#DIV/0!</v>
      </c>
      <c r="G40" s="319">
        <v>16857</v>
      </c>
      <c r="H40" s="320">
        <v>18466</v>
      </c>
      <c r="N40" s="55"/>
      <c r="O40" s="56"/>
      <c r="P40" s="55"/>
      <c r="Q40" s="56"/>
    </row>
    <row r="41" spans="2:17" ht="15" customHeight="1" x14ac:dyDescent="0.15">
      <c r="B41" s="7">
        <v>228</v>
      </c>
      <c r="C41" s="40" t="s">
        <v>17</v>
      </c>
      <c r="D41" s="41">
        <v>0.76958499999999996</v>
      </c>
      <c r="E41" s="42">
        <v>0</v>
      </c>
      <c r="F41" s="42" t="e">
        <v>#DIV/0!</v>
      </c>
      <c r="G41" s="319">
        <v>14195</v>
      </c>
      <c r="H41" s="320">
        <v>18445</v>
      </c>
      <c r="N41" s="55"/>
      <c r="O41" s="56"/>
      <c r="P41" s="55"/>
      <c r="Q41" s="56"/>
    </row>
    <row r="42" spans="2:17" ht="14.25" customHeight="1" x14ac:dyDescent="0.15">
      <c r="B42" s="7">
        <v>212</v>
      </c>
      <c r="C42" s="40" t="s">
        <v>29</v>
      </c>
      <c r="D42" s="41">
        <v>0.88970400000000005</v>
      </c>
      <c r="E42" s="42">
        <v>0</v>
      </c>
      <c r="F42" s="42" t="e">
        <v>#DIV/0!</v>
      </c>
      <c r="G42" s="319">
        <v>16375</v>
      </c>
      <c r="H42" s="320">
        <v>18405</v>
      </c>
      <c r="N42" s="55"/>
      <c r="O42" s="56"/>
      <c r="P42" s="55"/>
      <c r="Q42" s="56"/>
    </row>
    <row r="43" spans="2:17" ht="15" customHeight="1" x14ac:dyDescent="0.15">
      <c r="B43" s="7">
        <v>637</v>
      </c>
      <c r="C43" s="40" t="s">
        <v>92</v>
      </c>
      <c r="D43" s="41">
        <v>0.79469599999999996</v>
      </c>
      <c r="E43" s="42">
        <v>0</v>
      </c>
      <c r="F43" s="42" t="e">
        <v>#DIV/0!</v>
      </c>
      <c r="G43" s="319">
        <v>14175</v>
      </c>
      <c r="H43" s="320">
        <v>17837</v>
      </c>
      <c r="N43" s="55"/>
      <c r="O43" s="56"/>
      <c r="P43" s="55"/>
      <c r="Q43" s="56"/>
    </row>
    <row r="44" spans="2:17" ht="15" customHeight="1" x14ac:dyDescent="0.15">
      <c r="B44" s="7">
        <v>555</v>
      </c>
      <c r="C44" s="40" t="s">
        <v>77</v>
      </c>
      <c r="D44" s="41">
        <v>0.84040800000000004</v>
      </c>
      <c r="E44" s="42">
        <v>0</v>
      </c>
      <c r="F44" s="42" t="e">
        <v>#DIV/0!</v>
      </c>
      <c r="G44" s="319">
        <v>14987</v>
      </c>
      <c r="H44" s="320">
        <v>17833</v>
      </c>
      <c r="N44" s="55"/>
      <c r="O44" s="56"/>
      <c r="P44" s="55"/>
      <c r="Q44" s="56"/>
    </row>
    <row r="45" spans="2:17" ht="15" customHeight="1" x14ac:dyDescent="0.15">
      <c r="B45" s="7">
        <v>543</v>
      </c>
      <c r="C45" s="40" t="s">
        <v>73</v>
      </c>
      <c r="D45" s="41">
        <v>0.90294399999999997</v>
      </c>
      <c r="E45" s="42">
        <v>0</v>
      </c>
      <c r="F45" s="42" t="e">
        <v>#DIV/0!</v>
      </c>
      <c r="G45" s="319">
        <v>15825</v>
      </c>
      <c r="H45" s="320">
        <v>17526</v>
      </c>
      <c r="N45" s="55"/>
      <c r="O45" s="56"/>
      <c r="P45" s="55"/>
      <c r="Q45" s="56"/>
    </row>
    <row r="46" spans="2:17" ht="15" customHeight="1" x14ac:dyDescent="0.15">
      <c r="B46" s="7">
        <v>408</v>
      </c>
      <c r="C46" s="40" t="s">
        <v>52</v>
      </c>
      <c r="D46" s="41">
        <v>0.81749000000000005</v>
      </c>
      <c r="E46" s="42">
        <v>0</v>
      </c>
      <c r="F46" s="42" t="e">
        <v>#DIV/0!</v>
      </c>
      <c r="G46" s="319">
        <v>13957</v>
      </c>
      <c r="H46" s="320">
        <v>17073</v>
      </c>
      <c r="N46" s="55"/>
      <c r="O46" s="56"/>
      <c r="P46" s="55"/>
      <c r="Q46" s="56"/>
    </row>
    <row r="47" spans="2:17" ht="15" customHeight="1" x14ac:dyDescent="0.15">
      <c r="B47" s="7">
        <v>220</v>
      </c>
      <c r="C47" s="40" t="s">
        <v>35</v>
      </c>
      <c r="D47" s="41">
        <v>0.822241</v>
      </c>
      <c r="E47" s="42">
        <v>0</v>
      </c>
      <c r="F47" s="42" t="e">
        <v>#DIV/0!</v>
      </c>
      <c r="G47" s="319">
        <v>13738</v>
      </c>
      <c r="H47" s="320">
        <v>16708</v>
      </c>
      <c r="N47" s="55"/>
      <c r="O47" s="56"/>
      <c r="P47" s="55"/>
      <c r="Q47" s="56"/>
    </row>
    <row r="48" spans="2:17" ht="15" customHeight="1" x14ac:dyDescent="0.15">
      <c r="B48" s="7">
        <v>578</v>
      </c>
      <c r="C48" s="40" t="s">
        <v>81</v>
      </c>
      <c r="D48" s="41">
        <v>0.92116500000000001</v>
      </c>
      <c r="E48" s="42">
        <v>0</v>
      </c>
      <c r="F48" s="42" t="e">
        <v>#DIV/0!</v>
      </c>
      <c r="G48" s="319">
        <v>14232</v>
      </c>
      <c r="H48" s="320">
        <v>15450</v>
      </c>
      <c r="N48" s="55"/>
      <c r="O48" s="56"/>
      <c r="P48" s="55"/>
      <c r="Q48" s="56"/>
    </row>
    <row r="49" spans="2:17" ht="15" customHeight="1" x14ac:dyDescent="0.15">
      <c r="B49" s="7">
        <v>226</v>
      </c>
      <c r="C49" s="40" t="s">
        <v>40</v>
      </c>
      <c r="D49" s="41">
        <v>0.94047599999999998</v>
      </c>
      <c r="E49" s="42">
        <v>0</v>
      </c>
      <c r="F49" s="42" t="e">
        <v>#DIV/0!</v>
      </c>
      <c r="G49" s="319">
        <v>14457</v>
      </c>
      <c r="H49" s="320">
        <v>15372</v>
      </c>
      <c r="N49" s="55"/>
      <c r="O49" s="56"/>
      <c r="P49" s="55"/>
      <c r="Q49" s="56"/>
    </row>
    <row r="50" spans="2:17" ht="15" customHeight="1" x14ac:dyDescent="0.15">
      <c r="B50" s="7">
        <v>303</v>
      </c>
      <c r="C50" s="40" t="s">
        <v>47</v>
      </c>
      <c r="D50" s="41">
        <v>0.87216000000000005</v>
      </c>
      <c r="E50" s="42">
        <v>0</v>
      </c>
      <c r="F50" s="42" t="e">
        <v>#DIV/0!</v>
      </c>
      <c r="G50" s="319">
        <v>13283</v>
      </c>
      <c r="H50" s="320">
        <v>15230</v>
      </c>
      <c r="N50" s="55"/>
      <c r="O50" s="56"/>
      <c r="P50" s="55"/>
      <c r="Q50" s="56"/>
    </row>
    <row r="51" spans="2:17" ht="15" customHeight="1" x14ac:dyDescent="0.15">
      <c r="B51" s="7">
        <v>400</v>
      </c>
      <c r="C51" s="40" t="s">
        <v>51</v>
      </c>
      <c r="D51" s="41">
        <v>0.78523699999999996</v>
      </c>
      <c r="E51" s="42">
        <v>0</v>
      </c>
      <c r="F51" s="42" t="e">
        <v>#DIV/0!</v>
      </c>
      <c r="G51" s="319">
        <v>11755</v>
      </c>
      <c r="H51" s="320">
        <v>14970</v>
      </c>
      <c r="N51" s="55"/>
      <c r="O51" s="56"/>
      <c r="P51" s="55"/>
      <c r="Q51" s="56"/>
    </row>
    <row r="52" spans="2:17" ht="15" customHeight="1" thickBot="1" x14ac:dyDescent="0.2">
      <c r="B52" s="7">
        <v>346</v>
      </c>
      <c r="C52" s="40" t="s">
        <v>253</v>
      </c>
      <c r="D52" s="41">
        <v>0.70838999999999996</v>
      </c>
      <c r="E52" s="42">
        <v>0</v>
      </c>
      <c r="F52" s="42" t="e">
        <v>#DIV/0!</v>
      </c>
      <c r="G52" s="319">
        <v>10351</v>
      </c>
      <c r="H52" s="320">
        <v>14612</v>
      </c>
      <c r="N52" s="55"/>
      <c r="O52" s="56"/>
      <c r="P52" s="55"/>
      <c r="Q52" s="56"/>
    </row>
    <row r="53" spans="2:17" ht="15" customHeight="1" x14ac:dyDescent="0.15">
      <c r="B53" s="213">
        <v>691</v>
      </c>
      <c r="C53" s="217" t="s">
        <v>101</v>
      </c>
      <c r="D53" s="215">
        <v>0.45741700000000002</v>
      </c>
      <c r="E53" s="216">
        <v>0</v>
      </c>
      <c r="F53" s="216" t="e">
        <v>#DIV/0!</v>
      </c>
      <c r="G53" s="327">
        <v>6429</v>
      </c>
      <c r="H53" s="184">
        <v>14055</v>
      </c>
      <c r="N53" s="55" t="s">
        <v>247</v>
      </c>
      <c r="O53" s="56"/>
      <c r="P53" s="59" t="s">
        <v>248</v>
      </c>
      <c r="Q53" s="56"/>
    </row>
    <row r="54" spans="2:17" ht="15" customHeight="1" x14ac:dyDescent="0.15">
      <c r="B54" s="1">
        <v>345</v>
      </c>
      <c r="C54" s="49" t="s">
        <v>143</v>
      </c>
      <c r="D54" s="50">
        <v>0.50381399999999998</v>
      </c>
      <c r="E54" s="51">
        <v>0</v>
      </c>
      <c r="F54" s="51" t="e">
        <v>#DIV/0!</v>
      </c>
      <c r="G54" s="326">
        <v>6935</v>
      </c>
      <c r="H54" s="185">
        <v>13765</v>
      </c>
      <c r="N54" s="55"/>
      <c r="O54" s="56"/>
      <c r="P54" s="55"/>
      <c r="Q54" s="56"/>
    </row>
    <row r="55" spans="2:17" ht="15" customHeight="1" x14ac:dyDescent="0.15">
      <c r="B55" s="7">
        <v>216</v>
      </c>
      <c r="C55" s="40" t="s">
        <v>32</v>
      </c>
      <c r="D55" s="41">
        <v>0.88758300000000001</v>
      </c>
      <c r="E55" s="42">
        <v>0</v>
      </c>
      <c r="F55" s="42" t="e">
        <v>#DIV/0!</v>
      </c>
      <c r="G55" s="319">
        <v>10122</v>
      </c>
      <c r="H55" s="320">
        <v>11404</v>
      </c>
      <c r="N55" s="55"/>
      <c r="O55" s="56"/>
      <c r="P55" s="55"/>
      <c r="Q55" s="56"/>
    </row>
    <row r="56" spans="2:17" ht="15" customHeight="1" x14ac:dyDescent="0.15">
      <c r="B56" s="7">
        <v>607</v>
      </c>
      <c r="C56" s="40" t="s">
        <v>261</v>
      </c>
      <c r="D56" s="41">
        <v>0.57620499999999997</v>
      </c>
      <c r="E56" s="42">
        <v>0</v>
      </c>
      <c r="F56" s="42" t="e">
        <v>#DIV/0!</v>
      </c>
      <c r="G56" s="319">
        <v>6480</v>
      </c>
      <c r="H56" s="320">
        <v>11246</v>
      </c>
      <c r="N56" s="55"/>
      <c r="O56" s="56"/>
      <c r="P56" s="55"/>
      <c r="Q56" s="56"/>
    </row>
    <row r="57" spans="2:17" ht="15" customHeight="1" x14ac:dyDescent="0.15">
      <c r="B57" s="7">
        <v>601</v>
      </c>
      <c r="C57" s="40" t="s">
        <v>82</v>
      </c>
      <c r="D57" s="41">
        <v>0.668628</v>
      </c>
      <c r="E57" s="42">
        <v>0</v>
      </c>
      <c r="F57" s="42" t="e">
        <v>#DIV/0!</v>
      </c>
      <c r="G57" s="319">
        <v>7385</v>
      </c>
      <c r="H57" s="320">
        <v>11045</v>
      </c>
      <c r="N57" s="55"/>
      <c r="O57" s="56"/>
      <c r="P57" s="59"/>
      <c r="Q57" s="56"/>
    </row>
    <row r="58" spans="2:17" ht="15" customHeight="1" x14ac:dyDescent="0.15">
      <c r="B58" s="7">
        <v>402</v>
      </c>
      <c r="C58" s="40" t="s">
        <v>107</v>
      </c>
      <c r="D58" s="41">
        <v>0.74485699999999999</v>
      </c>
      <c r="E58" s="42">
        <v>0</v>
      </c>
      <c r="F58" s="42" t="e">
        <v>#DIV/0!</v>
      </c>
      <c r="G58" s="319">
        <v>8183</v>
      </c>
      <c r="H58" s="320">
        <v>10986</v>
      </c>
      <c r="N58" s="55"/>
      <c r="O58" s="56"/>
      <c r="P58" s="55"/>
      <c r="Q58" s="56"/>
    </row>
    <row r="59" spans="2:17" ht="15" customHeight="1" x14ac:dyDescent="0.15">
      <c r="B59" s="7">
        <v>429</v>
      </c>
      <c r="C59" s="40" t="s">
        <v>56</v>
      </c>
      <c r="D59" s="41">
        <v>0.83472500000000005</v>
      </c>
      <c r="E59" s="42">
        <v>0</v>
      </c>
      <c r="F59" s="42" t="e">
        <v>#DIV/0!</v>
      </c>
      <c r="G59" s="319">
        <v>8995</v>
      </c>
      <c r="H59" s="320">
        <v>10776</v>
      </c>
      <c r="N59" s="55"/>
      <c r="O59" s="56"/>
      <c r="P59" s="55"/>
      <c r="Q59" s="56"/>
    </row>
    <row r="60" spans="2:17" ht="15" customHeight="1" x14ac:dyDescent="0.15">
      <c r="B60" s="7">
        <v>545</v>
      </c>
      <c r="C60" s="40" t="s">
        <v>75</v>
      </c>
      <c r="D60" s="41">
        <v>0.76404499999999997</v>
      </c>
      <c r="E60" s="42">
        <v>0</v>
      </c>
      <c r="F60" s="42" t="e">
        <v>#DIV/0!</v>
      </c>
      <c r="G60" s="319">
        <v>8092</v>
      </c>
      <c r="H60" s="320">
        <v>10591</v>
      </c>
      <c r="N60" s="55"/>
      <c r="O60" s="56"/>
      <c r="P60" s="55"/>
      <c r="Q60" s="56"/>
    </row>
    <row r="61" spans="2:17" ht="15" customHeight="1" thickBot="1" x14ac:dyDescent="0.2">
      <c r="B61" s="7">
        <v>428</v>
      </c>
      <c r="C61" s="54" t="s">
        <v>55</v>
      </c>
      <c r="D61" s="41">
        <v>0.59910099999999999</v>
      </c>
      <c r="E61" s="42">
        <v>0</v>
      </c>
      <c r="F61" s="42" t="e">
        <v>#DIV/0!</v>
      </c>
      <c r="G61" s="319">
        <v>5997</v>
      </c>
      <c r="H61" s="320">
        <v>10010</v>
      </c>
      <c r="N61" s="55"/>
      <c r="O61" s="56"/>
      <c r="P61" s="55"/>
      <c r="Q61" s="56"/>
    </row>
    <row r="62" spans="2:17" ht="15" customHeight="1" thickBot="1" x14ac:dyDescent="0.2">
      <c r="B62" s="346" t="s">
        <v>230</v>
      </c>
      <c r="C62" s="347">
        <v>31</v>
      </c>
      <c r="D62" s="348">
        <v>0.79948540417373148</v>
      </c>
      <c r="E62" s="349" t="e">
        <v>#REF!</v>
      </c>
      <c r="F62" s="349" t="e">
        <v>#REF!</v>
      </c>
      <c r="G62" s="350">
        <v>418234</v>
      </c>
      <c r="H62" s="351">
        <v>523129</v>
      </c>
      <c r="K62" s="181">
        <f>C62-O67</f>
        <v>31</v>
      </c>
      <c r="L62" s="182">
        <f>H62-P69</f>
        <v>523129</v>
      </c>
      <c r="P62" s="183"/>
      <c r="Q62" s="56"/>
    </row>
    <row r="63" spans="2:17" ht="15" customHeight="1" thickTop="1" x14ac:dyDescent="0.15">
      <c r="B63" s="7">
        <v>460</v>
      </c>
      <c r="C63" s="54" t="s">
        <v>66</v>
      </c>
      <c r="D63" s="41">
        <v>0.82504599999999995</v>
      </c>
      <c r="E63" s="42">
        <v>0</v>
      </c>
      <c r="F63" s="42" t="e">
        <v>#DIV/0!</v>
      </c>
      <c r="G63" s="319">
        <v>8097</v>
      </c>
      <c r="H63" s="320">
        <v>9814</v>
      </c>
      <c r="N63" s="55"/>
      <c r="O63" s="56"/>
      <c r="P63" s="55"/>
      <c r="Q63" s="56"/>
    </row>
    <row r="64" spans="2:17" ht="15" customHeight="1" thickBot="1" x14ac:dyDescent="0.2">
      <c r="B64" s="7">
        <v>453</v>
      </c>
      <c r="C64" s="54" t="s">
        <v>59</v>
      </c>
      <c r="D64" s="41">
        <v>0.85342899999999999</v>
      </c>
      <c r="E64" s="42">
        <v>0</v>
      </c>
      <c r="F64" s="42" t="e">
        <v>#DIV/0!</v>
      </c>
      <c r="G64" s="319">
        <v>8338</v>
      </c>
      <c r="H64" s="320">
        <v>9770</v>
      </c>
      <c r="N64" s="55"/>
      <c r="O64" s="56"/>
      <c r="P64" s="55"/>
      <c r="Q64" s="56"/>
    </row>
    <row r="65" spans="1:17" ht="15" customHeight="1" x14ac:dyDescent="0.15">
      <c r="B65" s="7">
        <v>459</v>
      </c>
      <c r="C65" s="40" t="s">
        <v>65</v>
      </c>
      <c r="D65" s="41">
        <v>0.67926299999999995</v>
      </c>
      <c r="E65" s="42">
        <v>0</v>
      </c>
      <c r="F65" s="42" t="e">
        <v>#DIV/0!</v>
      </c>
      <c r="G65" s="319">
        <v>6345</v>
      </c>
      <c r="H65" s="320">
        <v>9341</v>
      </c>
      <c r="N65" s="193"/>
      <c r="O65" s="194"/>
      <c r="P65" s="195"/>
      <c r="Q65" s="56"/>
    </row>
    <row r="66" spans="1:17" ht="15" customHeight="1" x14ac:dyDescent="0.15">
      <c r="A66" s="93"/>
      <c r="B66" s="7">
        <v>636</v>
      </c>
      <c r="C66" s="54" t="s">
        <v>90</v>
      </c>
      <c r="D66" s="41">
        <v>0.55158399999999996</v>
      </c>
      <c r="E66" s="42">
        <v>0</v>
      </c>
      <c r="F66" s="42" t="e">
        <v>#DIV/0!</v>
      </c>
      <c r="G66" s="319">
        <v>4876</v>
      </c>
      <c r="H66" s="320">
        <v>8840</v>
      </c>
      <c r="K66" s="55"/>
      <c r="L66" s="180"/>
      <c r="N66" s="196"/>
      <c r="O66" s="197"/>
      <c r="P66" s="8"/>
      <c r="Q66" s="56"/>
    </row>
    <row r="67" spans="1:17" ht="15" customHeight="1" x14ac:dyDescent="0.15">
      <c r="B67" s="1">
        <v>218</v>
      </c>
      <c r="C67" s="49" t="s">
        <v>34</v>
      </c>
      <c r="D67" s="50">
        <v>0.88800299999999999</v>
      </c>
      <c r="E67" s="51">
        <v>0</v>
      </c>
      <c r="F67" s="51" t="e">
        <v>#DIV/0!</v>
      </c>
      <c r="G67" s="326">
        <v>7683</v>
      </c>
      <c r="H67" s="185">
        <v>8652</v>
      </c>
      <c r="N67" s="196"/>
      <c r="O67" s="197"/>
      <c r="P67" s="8"/>
      <c r="Q67" s="56"/>
    </row>
    <row r="68" spans="1:17" ht="15" customHeight="1" x14ac:dyDescent="0.15">
      <c r="B68" s="74">
        <v>458</v>
      </c>
      <c r="C68" s="49" t="s">
        <v>64</v>
      </c>
      <c r="D68" s="50">
        <v>0.69299100000000002</v>
      </c>
      <c r="E68" s="51">
        <v>0</v>
      </c>
      <c r="F68" s="51" t="e">
        <v>#DIV/0!</v>
      </c>
      <c r="G68" s="326">
        <v>5774</v>
      </c>
      <c r="H68" s="185">
        <v>8332</v>
      </c>
      <c r="N68" s="1"/>
      <c r="O68" s="67"/>
      <c r="P68" s="185"/>
      <c r="Q68" s="56"/>
    </row>
    <row r="69" spans="1:17" ht="15" customHeight="1" x14ac:dyDescent="0.15">
      <c r="B69" s="7">
        <v>662</v>
      </c>
      <c r="C69" s="40" t="s">
        <v>99</v>
      </c>
      <c r="D69" s="41">
        <v>0.77372200000000002</v>
      </c>
      <c r="E69" s="42">
        <v>0</v>
      </c>
      <c r="F69" s="42" t="e">
        <v>#DIV/0!</v>
      </c>
      <c r="G69" s="319">
        <v>6401</v>
      </c>
      <c r="H69" s="320">
        <v>8273</v>
      </c>
      <c r="N69" s="1"/>
      <c r="O69" s="67"/>
      <c r="P69" s="185"/>
    </row>
    <row r="70" spans="1:17" ht="15" customHeight="1" x14ac:dyDescent="0.15">
      <c r="B70" s="60">
        <v>584</v>
      </c>
      <c r="C70" s="61" t="s">
        <v>258</v>
      </c>
      <c r="D70" s="62">
        <v>0.86033999999999999</v>
      </c>
      <c r="E70" s="63">
        <v>0</v>
      </c>
      <c r="F70" s="63" t="e">
        <v>#DIV/0!</v>
      </c>
      <c r="G70" s="319">
        <v>6881</v>
      </c>
      <c r="H70" s="320">
        <v>7998</v>
      </c>
      <c r="N70" s="1"/>
      <c r="O70" s="67"/>
      <c r="P70" s="185"/>
      <c r="Q70" s="56"/>
    </row>
    <row r="71" spans="1:17" ht="15" customHeight="1" x14ac:dyDescent="0.15">
      <c r="B71" s="74">
        <v>559</v>
      </c>
      <c r="C71" s="49" t="s">
        <v>178</v>
      </c>
      <c r="D71" s="50">
        <v>0.63487800000000005</v>
      </c>
      <c r="E71" s="51">
        <v>0</v>
      </c>
      <c r="F71" s="51" t="e">
        <v>#DIV/0!</v>
      </c>
      <c r="G71" s="326">
        <v>5013</v>
      </c>
      <c r="H71" s="185">
        <v>7896</v>
      </c>
      <c r="N71" s="1"/>
      <c r="O71" s="67"/>
      <c r="P71" s="185"/>
      <c r="Q71" s="56"/>
    </row>
    <row r="72" spans="1:17" ht="15" customHeight="1" x14ac:dyDescent="0.15">
      <c r="B72" s="7">
        <v>423</v>
      </c>
      <c r="C72" s="40" t="s">
        <v>53</v>
      </c>
      <c r="D72" s="41">
        <v>0.75861199999999995</v>
      </c>
      <c r="E72" s="42">
        <v>0</v>
      </c>
      <c r="F72" s="42" t="e">
        <v>#DIV/0!</v>
      </c>
      <c r="G72" s="319">
        <v>5946</v>
      </c>
      <c r="H72" s="320">
        <v>7838</v>
      </c>
      <c r="N72" s="1"/>
      <c r="O72" s="67"/>
      <c r="P72" s="185"/>
    </row>
    <row r="73" spans="1:17" ht="15" customHeight="1" x14ac:dyDescent="0.15">
      <c r="B73" s="7">
        <v>222</v>
      </c>
      <c r="C73" s="40" t="s">
        <v>37</v>
      </c>
      <c r="D73" s="41">
        <v>0.879027</v>
      </c>
      <c r="E73" s="42">
        <v>0</v>
      </c>
      <c r="F73" s="42" t="e">
        <v>#DIV/0!</v>
      </c>
      <c r="G73" s="319">
        <v>6467</v>
      </c>
      <c r="H73" s="320">
        <v>7357</v>
      </c>
      <c r="N73" s="1"/>
      <c r="O73" s="67"/>
      <c r="P73" s="185"/>
      <c r="Q73" s="56"/>
    </row>
    <row r="74" spans="1:17" ht="15" customHeight="1" x14ac:dyDescent="0.15">
      <c r="B74" s="7">
        <v>586</v>
      </c>
      <c r="C74" s="64" t="s">
        <v>260</v>
      </c>
      <c r="D74" s="65">
        <v>0.44043399999999999</v>
      </c>
      <c r="E74" s="29">
        <v>0</v>
      </c>
      <c r="F74" s="29" t="e">
        <v>#DIV/0!</v>
      </c>
      <c r="G74" s="319">
        <v>3209</v>
      </c>
      <c r="H74" s="320">
        <v>7286</v>
      </c>
      <c r="N74" s="1"/>
      <c r="O74" s="67"/>
      <c r="P74" s="185"/>
      <c r="Q74" s="56"/>
    </row>
    <row r="75" spans="1:17" ht="15" customHeight="1" x14ac:dyDescent="0.15">
      <c r="B75" s="45">
        <v>585</v>
      </c>
      <c r="C75" s="66" t="s">
        <v>259</v>
      </c>
      <c r="D75" s="47">
        <v>0.78108699999999998</v>
      </c>
      <c r="E75" s="48">
        <v>0</v>
      </c>
      <c r="F75" s="48" t="e">
        <v>#DIV/0!</v>
      </c>
      <c r="G75" s="323">
        <v>5691</v>
      </c>
      <c r="H75" s="186">
        <v>7286</v>
      </c>
      <c r="N75" s="1"/>
      <c r="O75" s="67"/>
      <c r="P75" s="185"/>
      <c r="Q75" s="56"/>
    </row>
    <row r="76" spans="1:17" ht="15" customHeight="1" x14ac:dyDescent="0.15">
      <c r="B76" s="7">
        <v>514</v>
      </c>
      <c r="C76" s="68" t="s">
        <v>72</v>
      </c>
      <c r="D76" s="50">
        <v>0.77311200000000002</v>
      </c>
      <c r="E76" s="51">
        <v>0</v>
      </c>
      <c r="F76" s="51" t="e">
        <v>#DIV/0!</v>
      </c>
      <c r="G76" s="326">
        <v>5578</v>
      </c>
      <c r="H76" s="185">
        <v>7215</v>
      </c>
      <c r="K76" s="4"/>
      <c r="L76" s="4"/>
      <c r="N76" s="1"/>
      <c r="O76" s="67"/>
      <c r="P76" s="185"/>
      <c r="Q76" s="56"/>
    </row>
    <row r="77" spans="1:17" ht="15" customHeight="1" x14ac:dyDescent="0.15">
      <c r="B77" s="7">
        <v>668</v>
      </c>
      <c r="C77" s="54" t="s">
        <v>122</v>
      </c>
      <c r="D77" s="41">
        <v>0.74929299999999999</v>
      </c>
      <c r="E77" s="42">
        <v>0</v>
      </c>
      <c r="F77" s="42" t="e">
        <v>#DIV/0!</v>
      </c>
      <c r="G77" s="319">
        <v>5299</v>
      </c>
      <c r="H77" s="320">
        <v>7072</v>
      </c>
      <c r="N77" s="1"/>
      <c r="O77" s="67"/>
      <c r="P77" s="185"/>
    </row>
    <row r="78" spans="1:17" ht="15" customHeight="1" x14ac:dyDescent="0.15">
      <c r="B78" s="7">
        <v>664</v>
      </c>
      <c r="C78" s="54" t="s">
        <v>100</v>
      </c>
      <c r="D78" s="41">
        <v>0.66574599999999995</v>
      </c>
      <c r="E78" s="42">
        <v>0</v>
      </c>
      <c r="F78" s="42" t="e">
        <v>#DIV/0!</v>
      </c>
      <c r="G78" s="319">
        <v>4581</v>
      </c>
      <c r="H78" s="320">
        <v>6881</v>
      </c>
      <c r="N78" s="1"/>
      <c r="O78" s="67"/>
      <c r="P78" s="185"/>
    </row>
    <row r="79" spans="1:17" ht="15" customHeight="1" x14ac:dyDescent="0.15">
      <c r="B79" s="1">
        <v>371</v>
      </c>
      <c r="C79" s="61" t="s">
        <v>255</v>
      </c>
      <c r="D79" s="62">
        <v>0.64777200000000001</v>
      </c>
      <c r="E79" s="63">
        <v>0</v>
      </c>
      <c r="F79" s="63" t="e">
        <v>#DIV/0!</v>
      </c>
      <c r="G79" s="326">
        <v>4434</v>
      </c>
      <c r="H79" s="185">
        <v>6845</v>
      </c>
      <c r="N79" s="1"/>
      <c r="O79" s="67"/>
      <c r="P79" s="185"/>
      <c r="Q79" s="56"/>
    </row>
    <row r="80" spans="1:17" ht="15" customHeight="1" x14ac:dyDescent="0.15">
      <c r="B80" s="7">
        <v>361</v>
      </c>
      <c r="C80" s="40" t="s">
        <v>151</v>
      </c>
      <c r="D80" s="41">
        <v>0.41043600000000002</v>
      </c>
      <c r="E80" s="42">
        <v>0</v>
      </c>
      <c r="F80" s="42" t="e">
        <v>#DIV/0!</v>
      </c>
      <c r="G80" s="319">
        <v>2761</v>
      </c>
      <c r="H80" s="320">
        <v>6727</v>
      </c>
      <c r="N80" s="1"/>
      <c r="O80" s="67"/>
      <c r="P80" s="185"/>
    </row>
    <row r="81" spans="2:16" ht="15" customHeight="1" x14ac:dyDescent="0.15">
      <c r="B81" s="7">
        <v>564</v>
      </c>
      <c r="C81" s="54" t="s">
        <v>257</v>
      </c>
      <c r="D81" s="41">
        <v>0.68874299999999999</v>
      </c>
      <c r="E81" s="42">
        <v>0</v>
      </c>
      <c r="F81" s="42" t="e">
        <v>#DIV/0!</v>
      </c>
      <c r="G81" s="319">
        <v>4503</v>
      </c>
      <c r="H81" s="320">
        <v>6538</v>
      </c>
      <c r="N81" s="1"/>
      <c r="O81" s="67"/>
      <c r="P81" s="185"/>
    </row>
    <row r="82" spans="2:16" ht="15" customHeight="1" x14ac:dyDescent="0.15">
      <c r="B82" s="7">
        <v>452</v>
      </c>
      <c r="C82" s="40" t="s">
        <v>58</v>
      </c>
      <c r="D82" s="41">
        <v>0.73145700000000002</v>
      </c>
      <c r="E82" s="42">
        <v>0</v>
      </c>
      <c r="F82" s="42" t="e">
        <v>#DIV/0!</v>
      </c>
      <c r="G82" s="319">
        <v>4783</v>
      </c>
      <c r="H82" s="320">
        <v>6539</v>
      </c>
      <c r="N82" s="1"/>
      <c r="O82" s="67"/>
      <c r="P82" s="185"/>
    </row>
    <row r="83" spans="2:16" ht="15" customHeight="1" x14ac:dyDescent="0.15">
      <c r="B83" s="7">
        <v>665</v>
      </c>
      <c r="C83" s="54" t="s">
        <v>116</v>
      </c>
      <c r="D83" s="41">
        <v>0.65036000000000005</v>
      </c>
      <c r="E83" s="42">
        <v>0</v>
      </c>
      <c r="F83" s="42" t="e">
        <v>#DIV/0!</v>
      </c>
      <c r="G83" s="319">
        <v>4241</v>
      </c>
      <c r="H83" s="320">
        <v>6521</v>
      </c>
      <c r="N83" s="1"/>
      <c r="O83" s="67"/>
      <c r="P83" s="9"/>
    </row>
    <row r="84" spans="2:16" ht="15" customHeight="1" x14ac:dyDescent="0.15">
      <c r="B84" s="7">
        <v>209</v>
      </c>
      <c r="C84" s="40" t="s">
        <v>27</v>
      </c>
      <c r="D84" s="41">
        <v>0.29215799999999997</v>
      </c>
      <c r="E84" s="42">
        <v>0</v>
      </c>
      <c r="F84" s="42" t="e">
        <v>#DIV/0!</v>
      </c>
      <c r="G84" s="319">
        <v>1859</v>
      </c>
      <c r="H84" s="320">
        <v>6363</v>
      </c>
      <c r="N84" s="1"/>
      <c r="O84" s="67"/>
      <c r="P84" s="185"/>
    </row>
    <row r="85" spans="2:16" ht="15" customHeight="1" x14ac:dyDescent="0.15">
      <c r="B85" s="7">
        <v>432</v>
      </c>
      <c r="C85" s="54" t="s">
        <v>57</v>
      </c>
      <c r="D85" s="41">
        <v>0.70724299999999996</v>
      </c>
      <c r="E85" s="42">
        <v>0</v>
      </c>
      <c r="F85" s="42" t="e">
        <v>#DIV/0!</v>
      </c>
      <c r="G85" s="319">
        <v>4433</v>
      </c>
      <c r="H85" s="320">
        <v>6268</v>
      </c>
      <c r="N85" s="1"/>
      <c r="O85" s="67"/>
      <c r="P85" s="185"/>
    </row>
    <row r="86" spans="2:16" ht="15" customHeight="1" x14ac:dyDescent="0.15">
      <c r="B86" s="7">
        <v>646</v>
      </c>
      <c r="C86" s="54" t="s">
        <v>96</v>
      </c>
      <c r="D86" s="41">
        <v>0.66834400000000005</v>
      </c>
      <c r="E86" s="42">
        <v>0</v>
      </c>
      <c r="F86" s="42" t="e">
        <v>#DIV/0!</v>
      </c>
      <c r="G86" s="319">
        <v>4117</v>
      </c>
      <c r="H86" s="320">
        <v>6160</v>
      </c>
      <c r="N86" s="1"/>
      <c r="O86" s="67"/>
      <c r="P86" s="185"/>
    </row>
    <row r="87" spans="2:16" ht="15" customHeight="1" x14ac:dyDescent="0.15">
      <c r="B87" s="7">
        <v>454</v>
      </c>
      <c r="C87" s="54" t="s">
        <v>60</v>
      </c>
      <c r="D87" s="41">
        <v>0.61964699999999995</v>
      </c>
      <c r="E87" s="42">
        <v>0</v>
      </c>
      <c r="F87" s="42" t="e">
        <v>#DIV/0!</v>
      </c>
      <c r="G87" s="319">
        <v>3791</v>
      </c>
      <c r="H87" s="320">
        <v>6118</v>
      </c>
      <c r="N87" s="1"/>
      <c r="O87" s="67"/>
      <c r="P87" s="185"/>
    </row>
    <row r="88" spans="2:16" ht="15" customHeight="1" x14ac:dyDescent="0.15">
      <c r="B88" s="7">
        <v>647</v>
      </c>
      <c r="C88" s="40" t="s">
        <v>174</v>
      </c>
      <c r="D88" s="41">
        <v>0.73892100000000005</v>
      </c>
      <c r="E88" s="42">
        <v>0</v>
      </c>
      <c r="F88" s="42" t="e">
        <v>#DIV/0!</v>
      </c>
      <c r="G88" s="319">
        <v>4452</v>
      </c>
      <c r="H88" s="320">
        <v>6025</v>
      </c>
      <c r="N88" s="1"/>
      <c r="O88" s="67"/>
      <c r="P88" s="185"/>
    </row>
    <row r="89" spans="2:16" ht="15" customHeight="1" x14ac:dyDescent="0.15">
      <c r="B89" s="7">
        <v>484</v>
      </c>
      <c r="C89" s="54" t="s">
        <v>128</v>
      </c>
      <c r="D89" s="41">
        <v>0.86013600000000001</v>
      </c>
      <c r="E89" s="42">
        <v>0</v>
      </c>
      <c r="F89" s="42" t="e">
        <v>#DIV/0!</v>
      </c>
      <c r="G89" s="319">
        <v>5172</v>
      </c>
      <c r="H89" s="320">
        <v>6013</v>
      </c>
      <c r="N89" s="1"/>
      <c r="O89" s="67"/>
      <c r="P89" s="185"/>
    </row>
    <row r="90" spans="2:16" ht="15" customHeight="1" x14ac:dyDescent="0.15">
      <c r="B90" s="7">
        <v>644</v>
      </c>
      <c r="C90" s="40" t="s">
        <v>94</v>
      </c>
      <c r="D90" s="41">
        <v>0.76521700000000004</v>
      </c>
      <c r="E90" s="42">
        <v>0</v>
      </c>
      <c r="F90" s="42" t="e">
        <v>#DIV/0!</v>
      </c>
      <c r="G90" s="319">
        <v>4576</v>
      </c>
      <c r="H90" s="320">
        <v>5980</v>
      </c>
      <c r="N90" s="1"/>
      <c r="O90" s="67"/>
      <c r="P90" s="185"/>
    </row>
    <row r="91" spans="2:16" ht="15" customHeight="1" x14ac:dyDescent="0.15">
      <c r="B91" s="7">
        <v>331</v>
      </c>
      <c r="C91" s="54" t="s">
        <v>125</v>
      </c>
      <c r="D91" s="41">
        <v>0</v>
      </c>
      <c r="E91" s="42">
        <v>0</v>
      </c>
      <c r="F91" s="42" t="e">
        <v>#DIV/0!</v>
      </c>
      <c r="G91" s="319">
        <v>0</v>
      </c>
      <c r="H91" s="320">
        <v>5939</v>
      </c>
      <c r="N91" s="1" t="e">
        <f>#REF!</f>
        <v>#REF!</v>
      </c>
      <c r="O91" s="68" t="e">
        <f>#REF!</f>
        <v>#REF!</v>
      </c>
      <c r="P91" s="185" t="e">
        <f>#REF!</f>
        <v>#REF!</v>
      </c>
    </row>
    <row r="92" spans="2:16" ht="15" customHeight="1" x14ac:dyDescent="0.15">
      <c r="B92" s="7">
        <v>642</v>
      </c>
      <c r="C92" s="40" t="s">
        <v>18</v>
      </c>
      <c r="D92" s="41">
        <v>0.81738200000000005</v>
      </c>
      <c r="E92" s="42">
        <v>0</v>
      </c>
      <c r="F92" s="42" t="e">
        <v>#DIV/0!</v>
      </c>
      <c r="G92" s="319">
        <v>4834</v>
      </c>
      <c r="H92" s="320">
        <v>5914</v>
      </c>
      <c r="N92" s="1"/>
      <c r="O92" s="67"/>
      <c r="P92" s="185"/>
    </row>
    <row r="93" spans="2:16" ht="15" customHeight="1" x14ac:dyDescent="0.15">
      <c r="B93" s="7">
        <v>632</v>
      </c>
      <c r="C93" s="54" t="s">
        <v>85</v>
      </c>
      <c r="D93" s="41">
        <v>0.522034</v>
      </c>
      <c r="E93" s="42">
        <v>0</v>
      </c>
      <c r="F93" s="42" t="e">
        <v>#DIV/0!</v>
      </c>
      <c r="G93" s="319">
        <v>2997</v>
      </c>
      <c r="H93" s="320">
        <v>5741</v>
      </c>
      <c r="N93" s="1"/>
      <c r="O93" s="67"/>
      <c r="P93" s="185"/>
    </row>
    <row r="94" spans="2:16" ht="15" customHeight="1" x14ac:dyDescent="0.15">
      <c r="B94" s="7">
        <v>635</v>
      </c>
      <c r="C94" s="54" t="s">
        <v>89</v>
      </c>
      <c r="D94" s="41">
        <v>0.80184999999999995</v>
      </c>
      <c r="E94" s="42">
        <v>0</v>
      </c>
      <c r="F94" s="42" t="e">
        <v>#DIV/0!</v>
      </c>
      <c r="G94" s="319">
        <v>4334</v>
      </c>
      <c r="H94" s="320">
        <v>5405</v>
      </c>
      <c r="N94" s="1"/>
      <c r="O94" s="67"/>
      <c r="P94" s="8"/>
    </row>
    <row r="95" spans="2:16" ht="15" customHeight="1" x14ac:dyDescent="0.15">
      <c r="B95" s="7">
        <v>401</v>
      </c>
      <c r="C95" s="40" t="s">
        <v>177</v>
      </c>
      <c r="D95" s="41">
        <v>0.76236499999999996</v>
      </c>
      <c r="E95" s="42">
        <v>0</v>
      </c>
      <c r="F95" s="42" t="e">
        <v>#DIV/0!</v>
      </c>
      <c r="G95" s="319">
        <v>4100</v>
      </c>
      <c r="H95" s="320">
        <v>5378</v>
      </c>
      <c r="N95" s="1"/>
      <c r="O95" s="67"/>
      <c r="P95" s="185"/>
    </row>
    <row r="96" spans="2:16" ht="15" customHeight="1" x14ac:dyDescent="0.15">
      <c r="B96" s="7">
        <v>641</v>
      </c>
      <c r="C96" s="54" t="s">
        <v>91</v>
      </c>
      <c r="D96" s="41">
        <v>0.69315400000000005</v>
      </c>
      <c r="E96" s="42">
        <v>0</v>
      </c>
      <c r="F96" s="42" t="e">
        <v>#DIV/0!</v>
      </c>
      <c r="G96" s="319">
        <v>3655</v>
      </c>
      <c r="H96" s="320">
        <v>5273</v>
      </c>
      <c r="N96" s="1"/>
      <c r="O96" s="67"/>
      <c r="P96" s="185"/>
    </row>
    <row r="97" spans="1:16" ht="15" customHeight="1" x14ac:dyDescent="0.15">
      <c r="B97" s="7">
        <v>663</v>
      </c>
      <c r="C97" s="54" t="s">
        <v>113</v>
      </c>
      <c r="D97" s="41">
        <v>0.42870799999999998</v>
      </c>
      <c r="E97" s="42">
        <v>0</v>
      </c>
      <c r="F97" s="42" t="e">
        <v>#DIV/0!</v>
      </c>
      <c r="G97" s="319">
        <v>2249</v>
      </c>
      <c r="H97" s="320">
        <v>5246</v>
      </c>
      <c r="N97" s="1"/>
      <c r="O97" s="67"/>
      <c r="P97" s="185"/>
    </row>
    <row r="98" spans="1:16" ht="15" customHeight="1" x14ac:dyDescent="0.15">
      <c r="B98" s="7">
        <v>395</v>
      </c>
      <c r="C98" s="54" t="s">
        <v>170</v>
      </c>
      <c r="D98" s="41">
        <v>0.45079399999999997</v>
      </c>
      <c r="E98" s="42">
        <v>0</v>
      </c>
      <c r="F98" s="42" t="e">
        <v>#DIV/0!</v>
      </c>
      <c r="G98" s="319">
        <v>2327</v>
      </c>
      <c r="H98" s="320">
        <v>5162</v>
      </c>
      <c r="N98" s="1"/>
      <c r="O98" s="67"/>
      <c r="P98" s="185"/>
    </row>
    <row r="99" spans="1:16" ht="15" customHeight="1" thickBot="1" x14ac:dyDescent="0.2">
      <c r="B99" s="7">
        <v>604</v>
      </c>
      <c r="C99" s="54" t="s">
        <v>83</v>
      </c>
      <c r="D99" s="41">
        <v>0.585781</v>
      </c>
      <c r="E99" s="42">
        <v>0</v>
      </c>
      <c r="F99" s="42" t="e">
        <v>#DIV/0!</v>
      </c>
      <c r="G99" s="319">
        <v>2991</v>
      </c>
      <c r="H99" s="320">
        <v>5106</v>
      </c>
      <c r="N99" s="1"/>
      <c r="O99" s="67"/>
      <c r="P99" s="185"/>
    </row>
    <row r="100" spans="1:16" ht="15" customHeight="1" thickBot="1" x14ac:dyDescent="0.2">
      <c r="B100" s="346" t="s">
        <v>318</v>
      </c>
      <c r="C100" s="347">
        <v>37</v>
      </c>
      <c r="D100" s="348">
        <v>0.677302518109693</v>
      </c>
      <c r="E100" s="349" t="e">
        <v>#REF!</v>
      </c>
      <c r="F100" s="349" t="e">
        <v>#REF!</v>
      </c>
      <c r="G100" s="350">
        <v>172788</v>
      </c>
      <c r="H100" s="351">
        <v>255112</v>
      </c>
      <c r="K100" s="181">
        <f>C100-O100</f>
        <v>36</v>
      </c>
      <c r="L100" s="182" t="e">
        <f>H100-P100</f>
        <v>#REF!</v>
      </c>
      <c r="N100" s="45" t="str">
        <f>B100</f>
        <v>5千～1万人</v>
      </c>
      <c r="O100" s="192">
        <f>COUNTA(O65:O99)</f>
        <v>1</v>
      </c>
      <c r="P100" s="186" t="e">
        <f>SUM(P65:P99)</f>
        <v>#REF!</v>
      </c>
    </row>
    <row r="101" spans="1:16" ht="15" customHeight="1" thickTop="1" x14ac:dyDescent="0.15">
      <c r="B101" s="7">
        <v>634</v>
      </c>
      <c r="C101" s="54" t="s">
        <v>87</v>
      </c>
      <c r="D101" s="41">
        <v>2.4139999999999999E-3</v>
      </c>
      <c r="E101" s="42">
        <v>0</v>
      </c>
      <c r="F101" s="42" t="e">
        <v>#DIV/0!</v>
      </c>
      <c r="G101" s="319">
        <v>12</v>
      </c>
      <c r="H101" s="320">
        <v>4971</v>
      </c>
      <c r="N101" s="1"/>
      <c r="O101" s="67"/>
      <c r="P101" s="185"/>
    </row>
    <row r="102" spans="1:16" ht="15" customHeight="1" x14ac:dyDescent="0.15">
      <c r="B102" s="7">
        <v>347</v>
      </c>
      <c r="C102" s="54" t="s">
        <v>254</v>
      </c>
      <c r="D102" s="41">
        <v>0.72009100000000004</v>
      </c>
      <c r="E102" s="42">
        <v>0</v>
      </c>
      <c r="F102" s="42" t="e">
        <v>#DIV/0!</v>
      </c>
      <c r="G102" s="319">
        <v>3473</v>
      </c>
      <c r="H102" s="320">
        <v>4823</v>
      </c>
      <c r="N102" s="1"/>
      <c r="O102" s="67"/>
      <c r="P102" s="185"/>
    </row>
    <row r="103" spans="1:16" ht="15" customHeight="1" x14ac:dyDescent="0.15">
      <c r="B103" s="7">
        <v>693</v>
      </c>
      <c r="C103" s="54" t="s">
        <v>103</v>
      </c>
      <c r="D103" s="41">
        <v>0.74968800000000002</v>
      </c>
      <c r="E103" s="42">
        <v>0</v>
      </c>
      <c r="F103" s="42" t="e">
        <v>#DIV/0!</v>
      </c>
      <c r="G103" s="319">
        <v>3600</v>
      </c>
      <c r="H103" s="320">
        <v>4802</v>
      </c>
      <c r="N103" s="1"/>
      <c r="O103" s="67"/>
      <c r="P103" s="185"/>
    </row>
    <row r="104" spans="1:16" ht="15" customHeight="1" x14ac:dyDescent="0.15">
      <c r="B104" s="7">
        <v>633</v>
      </c>
      <c r="C104" s="40" t="s">
        <v>86</v>
      </c>
      <c r="D104" s="41">
        <v>0.73221800000000004</v>
      </c>
      <c r="E104" s="42">
        <v>0</v>
      </c>
      <c r="F104" s="42" t="e">
        <v>#DIV/0!</v>
      </c>
      <c r="G104" s="319">
        <v>3500</v>
      </c>
      <c r="H104" s="320">
        <v>4780</v>
      </c>
      <c r="N104" s="7"/>
      <c r="O104" s="415"/>
      <c r="P104" s="320"/>
    </row>
    <row r="105" spans="1:16" ht="15" customHeight="1" x14ac:dyDescent="0.15">
      <c r="B105" s="7">
        <v>424</v>
      </c>
      <c r="C105" s="40" t="s">
        <v>54</v>
      </c>
      <c r="D105" s="41">
        <v>0.88923799999999997</v>
      </c>
      <c r="E105" s="42">
        <v>0</v>
      </c>
      <c r="F105" s="42" t="e">
        <v>#DIV/0!</v>
      </c>
      <c r="G105" s="319">
        <v>4247</v>
      </c>
      <c r="H105" s="320">
        <v>4776</v>
      </c>
      <c r="N105" s="1"/>
      <c r="O105" s="67"/>
      <c r="P105" s="185"/>
    </row>
    <row r="106" spans="1:16" ht="15" customHeight="1" x14ac:dyDescent="0.15">
      <c r="A106" s="93"/>
      <c r="B106" s="7">
        <v>427</v>
      </c>
      <c r="C106" s="54" t="s">
        <v>142</v>
      </c>
      <c r="D106" s="41">
        <v>0</v>
      </c>
      <c r="E106" s="42">
        <v>0</v>
      </c>
      <c r="F106" s="42" t="e">
        <v>#DIV/0!</v>
      </c>
      <c r="G106" s="319">
        <v>0</v>
      </c>
      <c r="H106" s="320">
        <v>4626</v>
      </c>
      <c r="K106" s="55"/>
      <c r="L106" s="180"/>
      <c r="N106" s="409" t="e">
        <f>#REF!</f>
        <v>#REF!</v>
      </c>
      <c r="O106" s="410" t="e">
        <f>#REF!</f>
        <v>#REF!</v>
      </c>
      <c r="P106" s="414" t="e">
        <f>#REF!</f>
        <v>#REF!</v>
      </c>
    </row>
    <row r="107" spans="1:16" ht="15" customHeight="1" x14ac:dyDescent="0.15">
      <c r="B107" s="7">
        <v>552</v>
      </c>
      <c r="C107" s="54" t="s">
        <v>105</v>
      </c>
      <c r="D107" s="41">
        <v>0.54506100000000002</v>
      </c>
      <c r="E107" s="42">
        <v>0</v>
      </c>
      <c r="F107" s="42" t="e">
        <v>#DIV/0!</v>
      </c>
      <c r="G107" s="319">
        <v>2516</v>
      </c>
      <c r="H107" s="320">
        <v>4616</v>
      </c>
      <c r="N107" s="198"/>
      <c r="O107" s="67"/>
      <c r="P107" s="3"/>
    </row>
    <row r="108" spans="1:16" ht="15" customHeight="1" x14ac:dyDescent="0.15">
      <c r="B108" s="7">
        <v>461</v>
      </c>
      <c r="C108" s="54" t="s">
        <v>175</v>
      </c>
      <c r="D108" s="41">
        <v>0.56230800000000003</v>
      </c>
      <c r="E108" s="42">
        <v>0</v>
      </c>
      <c r="F108" s="42" t="e">
        <v>#DIV/0!</v>
      </c>
      <c r="G108" s="319">
        <v>2563</v>
      </c>
      <c r="H108" s="320">
        <v>4558</v>
      </c>
      <c r="N108" s="198"/>
      <c r="O108" s="67"/>
      <c r="P108" s="3"/>
    </row>
    <row r="109" spans="1:16" ht="15" customHeight="1" x14ac:dyDescent="0.15">
      <c r="B109" s="409">
        <v>370</v>
      </c>
      <c r="C109" s="423" t="s">
        <v>162</v>
      </c>
      <c r="D109" s="411">
        <v>0.66725400000000001</v>
      </c>
      <c r="E109" s="412">
        <v>0</v>
      </c>
      <c r="F109" s="412" t="e">
        <v>#DIV/0!</v>
      </c>
      <c r="G109" s="413">
        <v>3030</v>
      </c>
      <c r="H109" s="414">
        <v>4541</v>
      </c>
      <c r="N109" s="1"/>
      <c r="O109" s="67"/>
      <c r="P109" s="185"/>
    </row>
    <row r="110" spans="1:16" ht="15" customHeight="1" x14ac:dyDescent="0.15">
      <c r="B110" s="7">
        <v>549</v>
      </c>
      <c r="C110" s="54" t="s">
        <v>167</v>
      </c>
      <c r="D110" s="41">
        <v>0</v>
      </c>
      <c r="E110" s="42">
        <v>0</v>
      </c>
      <c r="F110" s="42" t="e">
        <v>#DIV/0!</v>
      </c>
      <c r="G110" s="319">
        <v>0</v>
      </c>
      <c r="H110" s="320">
        <v>4479</v>
      </c>
      <c r="N110" s="1" t="e">
        <f>#REF!</f>
        <v>#REF!</v>
      </c>
      <c r="O110" s="68" t="e">
        <f>#REF!</f>
        <v>#REF!</v>
      </c>
      <c r="P110" s="185" t="e">
        <f>#REF!</f>
        <v>#REF!</v>
      </c>
    </row>
    <row r="111" spans="1:16" ht="15" customHeight="1" x14ac:dyDescent="0.15">
      <c r="B111" s="7">
        <v>602</v>
      </c>
      <c r="C111" s="54" t="s">
        <v>141</v>
      </c>
      <c r="D111" s="41">
        <v>0</v>
      </c>
      <c r="E111" s="42">
        <v>0</v>
      </c>
      <c r="F111" s="42" t="e">
        <v>#DIV/0!</v>
      </c>
      <c r="G111" s="319">
        <v>0</v>
      </c>
      <c r="H111" s="320">
        <v>4460</v>
      </c>
      <c r="N111" s="1" t="e">
        <f>#REF!</f>
        <v>#REF!</v>
      </c>
      <c r="O111" s="191" t="e">
        <f>#REF!</f>
        <v>#REF!</v>
      </c>
      <c r="P111" s="185" t="e">
        <f>#REF!</f>
        <v>#REF!</v>
      </c>
    </row>
    <row r="112" spans="1:16" ht="15" customHeight="1" x14ac:dyDescent="0.15">
      <c r="A112" s="93"/>
      <c r="B112" s="7">
        <v>394</v>
      </c>
      <c r="C112" s="54" t="s">
        <v>169</v>
      </c>
      <c r="D112" s="41">
        <v>0</v>
      </c>
      <c r="E112" s="42">
        <v>0</v>
      </c>
      <c r="F112" s="42" t="e">
        <v>#DIV/0!</v>
      </c>
      <c r="G112" s="319">
        <v>0</v>
      </c>
      <c r="H112" s="320">
        <v>4429</v>
      </c>
      <c r="K112" s="55"/>
      <c r="L112" s="180"/>
      <c r="N112" s="1" t="e">
        <f>#REF!</f>
        <v>#REF!</v>
      </c>
      <c r="O112" s="49" t="e">
        <f>#REF!</f>
        <v>#REF!</v>
      </c>
      <c r="P112" s="185" t="e">
        <f>#REF!</f>
        <v>#REF!</v>
      </c>
    </row>
    <row r="113" spans="1:17" ht="15" customHeight="1" x14ac:dyDescent="0.15">
      <c r="A113" s="93"/>
      <c r="B113" s="7">
        <v>547</v>
      </c>
      <c r="C113" s="54" t="s">
        <v>164</v>
      </c>
      <c r="D113" s="41">
        <v>0</v>
      </c>
      <c r="E113" s="42">
        <v>0</v>
      </c>
      <c r="F113" s="42" t="e">
        <v>#DIV/0!</v>
      </c>
      <c r="G113" s="319">
        <v>0</v>
      </c>
      <c r="H113" s="320">
        <v>4378</v>
      </c>
      <c r="N113" s="1" t="e">
        <f>#REF!</f>
        <v>#REF!</v>
      </c>
      <c r="O113" s="68" t="e">
        <f>#REF!</f>
        <v>#REF!</v>
      </c>
      <c r="P113" s="185" t="e">
        <f>#REF!</f>
        <v>#REF!</v>
      </c>
    </row>
    <row r="114" spans="1:17" ht="15" customHeight="1" x14ac:dyDescent="0.15">
      <c r="B114" s="7">
        <v>581</v>
      </c>
      <c r="C114" s="54" t="s">
        <v>136</v>
      </c>
      <c r="D114" s="41">
        <v>0.38331399999999999</v>
      </c>
      <c r="E114" s="42">
        <v>0</v>
      </c>
      <c r="F114" s="42" t="e">
        <v>#DIV/0!</v>
      </c>
      <c r="G114" s="319">
        <v>1631</v>
      </c>
      <c r="H114" s="320">
        <v>4255</v>
      </c>
      <c r="N114" s="1"/>
      <c r="O114" s="67"/>
      <c r="P114" s="185"/>
    </row>
    <row r="115" spans="1:17" ht="15" customHeight="1" x14ac:dyDescent="0.15">
      <c r="A115" s="93"/>
      <c r="B115" s="7">
        <v>694</v>
      </c>
      <c r="C115" s="54" t="s">
        <v>133</v>
      </c>
      <c r="D115" s="41">
        <v>0</v>
      </c>
      <c r="E115" s="42">
        <v>0</v>
      </c>
      <c r="F115" s="42" t="e">
        <v>#DIV/0!</v>
      </c>
      <c r="G115" s="319">
        <v>0</v>
      </c>
      <c r="H115" s="320">
        <v>4200</v>
      </c>
      <c r="K115" s="55"/>
      <c r="L115" s="180"/>
      <c r="N115" s="1" t="e">
        <f>#REF!</f>
        <v>#REF!</v>
      </c>
      <c r="O115" s="49" t="e">
        <f>#REF!</f>
        <v>#REF!</v>
      </c>
      <c r="P115" s="185" t="e">
        <f>#REF!</f>
        <v>#REF!</v>
      </c>
    </row>
    <row r="116" spans="1:17" ht="15" customHeight="1" x14ac:dyDescent="0.15">
      <c r="A116" s="93"/>
      <c r="B116" s="7">
        <v>362</v>
      </c>
      <c r="C116" s="54" t="s">
        <v>154</v>
      </c>
      <c r="D116" s="41">
        <v>0.651501</v>
      </c>
      <c r="E116" s="42">
        <v>0</v>
      </c>
      <c r="F116" s="42" t="e">
        <v>#DIV/0!</v>
      </c>
      <c r="G116" s="319">
        <v>2735</v>
      </c>
      <c r="H116" s="320">
        <v>4198</v>
      </c>
      <c r="N116" s="1"/>
      <c r="O116" s="67"/>
      <c r="P116" s="185"/>
    </row>
    <row r="117" spans="1:17" x14ac:dyDescent="0.15">
      <c r="B117" s="7">
        <v>649</v>
      </c>
      <c r="C117" s="54" t="s">
        <v>97</v>
      </c>
      <c r="D117" s="41">
        <v>0.68473300000000004</v>
      </c>
      <c r="E117" s="42">
        <v>0</v>
      </c>
      <c r="F117" s="42" t="e">
        <v>#DIV/0!</v>
      </c>
      <c r="G117" s="319">
        <v>2830</v>
      </c>
      <c r="H117" s="320">
        <v>4133</v>
      </c>
      <c r="K117" s="11"/>
      <c r="L117" s="11"/>
      <c r="N117" s="1"/>
      <c r="O117" s="67"/>
      <c r="P117" s="185"/>
    </row>
    <row r="118" spans="1:17" ht="15" customHeight="1" x14ac:dyDescent="0.15">
      <c r="B118" s="7">
        <v>563</v>
      </c>
      <c r="C118" s="54" t="s">
        <v>79</v>
      </c>
      <c r="D118" s="41">
        <v>0.76926799999999995</v>
      </c>
      <c r="E118" s="42">
        <v>0</v>
      </c>
      <c r="F118" s="42" t="e">
        <v>#DIV/0!</v>
      </c>
      <c r="G118" s="319">
        <v>3174</v>
      </c>
      <c r="H118" s="320">
        <v>4126</v>
      </c>
      <c r="N118" s="1"/>
      <c r="O118" s="67"/>
      <c r="P118" s="185"/>
    </row>
    <row r="119" spans="1:17" ht="15" customHeight="1" x14ac:dyDescent="0.15">
      <c r="B119" s="7">
        <v>609</v>
      </c>
      <c r="C119" s="54" t="s">
        <v>153</v>
      </c>
      <c r="D119" s="41">
        <v>0.47002699999999997</v>
      </c>
      <c r="E119" s="42">
        <v>0</v>
      </c>
      <c r="F119" s="42" t="e">
        <v>#DIV/0!</v>
      </c>
      <c r="G119" s="319">
        <v>1921</v>
      </c>
      <c r="H119" s="320">
        <v>4087</v>
      </c>
      <c r="N119" s="1"/>
      <c r="O119" s="67"/>
      <c r="P119" s="185"/>
    </row>
    <row r="120" spans="1:17" ht="15" customHeight="1" x14ac:dyDescent="0.15">
      <c r="B120" s="7">
        <v>544</v>
      </c>
      <c r="C120" s="54" t="s">
        <v>74</v>
      </c>
      <c r="D120" s="41">
        <v>0.80782600000000004</v>
      </c>
      <c r="E120" s="42">
        <v>0</v>
      </c>
      <c r="F120" s="42" t="e">
        <v>#DIV/0!</v>
      </c>
      <c r="G120" s="319">
        <v>3262</v>
      </c>
      <c r="H120" s="320">
        <v>4038</v>
      </c>
      <c r="K120" s="11"/>
      <c r="L120" s="11"/>
      <c r="N120" s="198"/>
      <c r="O120" s="67"/>
      <c r="P120" s="3"/>
    </row>
    <row r="121" spans="1:17" ht="15" customHeight="1" x14ac:dyDescent="0.15">
      <c r="B121" s="7">
        <v>333</v>
      </c>
      <c r="C121" s="54" t="s">
        <v>130</v>
      </c>
      <c r="D121" s="41">
        <v>0.69639200000000001</v>
      </c>
      <c r="E121" s="42">
        <v>0</v>
      </c>
      <c r="F121" s="42" t="e">
        <v>#DIV/0!</v>
      </c>
      <c r="G121" s="319">
        <v>2702</v>
      </c>
      <c r="H121" s="320">
        <v>3880</v>
      </c>
      <c r="N121" s="1"/>
      <c r="O121" s="67"/>
      <c r="P121" s="185"/>
    </row>
    <row r="122" spans="1:17" ht="15" customHeight="1" x14ac:dyDescent="0.15">
      <c r="B122" s="7">
        <v>638</v>
      </c>
      <c r="C122" s="54" t="s">
        <v>88</v>
      </c>
      <c r="D122" s="41">
        <v>0.69477</v>
      </c>
      <c r="E122" s="42">
        <v>0</v>
      </c>
      <c r="F122" s="42" t="e">
        <v>#DIV/0!</v>
      </c>
      <c r="G122" s="319">
        <v>2670</v>
      </c>
      <c r="H122" s="320">
        <v>3843</v>
      </c>
      <c r="N122" s="1"/>
      <c r="O122" s="70"/>
      <c r="P122" s="185"/>
      <c r="Q122" s="71"/>
    </row>
    <row r="123" spans="1:17" ht="15" customHeight="1" x14ac:dyDescent="0.15">
      <c r="B123" s="1">
        <v>608</v>
      </c>
      <c r="C123" s="68" t="s">
        <v>150</v>
      </c>
      <c r="D123" s="50">
        <v>0.77325999999999995</v>
      </c>
      <c r="E123" s="51">
        <v>0</v>
      </c>
      <c r="F123" s="51" t="e">
        <v>#DIV/0!</v>
      </c>
      <c r="G123" s="326">
        <v>2967</v>
      </c>
      <c r="H123" s="185">
        <v>3837</v>
      </c>
      <c r="N123" s="1"/>
      <c r="O123" s="67"/>
      <c r="P123" s="185"/>
    </row>
    <row r="124" spans="1:17" ht="15" customHeight="1" x14ac:dyDescent="0.15">
      <c r="B124" s="7">
        <v>469</v>
      </c>
      <c r="C124" s="54" t="s">
        <v>70</v>
      </c>
      <c r="D124" s="41">
        <v>0.79828299999999996</v>
      </c>
      <c r="E124" s="42">
        <v>0</v>
      </c>
      <c r="F124" s="42" t="e">
        <v>#DIV/0!</v>
      </c>
      <c r="G124" s="319">
        <v>2976</v>
      </c>
      <c r="H124" s="320">
        <v>3728</v>
      </c>
      <c r="N124" s="1"/>
      <c r="O124" s="67"/>
      <c r="P124" s="185"/>
    </row>
    <row r="125" spans="1:17" ht="15" customHeight="1" x14ac:dyDescent="0.15">
      <c r="B125" s="1">
        <v>481</v>
      </c>
      <c r="C125" s="68" t="s">
        <v>123</v>
      </c>
      <c r="D125" s="50">
        <v>0.63052299999999994</v>
      </c>
      <c r="E125" s="51">
        <v>0</v>
      </c>
      <c r="F125" s="51" t="e">
        <v>#DIV/0!</v>
      </c>
      <c r="G125" s="326">
        <v>2326</v>
      </c>
      <c r="H125" s="185">
        <v>3689</v>
      </c>
      <c r="N125" s="1"/>
      <c r="O125" s="67"/>
      <c r="P125" s="185"/>
    </row>
    <row r="126" spans="1:17" ht="15" customHeight="1" x14ac:dyDescent="0.15">
      <c r="B126" s="7">
        <v>546</v>
      </c>
      <c r="C126" s="54" t="s">
        <v>163</v>
      </c>
      <c r="D126" s="41">
        <v>0</v>
      </c>
      <c r="E126" s="42">
        <v>0</v>
      </c>
      <c r="F126" s="42" t="e">
        <v>#DIV/0!</v>
      </c>
      <c r="G126" s="319">
        <v>0</v>
      </c>
      <c r="H126" s="320">
        <v>3677</v>
      </c>
      <c r="N126" s="1" t="e">
        <f>#REF!</f>
        <v>#REF!</v>
      </c>
      <c r="O126" s="49" t="e">
        <f>#REF!</f>
        <v>#REF!</v>
      </c>
      <c r="P126" s="185" t="e">
        <f>#REF!</f>
        <v>#REF!</v>
      </c>
    </row>
    <row r="127" spans="1:17" ht="15" customHeight="1" x14ac:dyDescent="0.15">
      <c r="B127" s="7">
        <v>334</v>
      </c>
      <c r="C127" s="54" t="s">
        <v>131</v>
      </c>
      <c r="D127" s="41">
        <v>0.60790900000000003</v>
      </c>
      <c r="E127" s="42">
        <v>0</v>
      </c>
      <c r="F127" s="42" t="e">
        <v>#DIV/0!</v>
      </c>
      <c r="G127" s="319">
        <v>2183</v>
      </c>
      <c r="H127" s="320">
        <v>3591</v>
      </c>
      <c r="N127" s="1"/>
      <c r="O127" s="68"/>
      <c r="P127" s="185"/>
    </row>
    <row r="128" spans="1:17" ht="15" customHeight="1" x14ac:dyDescent="0.15">
      <c r="B128" s="69">
        <v>516</v>
      </c>
      <c r="C128" s="54" t="s">
        <v>144</v>
      </c>
      <c r="D128" s="41">
        <v>0.75007000000000001</v>
      </c>
      <c r="E128" s="42">
        <v>0</v>
      </c>
      <c r="F128" s="42" t="e">
        <v>#DIV/0!</v>
      </c>
      <c r="G128" s="319">
        <v>2665</v>
      </c>
      <c r="H128" s="320">
        <v>3553</v>
      </c>
      <c r="N128" s="198"/>
      <c r="O128" s="67"/>
      <c r="P128" s="3"/>
    </row>
    <row r="129" spans="2:17" ht="15" customHeight="1" x14ac:dyDescent="0.15">
      <c r="B129" s="7">
        <v>343</v>
      </c>
      <c r="C129" s="54" t="s">
        <v>138</v>
      </c>
      <c r="D129" s="41">
        <v>0</v>
      </c>
      <c r="E129" s="42">
        <v>0</v>
      </c>
      <c r="F129" s="42" t="e">
        <v>#DIV/0!</v>
      </c>
      <c r="G129" s="319">
        <v>0</v>
      </c>
      <c r="H129" s="320">
        <v>3547</v>
      </c>
      <c r="N129" s="1" t="e">
        <f>#REF!</f>
        <v>#REF!</v>
      </c>
      <c r="O129" s="49" t="e">
        <f>#REF!</f>
        <v>#REF!</v>
      </c>
      <c r="P129" s="185" t="e">
        <f>#REF!</f>
        <v>#REF!</v>
      </c>
    </row>
    <row r="130" spans="2:17" ht="15" customHeight="1" x14ac:dyDescent="0.15">
      <c r="B130" s="72">
        <v>561</v>
      </c>
      <c r="C130" s="54" t="s">
        <v>78</v>
      </c>
      <c r="D130" s="41">
        <v>0.83582900000000004</v>
      </c>
      <c r="E130" s="42">
        <v>0</v>
      </c>
      <c r="F130" s="42" t="e">
        <v>#DIV/0!</v>
      </c>
      <c r="G130" s="319">
        <v>2958</v>
      </c>
      <c r="H130" s="320">
        <v>3539</v>
      </c>
      <c r="N130" s="1"/>
      <c r="O130" s="70"/>
      <c r="P130" s="185"/>
    </row>
    <row r="131" spans="2:17" ht="15" customHeight="1" x14ac:dyDescent="0.15">
      <c r="B131" s="69">
        <v>571</v>
      </c>
      <c r="C131" s="54" t="s">
        <v>80</v>
      </c>
      <c r="D131" s="41">
        <v>0.68598999999999999</v>
      </c>
      <c r="E131" s="42">
        <v>0</v>
      </c>
      <c r="F131" s="42" t="e">
        <v>#DIV/0!</v>
      </c>
      <c r="G131" s="319">
        <v>2414</v>
      </c>
      <c r="H131" s="320">
        <v>3519</v>
      </c>
      <c r="K131" s="11"/>
      <c r="L131" s="11"/>
      <c r="N131" s="198"/>
      <c r="O131" s="67"/>
      <c r="P131" s="3"/>
    </row>
    <row r="132" spans="2:17" ht="15" customHeight="1" x14ac:dyDescent="0.15">
      <c r="B132" s="7">
        <v>455</v>
      </c>
      <c r="C132" s="54" t="s">
        <v>61</v>
      </c>
      <c r="D132" s="41">
        <v>0.68020899999999995</v>
      </c>
      <c r="E132" s="42">
        <v>0</v>
      </c>
      <c r="F132" s="42" t="e">
        <v>#DIV/0!</v>
      </c>
      <c r="G132" s="319">
        <v>2344</v>
      </c>
      <c r="H132" s="320">
        <v>3446</v>
      </c>
      <c r="N132" s="1"/>
      <c r="O132" s="70"/>
      <c r="P132" s="185"/>
    </row>
    <row r="133" spans="2:17" ht="15" customHeight="1" x14ac:dyDescent="0.15">
      <c r="B133" s="7">
        <v>332</v>
      </c>
      <c r="C133" s="54" t="s">
        <v>127</v>
      </c>
      <c r="D133" s="41">
        <v>0</v>
      </c>
      <c r="E133" s="42">
        <v>0</v>
      </c>
      <c r="F133" s="42" t="e">
        <v>#DIV/0!</v>
      </c>
      <c r="G133" s="319">
        <v>0</v>
      </c>
      <c r="H133" s="320">
        <v>3411</v>
      </c>
      <c r="N133" s="1" t="e">
        <f>#REF!</f>
        <v>#REF!</v>
      </c>
      <c r="O133" s="68" t="e">
        <f>#REF!</f>
        <v>#REF!</v>
      </c>
      <c r="P133" s="185" t="e">
        <f>#REF!</f>
        <v>#REF!</v>
      </c>
    </row>
    <row r="134" spans="2:17" ht="15" customHeight="1" x14ac:dyDescent="0.15">
      <c r="B134" s="69">
        <v>363</v>
      </c>
      <c r="C134" s="54" t="s">
        <v>156</v>
      </c>
      <c r="D134" s="41">
        <v>0</v>
      </c>
      <c r="E134" s="42">
        <v>0</v>
      </c>
      <c r="F134" s="42" t="e">
        <v>#DIV/0!</v>
      </c>
      <c r="G134" s="319">
        <v>0</v>
      </c>
      <c r="H134" s="185">
        <v>3355</v>
      </c>
      <c r="K134" s="11"/>
      <c r="L134" s="11"/>
      <c r="N134" s="196" t="e">
        <f>#REF!</f>
        <v>#REF!</v>
      </c>
      <c r="O134" s="68" t="e">
        <f>#REF!</f>
        <v>#REF!</v>
      </c>
      <c r="P134" s="185" t="e">
        <f>#REF!</f>
        <v>#REF!</v>
      </c>
    </row>
    <row r="135" spans="2:17" ht="15" customHeight="1" x14ac:dyDescent="0.15">
      <c r="B135" s="7">
        <v>364</v>
      </c>
      <c r="C135" s="54" t="s">
        <v>158</v>
      </c>
      <c r="D135" s="41">
        <v>0.74375800000000003</v>
      </c>
      <c r="E135" s="42">
        <v>0</v>
      </c>
      <c r="F135" s="42" t="e">
        <v>#DIV/0!</v>
      </c>
      <c r="G135" s="319">
        <v>2383</v>
      </c>
      <c r="H135" s="320">
        <v>3204</v>
      </c>
      <c r="N135" s="1"/>
      <c r="O135" s="70"/>
      <c r="P135" s="185"/>
    </row>
    <row r="136" spans="2:17" ht="15" customHeight="1" x14ac:dyDescent="0.15">
      <c r="B136" s="7">
        <v>512</v>
      </c>
      <c r="C136" s="54" t="s">
        <v>71</v>
      </c>
      <c r="D136" s="41">
        <v>0.88561500000000004</v>
      </c>
      <c r="E136" s="42">
        <v>0</v>
      </c>
      <c r="F136" s="42" t="e">
        <v>#DIV/0!</v>
      </c>
      <c r="G136" s="319">
        <v>2795</v>
      </c>
      <c r="H136" s="320">
        <v>3156</v>
      </c>
      <c r="K136" s="11"/>
      <c r="L136" s="11"/>
      <c r="N136" s="1"/>
      <c r="O136" s="70"/>
      <c r="P136" s="185"/>
      <c r="Q136" s="73"/>
    </row>
    <row r="137" spans="2:17" ht="15" customHeight="1" x14ac:dyDescent="0.15">
      <c r="B137" s="69">
        <v>457</v>
      </c>
      <c r="C137" s="54" t="s">
        <v>63</v>
      </c>
      <c r="D137" s="41">
        <v>0.88348300000000002</v>
      </c>
      <c r="E137" s="42">
        <v>0</v>
      </c>
      <c r="F137" s="42" t="e">
        <v>#DIV/0!</v>
      </c>
      <c r="G137" s="319">
        <v>2760</v>
      </c>
      <c r="H137" s="320">
        <v>3124</v>
      </c>
      <c r="K137" s="11"/>
      <c r="L137" s="11"/>
      <c r="N137" s="1"/>
      <c r="O137" s="70"/>
      <c r="P137" s="185"/>
      <c r="Q137" s="71"/>
    </row>
    <row r="138" spans="2:17" ht="15" customHeight="1" x14ac:dyDescent="0.15">
      <c r="B138" s="7">
        <v>639</v>
      </c>
      <c r="C138" s="54" t="s">
        <v>165</v>
      </c>
      <c r="D138" s="41">
        <v>0.55920199999999998</v>
      </c>
      <c r="E138" s="42">
        <v>0</v>
      </c>
      <c r="F138" s="42" t="e">
        <v>#DIV/0!</v>
      </c>
      <c r="G138" s="319">
        <v>1738</v>
      </c>
      <c r="H138" s="320">
        <v>3108</v>
      </c>
      <c r="N138" s="1"/>
      <c r="O138" s="67"/>
      <c r="P138" s="185"/>
    </row>
    <row r="139" spans="2:17" ht="15" customHeight="1" x14ac:dyDescent="0.15">
      <c r="B139" s="7">
        <v>407</v>
      </c>
      <c r="C139" s="54" t="s">
        <v>115</v>
      </c>
      <c r="D139" s="41">
        <v>0</v>
      </c>
      <c r="E139" s="42">
        <v>0</v>
      </c>
      <c r="F139" s="42" t="e">
        <v>#DIV/0!</v>
      </c>
      <c r="G139" s="319">
        <v>0</v>
      </c>
      <c r="H139" s="320">
        <v>3048</v>
      </c>
      <c r="K139" s="11"/>
      <c r="L139" s="11"/>
      <c r="N139" s="1" t="e">
        <f>#REF!</f>
        <v>#REF!</v>
      </c>
      <c r="O139" s="49" t="e">
        <f>#REF!</f>
        <v>#REF!</v>
      </c>
      <c r="P139" s="185" t="e">
        <f>#REF!</f>
        <v>#REF!</v>
      </c>
      <c r="Q139" s="71"/>
    </row>
    <row r="140" spans="2:17" ht="15" customHeight="1" x14ac:dyDescent="0.15">
      <c r="B140" s="7">
        <v>645</v>
      </c>
      <c r="C140" s="54" t="s">
        <v>95</v>
      </c>
      <c r="D140" s="41">
        <v>0.61482999999999999</v>
      </c>
      <c r="E140" s="42">
        <v>0</v>
      </c>
      <c r="F140" s="42" t="e">
        <v>#DIV/0!</v>
      </c>
      <c r="G140" s="319">
        <v>1791</v>
      </c>
      <c r="H140" s="320">
        <v>2913</v>
      </c>
      <c r="K140" s="11"/>
      <c r="L140" s="11"/>
      <c r="N140" s="198"/>
      <c r="O140" s="67"/>
      <c r="P140" s="3"/>
    </row>
    <row r="141" spans="2:17" ht="15" customHeight="1" x14ac:dyDescent="0.15">
      <c r="B141" s="7">
        <v>464</v>
      </c>
      <c r="C141" s="54" t="s">
        <v>69</v>
      </c>
      <c r="D141" s="41">
        <v>0.72268600000000005</v>
      </c>
      <c r="E141" s="42">
        <v>0</v>
      </c>
      <c r="F141" s="42" t="e">
        <v>#DIV/0!</v>
      </c>
      <c r="G141" s="319">
        <v>2077</v>
      </c>
      <c r="H141" s="320">
        <v>2874</v>
      </c>
      <c r="N141" s="1"/>
      <c r="O141" s="70"/>
      <c r="P141" s="185"/>
    </row>
    <row r="142" spans="2:17" ht="15" customHeight="1" x14ac:dyDescent="0.15">
      <c r="B142" s="7">
        <v>468</v>
      </c>
      <c r="C142" s="54" t="s">
        <v>67</v>
      </c>
      <c r="D142" s="41">
        <v>0.79293499999999995</v>
      </c>
      <c r="E142" s="42">
        <v>0</v>
      </c>
      <c r="F142" s="42" t="e">
        <v>#DIV/0!</v>
      </c>
      <c r="G142" s="319">
        <v>2267</v>
      </c>
      <c r="H142" s="320">
        <v>2859</v>
      </c>
      <c r="N142" s="1"/>
      <c r="O142" s="67"/>
      <c r="P142" s="185"/>
    </row>
    <row r="143" spans="2:17" ht="15" customHeight="1" x14ac:dyDescent="0.15">
      <c r="B143" s="7">
        <v>438</v>
      </c>
      <c r="C143" s="54" t="s">
        <v>19</v>
      </c>
      <c r="D143" s="41">
        <v>0.74402000000000001</v>
      </c>
      <c r="E143" s="42">
        <v>0</v>
      </c>
      <c r="F143" s="42" t="e">
        <v>#DIV/0!</v>
      </c>
      <c r="G143" s="319">
        <v>2084</v>
      </c>
      <c r="H143" s="320">
        <v>2801</v>
      </c>
      <c r="N143" s="1"/>
      <c r="O143" s="67"/>
      <c r="P143" s="185"/>
    </row>
    <row r="144" spans="2:17" ht="15" customHeight="1" x14ac:dyDescent="0.15">
      <c r="B144" s="7">
        <v>430</v>
      </c>
      <c r="C144" s="54" t="s">
        <v>145</v>
      </c>
      <c r="D144" s="41">
        <v>0</v>
      </c>
      <c r="E144" s="42">
        <v>0</v>
      </c>
      <c r="F144" s="42" t="e">
        <v>#DIV/0!</v>
      </c>
      <c r="G144" s="319">
        <v>0</v>
      </c>
      <c r="H144" s="320">
        <v>2791</v>
      </c>
      <c r="N144" s="1" t="e">
        <f>#REF!</f>
        <v>#REF!</v>
      </c>
      <c r="O144" s="68" t="e">
        <f>#REF!</f>
        <v>#REF!</v>
      </c>
      <c r="P144" s="185" t="e">
        <f>#REF!</f>
        <v>#REF!</v>
      </c>
    </row>
    <row r="145" spans="2:16" ht="15" customHeight="1" x14ac:dyDescent="0.15">
      <c r="B145" s="7">
        <v>304</v>
      </c>
      <c r="C145" s="54" t="s">
        <v>118</v>
      </c>
      <c r="D145" s="41">
        <v>0</v>
      </c>
      <c r="E145" s="42">
        <v>0</v>
      </c>
      <c r="F145" s="42" t="e">
        <v>#DIV/0!</v>
      </c>
      <c r="G145" s="319">
        <v>0</v>
      </c>
      <c r="H145" s="320">
        <v>2769</v>
      </c>
      <c r="N145" s="1" t="e">
        <f>#REF!</f>
        <v>#REF!</v>
      </c>
      <c r="O145" s="68" t="e">
        <f>#REF!</f>
        <v>#REF!</v>
      </c>
      <c r="P145" s="185" t="e">
        <f>#REF!</f>
        <v>#REF!</v>
      </c>
    </row>
    <row r="146" spans="2:16" ht="15" customHeight="1" x14ac:dyDescent="0.15">
      <c r="B146" s="7">
        <v>465</v>
      </c>
      <c r="C146" s="54" t="s">
        <v>104</v>
      </c>
      <c r="D146" s="41">
        <v>0.56543699999999997</v>
      </c>
      <c r="E146" s="42">
        <v>0</v>
      </c>
      <c r="F146" s="42" t="e">
        <v>#DIV/0!</v>
      </c>
      <c r="G146" s="319">
        <v>1564</v>
      </c>
      <c r="H146" s="320">
        <v>2766</v>
      </c>
      <c r="N146" s="1"/>
      <c r="O146" s="67"/>
      <c r="P146" s="185"/>
    </row>
    <row r="147" spans="2:16" ht="15" customHeight="1" x14ac:dyDescent="0.15">
      <c r="B147" s="7">
        <v>399</v>
      </c>
      <c r="C147" s="54" t="s">
        <v>49</v>
      </c>
      <c r="D147" s="41">
        <v>0.77158499999999997</v>
      </c>
      <c r="E147" s="42">
        <v>0</v>
      </c>
      <c r="F147" s="42" t="e">
        <v>#DIV/0!</v>
      </c>
      <c r="G147" s="319">
        <v>2118</v>
      </c>
      <c r="H147" s="320">
        <v>2745</v>
      </c>
      <c r="N147" s="1"/>
      <c r="O147" s="67"/>
      <c r="P147" s="185"/>
    </row>
    <row r="148" spans="2:16" ht="15" customHeight="1" x14ac:dyDescent="0.15">
      <c r="B148" s="7">
        <v>482</v>
      </c>
      <c r="C148" s="54" t="s">
        <v>124</v>
      </c>
      <c r="D148" s="41">
        <v>0.79619499999999999</v>
      </c>
      <c r="E148" s="42">
        <v>0</v>
      </c>
      <c r="F148" s="42" t="e">
        <v>#DIV/0!</v>
      </c>
      <c r="G148" s="319">
        <v>2176</v>
      </c>
      <c r="H148" s="320">
        <v>2733</v>
      </c>
      <c r="N148" s="1"/>
      <c r="O148" s="67"/>
      <c r="P148" s="185"/>
    </row>
    <row r="149" spans="2:16" ht="15" customHeight="1" x14ac:dyDescent="0.15">
      <c r="B149" s="7">
        <v>483</v>
      </c>
      <c r="C149" s="54" t="s">
        <v>126</v>
      </c>
      <c r="D149" s="41">
        <v>0.755745</v>
      </c>
      <c r="E149" s="42">
        <v>0</v>
      </c>
      <c r="F149" s="42" t="e">
        <v>#DIV/0!</v>
      </c>
      <c r="G149" s="319">
        <v>2039</v>
      </c>
      <c r="H149" s="320">
        <v>2698</v>
      </c>
      <c r="N149" s="1"/>
      <c r="O149" s="67"/>
      <c r="P149" s="185"/>
    </row>
    <row r="150" spans="2:16" ht="15" customHeight="1" x14ac:dyDescent="0.15">
      <c r="B150" s="7">
        <v>487</v>
      </c>
      <c r="C150" s="54" t="s">
        <v>134</v>
      </c>
      <c r="D150" s="41">
        <v>0.75837699999999997</v>
      </c>
      <c r="E150" s="42">
        <v>0</v>
      </c>
      <c r="F150" s="42" t="e">
        <v>#DIV/0!</v>
      </c>
      <c r="G150" s="319">
        <v>2037</v>
      </c>
      <c r="H150" s="320">
        <v>2686</v>
      </c>
      <c r="N150" s="1"/>
      <c r="O150" s="67"/>
      <c r="P150" s="185"/>
    </row>
    <row r="151" spans="2:16" ht="15" customHeight="1" x14ac:dyDescent="0.15">
      <c r="B151" s="1">
        <v>227</v>
      </c>
      <c r="C151" s="68" t="s">
        <v>41</v>
      </c>
      <c r="D151" s="50">
        <v>0.978105</v>
      </c>
      <c r="E151" s="51">
        <v>0</v>
      </c>
      <c r="F151" s="51" t="e">
        <v>#DIV/0!</v>
      </c>
      <c r="G151" s="326">
        <v>2591</v>
      </c>
      <c r="H151" s="185">
        <v>2649</v>
      </c>
      <c r="K151" s="11"/>
      <c r="L151" s="11"/>
      <c r="N151" s="1"/>
      <c r="O151" s="70"/>
      <c r="P151" s="185"/>
    </row>
    <row r="152" spans="2:16" ht="15" customHeight="1" x14ac:dyDescent="0.15">
      <c r="B152" s="7">
        <v>406</v>
      </c>
      <c r="C152" s="54" t="s">
        <v>114</v>
      </c>
      <c r="D152" s="41">
        <v>0.83611500000000005</v>
      </c>
      <c r="E152" s="42">
        <v>0</v>
      </c>
      <c r="F152" s="42" t="e">
        <v>#DIV/0!</v>
      </c>
      <c r="G152" s="319">
        <v>2204</v>
      </c>
      <c r="H152" s="320">
        <v>2636</v>
      </c>
      <c r="N152" s="1"/>
      <c r="O152" s="67"/>
      <c r="P152" s="185"/>
    </row>
    <row r="153" spans="2:16" ht="15" customHeight="1" x14ac:dyDescent="0.15">
      <c r="B153" s="7">
        <v>511</v>
      </c>
      <c r="C153" s="54" t="s">
        <v>137</v>
      </c>
      <c r="D153" s="41">
        <v>0</v>
      </c>
      <c r="E153" s="42">
        <v>0</v>
      </c>
      <c r="F153" s="42" t="e">
        <v>#DIV/0!</v>
      </c>
      <c r="G153" s="319">
        <v>0</v>
      </c>
      <c r="H153" s="320">
        <v>2621</v>
      </c>
      <c r="N153" s="1" t="e">
        <f>#REF!</f>
        <v>#REF!</v>
      </c>
      <c r="O153" s="49" t="e">
        <f>#REF!</f>
        <v>#REF!</v>
      </c>
      <c r="P153" s="185" t="e">
        <f>#REF!</f>
        <v>#REF!</v>
      </c>
    </row>
    <row r="154" spans="2:16" ht="15" customHeight="1" thickBot="1" x14ac:dyDescent="0.2">
      <c r="B154" s="1">
        <v>392</v>
      </c>
      <c r="C154" s="68" t="s">
        <v>168</v>
      </c>
      <c r="D154" s="50">
        <v>0.63587800000000005</v>
      </c>
      <c r="E154" s="51">
        <v>0</v>
      </c>
      <c r="F154" s="51" t="e">
        <v>#DIV/0!</v>
      </c>
      <c r="G154" s="326">
        <v>1666</v>
      </c>
      <c r="H154" s="185">
        <v>2620</v>
      </c>
      <c r="N154" s="1"/>
      <c r="O154" s="67"/>
      <c r="P154" s="185"/>
    </row>
    <row r="155" spans="2:16" ht="15" customHeight="1" x14ac:dyDescent="0.15">
      <c r="B155" s="213">
        <v>433</v>
      </c>
      <c r="C155" s="424" t="s">
        <v>152</v>
      </c>
      <c r="D155" s="215">
        <v>0</v>
      </c>
      <c r="E155" s="216">
        <v>0</v>
      </c>
      <c r="F155" s="216" t="e">
        <v>#DIV/0!</v>
      </c>
      <c r="G155" s="327">
        <v>0</v>
      </c>
      <c r="H155" s="184">
        <v>2608</v>
      </c>
      <c r="N155" s="1" t="e">
        <f>#REF!</f>
        <v>#REF!</v>
      </c>
      <c r="O155" s="68" t="e">
        <f>#REF!</f>
        <v>#REF!</v>
      </c>
      <c r="P155" s="185" t="e">
        <f>#REF!</f>
        <v>#REF!</v>
      </c>
    </row>
    <row r="156" spans="2:16" ht="15" customHeight="1" x14ac:dyDescent="0.15">
      <c r="B156" s="7">
        <v>550</v>
      </c>
      <c r="C156" s="54" t="s">
        <v>76</v>
      </c>
      <c r="D156" s="41">
        <v>0.59688099999999999</v>
      </c>
      <c r="E156" s="42">
        <v>0</v>
      </c>
      <c r="F156" s="42" t="e">
        <v>#DIV/0!</v>
      </c>
      <c r="G156" s="319">
        <v>1531</v>
      </c>
      <c r="H156" s="320">
        <v>2565</v>
      </c>
      <c r="N156" s="1"/>
      <c r="O156" s="67"/>
      <c r="P156" s="185"/>
    </row>
    <row r="157" spans="2:16" ht="15" customHeight="1" x14ac:dyDescent="0.15">
      <c r="B157" s="7">
        <v>393</v>
      </c>
      <c r="C157" s="54" t="s">
        <v>50</v>
      </c>
      <c r="D157" s="41">
        <v>0.776613</v>
      </c>
      <c r="E157" s="42">
        <v>0</v>
      </c>
      <c r="F157" s="42" t="e">
        <v>#DIV/0!</v>
      </c>
      <c r="G157" s="319">
        <v>1926</v>
      </c>
      <c r="H157" s="320">
        <v>2480</v>
      </c>
      <c r="N157" s="198"/>
      <c r="O157" s="67"/>
      <c r="P157" s="3"/>
    </row>
    <row r="158" spans="2:16" ht="15" customHeight="1" x14ac:dyDescent="0.15">
      <c r="B158" s="7">
        <v>667</v>
      </c>
      <c r="C158" s="54" t="s">
        <v>121</v>
      </c>
      <c r="D158" s="41">
        <v>0</v>
      </c>
      <c r="E158" s="42">
        <v>0</v>
      </c>
      <c r="F158" s="42" t="e">
        <v>#DIV/0!</v>
      </c>
      <c r="G158" s="319">
        <v>0</v>
      </c>
      <c r="H158" s="320">
        <v>2460</v>
      </c>
      <c r="N158" s="1" t="e">
        <f>#REF!</f>
        <v>#REF!</v>
      </c>
      <c r="O158" s="49" t="e">
        <f>#REF!</f>
        <v>#REF!</v>
      </c>
      <c r="P158" s="185" t="e">
        <f>#REF!</f>
        <v>#REF!</v>
      </c>
    </row>
    <row r="159" spans="2:16" ht="15" customHeight="1" x14ac:dyDescent="0.15">
      <c r="B159" s="7">
        <v>456</v>
      </c>
      <c r="C159" s="54" t="s">
        <v>62</v>
      </c>
      <c r="D159" s="41">
        <v>0.65254599999999996</v>
      </c>
      <c r="E159" s="42">
        <v>0</v>
      </c>
      <c r="F159" s="42" t="e">
        <v>#DIV/0!</v>
      </c>
      <c r="G159" s="319">
        <v>1602</v>
      </c>
      <c r="H159" s="320">
        <v>2455</v>
      </c>
      <c r="N159" s="1"/>
      <c r="O159" s="67"/>
      <c r="P159" s="185"/>
    </row>
    <row r="160" spans="2:16" ht="15.75" customHeight="1" x14ac:dyDescent="0.15">
      <c r="B160" s="7">
        <v>425</v>
      </c>
      <c r="C160" s="54" t="s">
        <v>139</v>
      </c>
      <c r="D160" s="41">
        <v>0.91099300000000005</v>
      </c>
      <c r="E160" s="42">
        <v>0</v>
      </c>
      <c r="F160" s="42" t="e">
        <v>#DIV/0!</v>
      </c>
      <c r="G160" s="319">
        <v>2221</v>
      </c>
      <c r="H160" s="320">
        <v>2438</v>
      </c>
      <c r="N160" s="1"/>
      <c r="O160" s="67"/>
      <c r="P160" s="185"/>
    </row>
    <row r="161" spans="2:16" ht="15" customHeight="1" x14ac:dyDescent="0.15">
      <c r="B161" s="7">
        <v>575</v>
      </c>
      <c r="C161" s="54" t="s">
        <v>129</v>
      </c>
      <c r="D161" s="41">
        <v>0</v>
      </c>
      <c r="E161" s="42">
        <v>0</v>
      </c>
      <c r="F161" s="42" t="e">
        <v>#DIV/0!</v>
      </c>
      <c r="G161" s="319">
        <v>0</v>
      </c>
      <c r="H161" s="320">
        <v>2376</v>
      </c>
      <c r="N161" s="1" t="e">
        <f>#REF!</f>
        <v>#REF!</v>
      </c>
      <c r="O161" s="49" t="e">
        <f>#REF!</f>
        <v>#REF!</v>
      </c>
      <c r="P161" s="185" t="e">
        <f>#REF!</f>
        <v>#REF!</v>
      </c>
    </row>
    <row r="162" spans="2:16" ht="15" customHeight="1" x14ac:dyDescent="0.15">
      <c r="B162" s="7">
        <v>486</v>
      </c>
      <c r="C162" s="54" t="s">
        <v>132</v>
      </c>
      <c r="D162" s="41">
        <v>0.83340499999999995</v>
      </c>
      <c r="E162" s="42">
        <v>0</v>
      </c>
      <c r="F162" s="42" t="e">
        <v>#DIV/0!</v>
      </c>
      <c r="G162" s="319">
        <v>1931</v>
      </c>
      <c r="H162" s="320">
        <v>2317</v>
      </c>
      <c r="N162" s="1"/>
      <c r="O162" s="67"/>
      <c r="P162" s="185"/>
    </row>
    <row r="163" spans="2:16" ht="15" customHeight="1" x14ac:dyDescent="0.15">
      <c r="B163" s="7">
        <v>462</v>
      </c>
      <c r="C163" s="54" t="s">
        <v>176</v>
      </c>
      <c r="D163" s="41">
        <v>0.71088600000000002</v>
      </c>
      <c r="E163" s="42">
        <v>0</v>
      </c>
      <c r="F163" s="42" t="e">
        <v>#DIV/0!</v>
      </c>
      <c r="G163" s="319">
        <v>1613</v>
      </c>
      <c r="H163" s="320">
        <v>2269</v>
      </c>
      <c r="N163" s="1"/>
      <c r="O163" s="67"/>
      <c r="P163" s="185"/>
    </row>
    <row r="164" spans="2:16" ht="15" customHeight="1" x14ac:dyDescent="0.15">
      <c r="B164" s="7">
        <v>560</v>
      </c>
      <c r="C164" s="54" t="s">
        <v>108</v>
      </c>
      <c r="D164" s="41">
        <v>0.83801899999999996</v>
      </c>
      <c r="E164" s="42">
        <v>0</v>
      </c>
      <c r="F164" s="42" t="e">
        <v>#DIV/0!</v>
      </c>
      <c r="G164" s="319">
        <v>1878</v>
      </c>
      <c r="H164" s="320">
        <v>2241</v>
      </c>
      <c r="N164" s="1"/>
      <c r="O164" s="67"/>
      <c r="P164" s="185"/>
    </row>
    <row r="165" spans="2:16" ht="15" customHeight="1" x14ac:dyDescent="0.15">
      <c r="B165" s="7">
        <v>517</v>
      </c>
      <c r="C165" s="54" t="s">
        <v>146</v>
      </c>
      <c r="D165" s="41">
        <v>0.644007</v>
      </c>
      <c r="E165" s="42">
        <v>0</v>
      </c>
      <c r="F165" s="42" t="e">
        <v>#DIV/0!</v>
      </c>
      <c r="G165" s="319">
        <v>1440</v>
      </c>
      <c r="H165" s="320">
        <v>2236</v>
      </c>
      <c r="N165" s="1"/>
      <c r="O165" s="67"/>
      <c r="P165" s="185"/>
    </row>
    <row r="166" spans="2:16" ht="15" customHeight="1" x14ac:dyDescent="0.15">
      <c r="B166" s="7">
        <v>434</v>
      </c>
      <c r="C166" s="54" t="s">
        <v>155</v>
      </c>
      <c r="D166" s="41">
        <v>0</v>
      </c>
      <c r="E166" s="42">
        <v>0</v>
      </c>
      <c r="F166" s="42" t="e">
        <v>#DIV/0!</v>
      </c>
      <c r="G166" s="319">
        <v>0</v>
      </c>
      <c r="H166" s="320">
        <v>2220</v>
      </c>
      <c r="N166" s="1" t="e">
        <f>#REF!</f>
        <v>#REF!</v>
      </c>
      <c r="O166" s="68" t="e">
        <f>#REF!</f>
        <v>#REF!</v>
      </c>
      <c r="P166" s="185" t="e">
        <f>#REF!</f>
        <v>#REF!</v>
      </c>
    </row>
    <row r="167" spans="2:16" ht="15" customHeight="1" x14ac:dyDescent="0.15">
      <c r="B167" s="7">
        <v>367</v>
      </c>
      <c r="C167" s="54" t="s">
        <v>161</v>
      </c>
      <c r="D167" s="41">
        <v>0.38377899999999998</v>
      </c>
      <c r="E167" s="42">
        <v>0</v>
      </c>
      <c r="F167" s="42" t="e">
        <v>#DIV/0!</v>
      </c>
      <c r="G167" s="319">
        <v>847</v>
      </c>
      <c r="H167" s="320">
        <v>2207</v>
      </c>
      <c r="N167" s="1"/>
      <c r="O167" s="67"/>
      <c r="P167" s="185"/>
    </row>
    <row r="168" spans="2:16" ht="15" customHeight="1" x14ac:dyDescent="0.15">
      <c r="B168" s="7">
        <v>648</v>
      </c>
      <c r="C168" s="54" t="s">
        <v>106</v>
      </c>
      <c r="D168" s="41">
        <v>0.76651199999999997</v>
      </c>
      <c r="E168" s="42">
        <v>0</v>
      </c>
      <c r="F168" s="42" t="e">
        <v>#DIV/0!</v>
      </c>
      <c r="G168" s="319">
        <v>1648</v>
      </c>
      <c r="H168" s="320">
        <v>2150</v>
      </c>
      <c r="N168" s="198"/>
      <c r="O168" s="67"/>
      <c r="P168" s="3"/>
    </row>
    <row r="169" spans="2:16" ht="15" customHeight="1" x14ac:dyDescent="0.15">
      <c r="B169" s="7">
        <v>519</v>
      </c>
      <c r="C169" s="54" t="s">
        <v>149</v>
      </c>
      <c r="D169" s="41">
        <v>0.84477899999999995</v>
      </c>
      <c r="E169" s="42">
        <v>0</v>
      </c>
      <c r="F169" s="42" t="e">
        <v>#DIV/0!</v>
      </c>
      <c r="G169" s="319">
        <v>1796</v>
      </c>
      <c r="H169" s="320">
        <v>2126</v>
      </c>
      <c r="N169" s="198"/>
      <c r="O169" s="67"/>
      <c r="P169" s="3"/>
    </row>
    <row r="170" spans="2:16" ht="15" customHeight="1" x14ac:dyDescent="0.15">
      <c r="B170" s="7">
        <v>436</v>
      </c>
      <c r="C170" s="54" t="s">
        <v>157</v>
      </c>
      <c r="D170" s="41">
        <v>0</v>
      </c>
      <c r="E170" s="42">
        <v>0</v>
      </c>
      <c r="F170" s="42" t="e">
        <v>#DIV/0!</v>
      </c>
      <c r="G170" s="319">
        <v>0</v>
      </c>
      <c r="H170" s="320">
        <v>2090</v>
      </c>
      <c r="N170" s="1" t="e">
        <f>#REF!</f>
        <v>#REF!</v>
      </c>
      <c r="O170" s="49" t="e">
        <f>#REF!</f>
        <v>#REF!</v>
      </c>
      <c r="P170" s="185" t="e">
        <f>#REF!</f>
        <v>#REF!</v>
      </c>
    </row>
    <row r="171" spans="2:16" ht="15" customHeight="1" x14ac:dyDescent="0.15">
      <c r="B171" s="7">
        <v>520</v>
      </c>
      <c r="C171" s="54" t="s">
        <v>135</v>
      </c>
      <c r="D171" s="41">
        <v>0.72753599999999996</v>
      </c>
      <c r="E171" s="42">
        <v>0</v>
      </c>
      <c r="F171" s="42" t="e">
        <v>#DIV/0!</v>
      </c>
      <c r="G171" s="319">
        <v>1506</v>
      </c>
      <c r="H171" s="320">
        <v>2070</v>
      </c>
      <c r="N171" s="1"/>
      <c r="O171" s="67"/>
      <c r="P171" s="185"/>
    </row>
    <row r="172" spans="2:16" ht="15" customHeight="1" x14ac:dyDescent="0.15">
      <c r="B172" s="7">
        <v>396</v>
      </c>
      <c r="C172" s="54" t="s">
        <v>171</v>
      </c>
      <c r="D172" s="41">
        <v>0.62146900000000005</v>
      </c>
      <c r="E172" s="42">
        <v>0</v>
      </c>
      <c r="F172" s="42" t="e">
        <v>#DIV/0!</v>
      </c>
      <c r="G172" s="319">
        <v>1210</v>
      </c>
      <c r="H172" s="320">
        <v>1947</v>
      </c>
      <c r="N172" s="198"/>
      <c r="O172" s="67"/>
      <c r="P172" s="3"/>
    </row>
    <row r="173" spans="2:16" ht="15" customHeight="1" x14ac:dyDescent="0.15">
      <c r="B173" s="7">
        <v>398</v>
      </c>
      <c r="C173" s="54" t="s">
        <v>173</v>
      </c>
      <c r="D173" s="41">
        <v>0.77731700000000004</v>
      </c>
      <c r="E173" s="42">
        <v>0</v>
      </c>
      <c r="F173" s="42" t="e">
        <v>#DIV/0!</v>
      </c>
      <c r="G173" s="319">
        <v>1501</v>
      </c>
      <c r="H173" s="320">
        <v>1931</v>
      </c>
      <c r="N173" s="1"/>
      <c r="O173" s="67"/>
      <c r="P173" s="8"/>
    </row>
    <row r="174" spans="2:16" ht="15" customHeight="1" x14ac:dyDescent="0.15">
      <c r="B174" s="7">
        <v>397</v>
      </c>
      <c r="C174" s="54" t="s">
        <v>172</v>
      </c>
      <c r="D174" s="41">
        <v>0.70197299999999996</v>
      </c>
      <c r="E174" s="42">
        <v>0</v>
      </c>
      <c r="F174" s="42" t="e">
        <v>#DIV/0!</v>
      </c>
      <c r="G174" s="319">
        <v>1352</v>
      </c>
      <c r="H174" s="320">
        <v>1926</v>
      </c>
      <c r="N174" s="1"/>
      <c r="O174" s="67"/>
      <c r="P174" s="185"/>
    </row>
    <row r="175" spans="2:16" ht="15" customHeight="1" x14ac:dyDescent="0.15">
      <c r="B175" s="7">
        <v>518</v>
      </c>
      <c r="C175" s="54" t="s">
        <v>148</v>
      </c>
      <c r="D175" s="41">
        <v>0.64270000000000005</v>
      </c>
      <c r="E175" s="42">
        <v>0</v>
      </c>
      <c r="F175" s="42" t="e">
        <v>#DIV/0!</v>
      </c>
      <c r="G175" s="319">
        <v>1171</v>
      </c>
      <c r="H175" s="320">
        <v>1822</v>
      </c>
      <c r="N175" s="1"/>
      <c r="O175" s="67"/>
      <c r="P175" s="8"/>
    </row>
    <row r="176" spans="2:16" ht="15" customHeight="1" x14ac:dyDescent="0.15">
      <c r="B176" s="7">
        <v>405</v>
      </c>
      <c r="C176" s="54" t="s">
        <v>112</v>
      </c>
      <c r="D176" s="41">
        <v>0</v>
      </c>
      <c r="E176" s="42">
        <v>0</v>
      </c>
      <c r="F176" s="42" t="e">
        <v>#DIV/0!</v>
      </c>
      <c r="G176" s="319">
        <v>0</v>
      </c>
      <c r="H176" s="320">
        <v>1753</v>
      </c>
      <c r="N176" s="1" t="e">
        <f>#REF!</f>
        <v>#REF!</v>
      </c>
      <c r="O176" s="68" t="e">
        <f>#REF!</f>
        <v>#REF!</v>
      </c>
      <c r="P176" s="185" t="e">
        <f>#REF!</f>
        <v>#REF!</v>
      </c>
    </row>
    <row r="177" spans="2:16" ht="15" customHeight="1" x14ac:dyDescent="0.15">
      <c r="B177" s="7">
        <v>437</v>
      </c>
      <c r="C177" s="54" t="s">
        <v>159</v>
      </c>
      <c r="D177" s="41">
        <v>0</v>
      </c>
      <c r="E177" s="42">
        <v>0</v>
      </c>
      <c r="F177" s="42" t="e">
        <v>#DIV/0!</v>
      </c>
      <c r="G177" s="319">
        <v>0</v>
      </c>
      <c r="H177" s="320">
        <v>1624</v>
      </c>
      <c r="N177" s="1" t="e">
        <f>#REF!</f>
        <v>#REF!</v>
      </c>
      <c r="O177" s="68" t="e">
        <f>#REF!</f>
        <v>#REF!</v>
      </c>
      <c r="P177" s="185" t="e">
        <f>#REF!</f>
        <v>#REF!</v>
      </c>
    </row>
    <row r="178" spans="2:16" ht="15" customHeight="1" x14ac:dyDescent="0.15">
      <c r="B178" s="7">
        <v>431</v>
      </c>
      <c r="C178" s="54" t="s">
        <v>147</v>
      </c>
      <c r="D178" s="41">
        <v>0.65091399999999999</v>
      </c>
      <c r="E178" s="42">
        <v>0</v>
      </c>
      <c r="F178" s="42" t="e">
        <v>#DIV/0!</v>
      </c>
      <c r="G178" s="319">
        <v>1033</v>
      </c>
      <c r="H178" s="320">
        <v>1587</v>
      </c>
      <c r="N178" s="1"/>
      <c r="O178" s="67"/>
      <c r="P178" s="185"/>
    </row>
    <row r="179" spans="2:16" ht="15" customHeight="1" x14ac:dyDescent="0.15">
      <c r="B179" s="7">
        <v>463</v>
      </c>
      <c r="C179" s="54" t="s">
        <v>68</v>
      </c>
      <c r="D179" s="41">
        <v>0.55080200000000001</v>
      </c>
      <c r="E179" s="42">
        <v>0</v>
      </c>
      <c r="F179" s="42" t="e">
        <v>#DIV/0!</v>
      </c>
      <c r="G179" s="319">
        <v>824</v>
      </c>
      <c r="H179" s="320">
        <v>1496</v>
      </c>
      <c r="N179" s="198"/>
      <c r="O179" s="67"/>
      <c r="P179" s="3"/>
    </row>
    <row r="180" spans="2:16" ht="15" customHeight="1" x14ac:dyDescent="0.15">
      <c r="B180" s="7">
        <v>513</v>
      </c>
      <c r="C180" s="54" t="s">
        <v>140</v>
      </c>
      <c r="D180" s="41">
        <v>0.83780200000000005</v>
      </c>
      <c r="E180" s="42">
        <v>0</v>
      </c>
      <c r="F180" s="42" t="e">
        <v>#DIV/0!</v>
      </c>
      <c r="G180" s="319">
        <v>1250</v>
      </c>
      <c r="H180" s="320">
        <v>1492</v>
      </c>
      <c r="N180" s="1"/>
      <c r="O180" s="67"/>
      <c r="P180" s="185"/>
    </row>
    <row r="181" spans="2:16" ht="15" customHeight="1" x14ac:dyDescent="0.15">
      <c r="B181" s="7">
        <v>403</v>
      </c>
      <c r="C181" s="54" t="s">
        <v>109</v>
      </c>
      <c r="D181" s="41">
        <v>0.81120300000000001</v>
      </c>
      <c r="E181" s="42">
        <v>0</v>
      </c>
      <c r="F181" s="42" t="e">
        <v>#DIV/0!</v>
      </c>
      <c r="G181" s="319">
        <v>1173</v>
      </c>
      <c r="H181" s="320">
        <v>1446</v>
      </c>
      <c r="N181" s="1"/>
      <c r="O181" s="67"/>
      <c r="P181" s="8"/>
    </row>
    <row r="182" spans="2:16" ht="15" customHeight="1" x14ac:dyDescent="0.15">
      <c r="B182" s="7">
        <v>409</v>
      </c>
      <c r="C182" s="54" t="s">
        <v>119</v>
      </c>
      <c r="D182" s="41">
        <v>0.52971400000000002</v>
      </c>
      <c r="E182" s="42">
        <v>0</v>
      </c>
      <c r="F182" s="42" t="e">
        <v>#DIV/0!</v>
      </c>
      <c r="G182" s="319">
        <v>722</v>
      </c>
      <c r="H182" s="320">
        <v>1363</v>
      </c>
      <c r="N182" s="1"/>
      <c r="O182" s="67"/>
      <c r="P182" s="8"/>
    </row>
    <row r="183" spans="2:16" ht="15" customHeight="1" x14ac:dyDescent="0.15">
      <c r="B183" s="7">
        <v>471</v>
      </c>
      <c r="C183" s="54" t="s">
        <v>120</v>
      </c>
      <c r="D183" s="41">
        <v>0</v>
      </c>
      <c r="E183" s="42">
        <v>0</v>
      </c>
      <c r="F183" s="42" t="e">
        <v>#DIV/0!</v>
      </c>
      <c r="G183" s="319">
        <v>0</v>
      </c>
      <c r="H183" s="320">
        <v>1286</v>
      </c>
      <c r="N183" s="1" t="e">
        <f>#REF!</f>
        <v>#REF!</v>
      </c>
      <c r="O183" s="49" t="e">
        <f>#REF!</f>
        <v>#REF!</v>
      </c>
      <c r="P183" s="185" t="e">
        <f>#REF!</f>
        <v>#REF!</v>
      </c>
    </row>
    <row r="184" spans="2:16" ht="15" customHeight="1" x14ac:dyDescent="0.15">
      <c r="B184" s="7">
        <v>391</v>
      </c>
      <c r="C184" s="68" t="s">
        <v>166</v>
      </c>
      <c r="D184" s="50">
        <v>0</v>
      </c>
      <c r="E184" s="51">
        <v>0</v>
      </c>
      <c r="F184" s="51" t="e">
        <v>#DIV/0!</v>
      </c>
      <c r="G184" s="326">
        <v>0</v>
      </c>
      <c r="H184" s="185">
        <v>1271</v>
      </c>
      <c r="N184" s="1" t="e">
        <f>#REF!</f>
        <v>#REF!</v>
      </c>
      <c r="O184" s="68" t="e">
        <f>#REF!</f>
        <v>#REF!</v>
      </c>
      <c r="P184" s="185" t="e">
        <f>#REF!</f>
        <v>#REF!</v>
      </c>
    </row>
    <row r="185" spans="2:16" ht="15" customHeight="1" x14ac:dyDescent="0.15">
      <c r="B185" s="7">
        <v>472</v>
      </c>
      <c r="C185" s="54" t="s">
        <v>160</v>
      </c>
      <c r="D185" s="41">
        <v>0</v>
      </c>
      <c r="E185" s="42">
        <v>0</v>
      </c>
      <c r="F185" s="42" t="e">
        <v>#DIV/0!</v>
      </c>
      <c r="G185" s="319">
        <v>0</v>
      </c>
      <c r="H185" s="320">
        <v>1235</v>
      </c>
      <c r="N185" s="1" t="e">
        <f>#REF!</f>
        <v>#REF!</v>
      </c>
      <c r="O185" s="49" t="e">
        <f>#REF!</f>
        <v>#REF!</v>
      </c>
      <c r="P185" s="185" t="e">
        <f>#REF!</f>
        <v>#REF!</v>
      </c>
    </row>
    <row r="186" spans="2:16" ht="15" customHeight="1" x14ac:dyDescent="0.15">
      <c r="B186" s="7">
        <v>485</v>
      </c>
      <c r="C186" s="54" t="s">
        <v>256</v>
      </c>
      <c r="D186" s="41">
        <v>0</v>
      </c>
      <c r="E186" s="42">
        <v>0</v>
      </c>
      <c r="F186" s="42" t="e">
        <v>#DIV/0!</v>
      </c>
      <c r="G186" s="319">
        <v>0</v>
      </c>
      <c r="H186" s="320">
        <v>1029</v>
      </c>
      <c r="N186" s="1" t="e">
        <f>#REF!</f>
        <v>#REF!</v>
      </c>
      <c r="O186" s="49" t="e">
        <f>#REF!</f>
        <v>#REF!</v>
      </c>
      <c r="P186" s="185" t="e">
        <f>#REF!</f>
        <v>#REF!</v>
      </c>
    </row>
    <row r="187" spans="2:16" ht="15" customHeight="1" x14ac:dyDescent="0.15">
      <c r="B187" s="7">
        <v>562</v>
      </c>
      <c r="C187" s="54" t="s">
        <v>111</v>
      </c>
      <c r="D187" s="41">
        <v>0.88622100000000004</v>
      </c>
      <c r="E187" s="42">
        <v>0</v>
      </c>
      <c r="F187" s="42" t="e">
        <v>#DIV/0!</v>
      </c>
      <c r="G187" s="319">
        <v>849</v>
      </c>
      <c r="H187" s="320">
        <v>958</v>
      </c>
      <c r="N187" s="1"/>
      <c r="O187" s="67"/>
      <c r="P187" s="8"/>
    </row>
    <row r="188" spans="2:16" ht="15" customHeight="1" x14ac:dyDescent="0.15">
      <c r="B188" s="7">
        <v>404</v>
      </c>
      <c r="C188" s="54" t="s">
        <v>110</v>
      </c>
      <c r="D188" s="41">
        <v>0</v>
      </c>
      <c r="E188" s="42">
        <v>0</v>
      </c>
      <c r="F188" s="42" t="e">
        <v>#DIV/0!</v>
      </c>
      <c r="G188" s="319">
        <v>0</v>
      </c>
      <c r="H188" s="320">
        <v>742</v>
      </c>
      <c r="N188" s="1" t="e">
        <f>#REF!</f>
        <v>#REF!</v>
      </c>
      <c r="O188" s="49" t="e">
        <f>#REF!</f>
        <v>#REF!</v>
      </c>
      <c r="P188" s="185" t="e">
        <f>#REF!</f>
        <v>#REF!</v>
      </c>
    </row>
    <row r="189" spans="2:16" ht="15" customHeight="1" thickBot="1" x14ac:dyDescent="0.2">
      <c r="B189" s="214">
        <v>470</v>
      </c>
      <c r="C189" s="425" t="s">
        <v>117</v>
      </c>
      <c r="D189" s="52">
        <v>0</v>
      </c>
      <c r="E189" s="53">
        <v>0</v>
      </c>
      <c r="F189" s="53" t="e">
        <v>#DIV/0!</v>
      </c>
      <c r="G189" s="328">
        <v>0</v>
      </c>
      <c r="H189" s="329">
        <v>579</v>
      </c>
      <c r="N189" s="10" t="e">
        <f>#REF!</f>
        <v>#REF!</v>
      </c>
      <c r="O189" s="199" t="e">
        <f>#REF!</f>
        <v>#REF!</v>
      </c>
      <c r="P189" s="200" t="e">
        <f>#REF!</f>
        <v>#REF!</v>
      </c>
    </row>
    <row r="190" spans="2:16" ht="15" customHeight="1" thickBot="1" x14ac:dyDescent="0.2">
      <c r="B190" s="354" t="s">
        <v>231</v>
      </c>
      <c r="C190" s="355">
        <v>89</v>
      </c>
      <c r="D190" s="356">
        <v>0.49720636207536129</v>
      </c>
      <c r="E190" s="357" t="e">
        <v>#REF!</v>
      </c>
      <c r="F190" s="357" t="e">
        <v>#REF!</v>
      </c>
      <c r="G190" s="358">
        <v>130013</v>
      </c>
      <c r="H190" s="359">
        <v>261487</v>
      </c>
      <c r="K190" s="30">
        <f>C190-O190</f>
        <v>62</v>
      </c>
      <c r="L190" s="31" t="e">
        <f>H190-P190</f>
        <v>#REF!</v>
      </c>
      <c r="N190" s="188" t="str">
        <f>B190</f>
        <v>5千人未満</v>
      </c>
      <c r="O190" s="189">
        <f>COUNTA(O102:O189)</f>
        <v>27</v>
      </c>
      <c r="P190" s="190" t="e">
        <f>SUM(P102:P189)</f>
        <v>#REF!</v>
      </c>
    </row>
    <row r="191" spans="2:16" ht="15" customHeight="1" thickBot="1" x14ac:dyDescent="0.2"/>
    <row r="192" spans="2:16" ht="15" customHeight="1" x14ac:dyDescent="0.15">
      <c r="B192" s="367" t="s">
        <v>272</v>
      </c>
      <c r="C192" s="368" t="s">
        <v>273</v>
      </c>
      <c r="D192" s="369" t="s">
        <v>274</v>
      </c>
      <c r="E192" s="370"/>
      <c r="F192" s="370"/>
      <c r="G192" s="369" t="s">
        <v>275</v>
      </c>
      <c r="H192" s="371" t="s">
        <v>276</v>
      </c>
    </row>
    <row r="193" spans="2:16" ht="15" customHeight="1" x14ac:dyDescent="0.15">
      <c r="B193" s="25" t="s">
        <v>271</v>
      </c>
      <c r="C193" s="361">
        <v>179</v>
      </c>
      <c r="D193" s="362">
        <v>0.919942937069128</v>
      </c>
      <c r="E193" s="363" t="e">
        <v>#REF!</v>
      </c>
      <c r="F193" s="363" t="e">
        <v>#REF!</v>
      </c>
      <c r="G193" s="364">
        <v>4655259</v>
      </c>
      <c r="H193" s="372">
        <v>5060378</v>
      </c>
      <c r="K193" s="75">
        <f>C193-O193</f>
        <v>151</v>
      </c>
      <c r="L193" s="76" t="e">
        <f>H193-P193</f>
        <v>#REF!</v>
      </c>
      <c r="N193" s="5" t="s">
        <v>237</v>
      </c>
      <c r="O193" s="5">
        <f>O190+O100</f>
        <v>28</v>
      </c>
      <c r="P193" s="77" t="e">
        <f>P190+P100</f>
        <v>#REF!</v>
      </c>
    </row>
    <row r="194" spans="2:16" ht="15" customHeight="1" x14ac:dyDescent="0.15">
      <c r="B194" s="25" t="s">
        <v>266</v>
      </c>
      <c r="C194" s="361">
        <v>15</v>
      </c>
      <c r="D194" s="362">
        <v>0.98234183884896531</v>
      </c>
      <c r="E194" s="363"/>
      <c r="F194" s="363"/>
      <c r="G194" s="364">
        <v>3693289</v>
      </c>
      <c r="H194" s="372">
        <v>3759678</v>
      </c>
      <c r="K194" s="11"/>
      <c r="L194" s="15"/>
      <c r="O194" s="5"/>
      <c r="P194" s="77"/>
    </row>
    <row r="195" spans="2:16" ht="15" customHeight="1" x14ac:dyDescent="0.15">
      <c r="B195" s="25" t="s">
        <v>263</v>
      </c>
      <c r="C195" s="361">
        <v>164</v>
      </c>
      <c r="D195" s="365">
        <v>0.73957868839855467</v>
      </c>
      <c r="E195" s="363"/>
      <c r="F195" s="363"/>
      <c r="G195" s="366">
        <v>961970</v>
      </c>
      <c r="H195" s="373">
        <v>1300700</v>
      </c>
      <c r="N195" s="55"/>
      <c r="O195" s="56"/>
      <c r="P195" s="55"/>
    </row>
    <row r="196" spans="2:16" s="79" customFormat="1" ht="15" customHeight="1" thickBot="1" x14ac:dyDescent="0.2">
      <c r="B196" s="223" t="s">
        <v>234</v>
      </c>
      <c r="C196" s="78">
        <v>126</v>
      </c>
      <c r="D196" s="360">
        <v>0.58614321746654563</v>
      </c>
      <c r="E196" s="374"/>
      <c r="F196" s="374"/>
      <c r="G196" s="330">
        <v>302801</v>
      </c>
      <c r="H196" s="331">
        <v>516599</v>
      </c>
      <c r="K196" s="80"/>
      <c r="L196" s="80"/>
      <c r="N196" s="81"/>
      <c r="O196" s="82"/>
      <c r="P196" s="83"/>
    </row>
    <row r="197" spans="2:16" s="79" customFormat="1" ht="15" customHeight="1" x14ac:dyDescent="0.15">
      <c r="B197" s="84"/>
      <c r="C197" s="85"/>
      <c r="D197" s="86"/>
      <c r="E197" s="12"/>
      <c r="F197" s="12"/>
      <c r="G197" s="332"/>
      <c r="H197" s="332"/>
      <c r="K197" s="80"/>
      <c r="L197" s="80"/>
      <c r="N197" s="81"/>
      <c r="O197" s="82"/>
      <c r="P197" s="83"/>
    </row>
    <row r="198" spans="2:16" s="79" customFormat="1" ht="15" customHeight="1" thickBot="1" x14ac:dyDescent="0.2">
      <c r="B198" s="5" t="s">
        <v>238</v>
      </c>
      <c r="C198" s="85"/>
      <c r="D198" s="86"/>
      <c r="E198" s="12"/>
      <c r="F198" s="12"/>
      <c r="G198" s="332"/>
      <c r="H198" s="332"/>
      <c r="K198" s="80"/>
      <c r="L198" s="80"/>
      <c r="N198" s="81"/>
      <c r="O198" s="82"/>
      <c r="P198" s="83"/>
    </row>
    <row r="199" spans="2:16" s="79" customFormat="1" ht="15" customHeight="1" x14ac:dyDescent="0.15">
      <c r="B199" s="592" t="s">
        <v>272</v>
      </c>
      <c r="C199" s="593"/>
      <c r="D199" s="375" t="s">
        <v>277</v>
      </c>
      <c r="E199" s="376"/>
      <c r="F199" s="376"/>
      <c r="G199" s="377" t="s">
        <v>275</v>
      </c>
      <c r="H199" s="378" t="s">
        <v>278</v>
      </c>
      <c r="K199" s="80"/>
      <c r="L199" s="80"/>
      <c r="N199" s="81"/>
      <c r="O199" s="82"/>
      <c r="P199" s="83"/>
    </row>
    <row r="200" spans="2:16" ht="15" customHeight="1" x14ac:dyDescent="0.15">
      <c r="B200" s="588" t="s">
        <v>239</v>
      </c>
      <c r="C200" s="589"/>
      <c r="D200" s="379">
        <v>1</v>
      </c>
      <c r="E200" s="380"/>
      <c r="F200" s="380"/>
      <c r="G200" s="381">
        <v>0</v>
      </c>
      <c r="H200" s="382">
        <v>5939</v>
      </c>
    </row>
    <row r="201" spans="2:16" ht="15" customHeight="1" thickBot="1" x14ac:dyDescent="0.2">
      <c r="B201" s="590" t="s">
        <v>240</v>
      </c>
      <c r="C201" s="591"/>
      <c r="D201" s="383">
        <v>27</v>
      </c>
      <c r="E201" s="384"/>
      <c r="F201" s="384"/>
      <c r="G201" s="385">
        <v>0</v>
      </c>
      <c r="H201" s="386">
        <v>73064</v>
      </c>
    </row>
    <row r="202" spans="2:16" ht="9.9499999999999993" customHeight="1" x14ac:dyDescent="0.15">
      <c r="B202" s="87"/>
      <c r="C202" s="88"/>
      <c r="D202" s="86"/>
      <c r="E202" s="12"/>
      <c r="F202" s="12"/>
      <c r="G202" s="332"/>
      <c r="H202" s="332"/>
    </row>
    <row r="203" spans="2:16" ht="14.1" customHeight="1" x14ac:dyDescent="0.15">
      <c r="C203" s="4"/>
      <c r="D203" s="89">
        <f>(G203/H203)*100</f>
        <v>98.234183884896538</v>
      </c>
      <c r="G203" s="333">
        <f>G193-G195</f>
        <v>3693289</v>
      </c>
      <c r="H203" s="333">
        <f>H193-H195</f>
        <v>3759678</v>
      </c>
      <c r="O203" s="75"/>
      <c r="P203" s="76"/>
    </row>
    <row r="204" spans="2:16" ht="9.9499999999999993" customHeight="1" x14ac:dyDescent="0.15"/>
    <row r="205" spans="2:16" ht="14.25" customHeight="1" x14ac:dyDescent="0.15">
      <c r="P205" s="6"/>
    </row>
    <row r="206" spans="2:16" x14ac:dyDescent="0.15">
      <c r="P206" s="6"/>
    </row>
  </sheetData>
  <sortState ref="B108:H189">
    <sortCondition descending="1" ref="H108:H189"/>
  </sortState>
  <mergeCells count="3">
    <mergeCell ref="B200:C200"/>
    <mergeCell ref="B201:C201"/>
    <mergeCell ref="B199:C199"/>
  </mergeCells>
  <phoneticPr fontId="2"/>
  <pageMargins left="0.59055118110236227" right="0.19685039370078741" top="0.78740157480314965" bottom="0.39370078740157483" header="0.31496062992125984" footer="0.31496062992125984"/>
  <pageSetup paperSize="9" scale="96" orientation="portrait" horizontalDpi="1200" verticalDpi="1200" r:id="rId1"/>
  <headerFooter alignWithMargins="0"/>
  <rowBreaks count="3" manualBreakCount="3">
    <brk id="52" max="8" man="1"/>
    <brk id="106" max="8" man="1"/>
    <brk id="1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R5末 下水道普及率</vt:lpstr>
      <vt:lpstr>（全国）階段グラフ</vt:lpstr>
      <vt:lpstr>人口規模別</vt:lpstr>
      <vt:lpstr>'（全国）階段グラフ'!Print_Area</vt:lpstr>
      <vt:lpstr>'R5末 下水道普及率'!Print_Area</vt:lpstr>
      <vt:lpstr>人口規模別!Print_Area</vt:lpstr>
      <vt:lpstr>人口規模別!Print_Titles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yamaguchi takayoshi</dc:creator>
  <cp:lastModifiedBy>user</cp:lastModifiedBy>
  <cp:lastPrinted>2024-08-15T05:58:03Z</cp:lastPrinted>
  <dcterms:created xsi:type="dcterms:W3CDTF">1996-04-12T08:37:28Z</dcterms:created>
  <dcterms:modified xsi:type="dcterms:W3CDTF">2024-09-09T06:42:52Z</dcterms:modified>
</cp:coreProperties>
</file>