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backupFile="1"/>
  <mc:AlternateContent xmlns:mc="http://schemas.openxmlformats.org/markup-compatibility/2006">
    <mc:Choice Requires="x15">
      <x15ac:absPath xmlns:x15ac="http://schemas.microsoft.com/office/spreadsheetml/2010/11/ac" url="N:\02 スポーツ振興係（※移行は28GBまで）\20 余暇関係\01_海水浴場関係\R7年度\オープンデータ用\"/>
    </mc:Choice>
  </mc:AlternateContent>
  <xr:revisionPtr revIDLastSave="0" documentId="13_ncr:1_{63AE4E52-B31D-4AD6-92C1-613358D80B73}" xr6:coauthVersionLast="47" xr6:coauthVersionMax="47" xr10:uidLastSave="{00000000-0000-0000-0000-000000000000}"/>
  <bookViews>
    <workbookView xWindow="28680" yWindow="-120" windowWidth="24240" windowHeight="13020" tabRatio="678" activeTab="2" xr2:uid="{00000000-000D-0000-FFFF-FFFF00000000}"/>
  </bookViews>
  <sheets>
    <sheet name="表紙" sheetId="20" r:id="rId1"/>
    <sheet name="【P1】振興局別" sheetId="6" r:id="rId2"/>
    <sheet name="【P2～3】海水浴場一覧" sheetId="16" r:id="rId3"/>
    <sheet name="【P6】総数推移" sheetId="8" r:id="rId4"/>
  </sheets>
  <definedNames>
    <definedName name="_xlnm.Print_Area" localSheetId="1">【P1】振興局別!$A$1:$K$13</definedName>
    <definedName name="_xlnm.Print_Area" localSheetId="2">'【P2～3】海水浴場一覧'!$B$1:$O$50</definedName>
    <definedName name="_xlnm.Print_Area" localSheetId="3">【P6】総数推移!$B$2:$L$36</definedName>
    <definedName name="_xlnm.Print_Area" localSheetId="0">表紙!$A$1:$A$28</definedName>
    <definedName name="_xlnm.Print_Titles" localSheetId="2">'【P2～3】海水浴場一覧'!$1:$4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5" i="8" l="1"/>
  <c r="H31" i="8"/>
  <c r="H32" i="8"/>
  <c r="H33" i="8"/>
  <c r="H34" i="8"/>
  <c r="H26" i="8"/>
  <c r="H27" i="8"/>
  <c r="H28" i="8"/>
  <c r="H29" i="8"/>
  <c r="H30" i="8"/>
  <c r="H22" i="8"/>
  <c r="H23" i="8"/>
  <c r="H24" i="8"/>
  <c r="H25" i="8"/>
  <c r="H18" i="8"/>
  <c r="H19" i="8"/>
  <c r="H20" i="8"/>
  <c r="H21" i="8"/>
  <c r="H12" i="8"/>
  <c r="H13" i="8"/>
  <c r="H14" i="8"/>
  <c r="H15" i="8"/>
  <c r="H16" i="8"/>
  <c r="H17" i="8"/>
  <c r="H8" i="8"/>
  <c r="H9" i="8"/>
  <c r="H10" i="8"/>
  <c r="H11" i="8"/>
  <c r="H7" i="8"/>
  <c r="H5" i="6" l="1"/>
  <c r="H6" i="6"/>
  <c r="H8" i="6"/>
  <c r="H9" i="6"/>
  <c r="H10" i="6"/>
  <c r="H11" i="6"/>
  <c r="H12" i="6"/>
  <c r="G13" i="6"/>
  <c r="I13" i="6"/>
  <c r="C13" i="6"/>
  <c r="D13" i="6"/>
  <c r="E13" i="6"/>
  <c r="H13" i="6" l="1"/>
  <c r="H36" i="8"/>
  <c r="F13" i="6" l="1"/>
  <c r="B13" i="6"/>
  <c r="K5" i="6" l="1"/>
  <c r="N47" i="16"/>
  <c r="N46" i="16"/>
  <c r="K12" i="6"/>
  <c r="N45" i="16"/>
  <c r="N43" i="16"/>
  <c r="N42" i="16"/>
  <c r="N40" i="16"/>
  <c r="N39" i="16"/>
  <c r="N38" i="16"/>
  <c r="N37" i="16"/>
  <c r="N36" i="16"/>
  <c r="K10" i="6"/>
  <c r="N35" i="16"/>
  <c r="N33" i="16"/>
  <c r="N32" i="16"/>
  <c r="N31" i="16"/>
  <c r="N30" i="16"/>
  <c r="N29" i="16"/>
  <c r="N27" i="16"/>
  <c r="N26" i="16"/>
  <c r="N25" i="16"/>
  <c r="K7" i="6"/>
  <c r="N23" i="16"/>
  <c r="N20" i="16"/>
  <c r="K6" i="6"/>
  <c r="N21" i="16"/>
  <c r="N19" i="16"/>
  <c r="N17" i="16"/>
  <c r="N16" i="16"/>
  <c r="N15" i="16"/>
  <c r="N14" i="16"/>
  <c r="N13" i="16"/>
  <c r="N12" i="16"/>
  <c r="N11" i="16"/>
  <c r="N9" i="16"/>
  <c r="N8" i="16"/>
  <c r="N7" i="16"/>
  <c r="N6" i="16"/>
  <c r="K4" i="6"/>
  <c r="N5" i="16"/>
  <c r="K8" i="6" l="1"/>
  <c r="K11" i="6"/>
  <c r="P48" i="16" l="1"/>
  <c r="K9" i="6"/>
  <c r="K13" i="6" s="1"/>
  <c r="F5" i="8"/>
</calcChain>
</file>

<file path=xl/sharedStrings.xml><?xml version="1.0" encoding="utf-8"?>
<sst xmlns="http://schemas.openxmlformats.org/spreadsheetml/2006/main" count="299" uniqueCount="248">
  <si>
    <t>市町村名</t>
  </si>
  <si>
    <t>海水浴場名</t>
  </si>
  <si>
    <t>石狩市</t>
  </si>
  <si>
    <t>厚田ビーチセンター</t>
  </si>
  <si>
    <t>厚田海浜プール</t>
  </si>
  <si>
    <t>後志</t>
    <rPh sb="0" eb="2">
      <t>シリベシ</t>
    </rPh>
    <phoneticPr fontId="4"/>
  </si>
  <si>
    <t>小樽市</t>
    <rPh sb="0" eb="3">
      <t>オタルシ</t>
    </rPh>
    <phoneticPr fontId="5"/>
  </si>
  <si>
    <t>蘭島海水浴場</t>
    <rPh sb="0" eb="2">
      <t>ランシマ</t>
    </rPh>
    <phoneticPr fontId="4"/>
  </si>
  <si>
    <t>塩谷海水浴場</t>
    <rPh sb="0" eb="2">
      <t>シオヤ</t>
    </rPh>
    <rPh sb="2" eb="4">
      <t>カイスイ</t>
    </rPh>
    <rPh sb="4" eb="6">
      <t>ヨクジョウ</t>
    </rPh>
    <phoneticPr fontId="4"/>
  </si>
  <si>
    <t>東小樽海水浴場</t>
  </si>
  <si>
    <t>おたるドリームビーチ</t>
    <phoneticPr fontId="4"/>
  </si>
  <si>
    <t>室蘭市</t>
  </si>
  <si>
    <t>電信浜児童遊泳場</t>
  </si>
  <si>
    <t>伊達市</t>
  </si>
  <si>
    <t>有珠海水浴場</t>
  </si>
  <si>
    <t>豊浦町</t>
    <rPh sb="0" eb="2">
      <t>トヨウラ</t>
    </rPh>
    <rPh sb="2" eb="3">
      <t>チョウ</t>
    </rPh>
    <phoneticPr fontId="5"/>
  </si>
  <si>
    <t>豊浦海浜公園</t>
    <rPh sb="0" eb="2">
      <t>トヨウラ</t>
    </rPh>
    <rPh sb="2" eb="4">
      <t>カイヒン</t>
    </rPh>
    <rPh sb="4" eb="6">
      <t>コウエン</t>
    </rPh>
    <phoneticPr fontId="5"/>
  </si>
  <si>
    <t>親子岩ふれ愛ﾋﾞｰﾁ海水浴場</t>
    <phoneticPr fontId="4"/>
  </si>
  <si>
    <t>１町・１海水浴場</t>
    <rPh sb="1" eb="2">
      <t>チョウ</t>
    </rPh>
    <rPh sb="4" eb="8">
      <t>カイスイヨクジョウ</t>
    </rPh>
    <phoneticPr fontId="5"/>
  </si>
  <si>
    <t>函館市</t>
  </si>
  <si>
    <t>函館市入舟町前浜海水浴場</t>
  </si>
  <si>
    <t>北斗市</t>
    <rPh sb="0" eb="3">
      <t>ホクトシ</t>
    </rPh>
    <phoneticPr fontId="5"/>
  </si>
  <si>
    <t>福島町</t>
    <rPh sb="0" eb="3">
      <t>フクシマチョウ</t>
    </rPh>
    <phoneticPr fontId="5"/>
  </si>
  <si>
    <t>海峡横綱ビーチ海水浴場</t>
    <rPh sb="0" eb="2">
      <t>カイキョウ</t>
    </rPh>
    <rPh sb="2" eb="4">
      <t>ヨコズナ</t>
    </rPh>
    <rPh sb="7" eb="9">
      <t>カイスイ</t>
    </rPh>
    <rPh sb="9" eb="11">
      <t>ヨクジョウ</t>
    </rPh>
    <phoneticPr fontId="5"/>
  </si>
  <si>
    <t>檜山</t>
    <rPh sb="1" eb="2">
      <t>ヤマ</t>
    </rPh>
    <phoneticPr fontId="5"/>
  </si>
  <si>
    <t>江差町</t>
    <rPh sb="0" eb="3">
      <t>エサシチョウ</t>
    </rPh>
    <phoneticPr fontId="4"/>
  </si>
  <si>
    <t>かもめ島海水浴場</t>
  </si>
  <si>
    <t>乙部町</t>
  </si>
  <si>
    <t>元和台海浜公園｢海のﾌﾟｰﾙ｣</t>
  </si>
  <si>
    <t>三本杉海水浴場</t>
  </si>
  <si>
    <t>ふとろ海水浴場</t>
  </si>
  <si>
    <t>平浜海水浴場</t>
    <rPh sb="0" eb="1">
      <t>ヒラ</t>
    </rPh>
    <rPh sb="1" eb="2">
      <t>ハマ</t>
    </rPh>
    <rPh sb="2" eb="4">
      <t>カイスイ</t>
    </rPh>
    <rPh sb="4" eb="6">
      <t>ヨクジョウ</t>
    </rPh>
    <phoneticPr fontId="4"/>
  </si>
  <si>
    <t>留萌</t>
    <rPh sb="0" eb="2">
      <t>ルモイ</t>
    </rPh>
    <phoneticPr fontId="5"/>
  </si>
  <si>
    <t>留萌市</t>
    <rPh sb="0" eb="3">
      <t>ルモイシ</t>
    </rPh>
    <phoneticPr fontId="5"/>
  </si>
  <si>
    <t>ゴールデンビーチるもい</t>
  </si>
  <si>
    <t>小平町</t>
  </si>
  <si>
    <t>おにしかツインビーチ</t>
  </si>
  <si>
    <t>羽幌町</t>
  </si>
  <si>
    <t>はぼろサンセットビーチ</t>
    <phoneticPr fontId="4"/>
  </si>
  <si>
    <t>初山別村</t>
  </si>
  <si>
    <t>豊岬海水浴場</t>
  </si>
  <si>
    <t>遠別町</t>
    <rPh sb="0" eb="3">
      <t>エンベツチョウ</t>
    </rPh>
    <phoneticPr fontId="5"/>
  </si>
  <si>
    <t>遠別町富士見海水浴場</t>
    <rPh sb="0" eb="3">
      <t>エンベツチョウ</t>
    </rPh>
    <rPh sb="3" eb="6">
      <t>フジミ</t>
    </rPh>
    <rPh sb="6" eb="9">
      <t>カイスイヨク</t>
    </rPh>
    <rPh sb="9" eb="10">
      <t>ジョウ</t>
    </rPh>
    <phoneticPr fontId="5"/>
  </si>
  <si>
    <t>枝幸町</t>
  </si>
  <si>
    <t>岡島はまなす海水浴場</t>
  </si>
  <si>
    <t>北見市</t>
    <rPh sb="0" eb="3">
      <t>キタミシ</t>
    </rPh>
    <phoneticPr fontId="5"/>
  </si>
  <si>
    <t>石狩浜海水浴場（あそびーち石狩）</t>
    <rPh sb="13" eb="15">
      <t>イシカリ</t>
    </rPh>
    <phoneticPr fontId="4"/>
  </si>
  <si>
    <t>日高</t>
    <rPh sb="0" eb="2">
      <t>ヒダカ</t>
    </rPh>
    <phoneticPr fontId="5"/>
  </si>
  <si>
    <t>稚内市</t>
    <rPh sb="0" eb="3">
      <t>ワッカナイシ</t>
    </rPh>
    <phoneticPr fontId="2"/>
  </si>
  <si>
    <t>余市町</t>
    <rPh sb="0" eb="3">
      <t>ヨイチチョウ</t>
    </rPh>
    <phoneticPr fontId="2"/>
  </si>
  <si>
    <t>(総合)
振興局名</t>
    <rPh sb="1" eb="3">
      <t>ソウゴウ</t>
    </rPh>
    <rPh sb="5" eb="8">
      <t>シンコウキョク</t>
    </rPh>
    <rPh sb="8" eb="9">
      <t>メイ</t>
    </rPh>
    <phoneticPr fontId="5"/>
  </si>
  <si>
    <t>ジェットビーチ石狩</t>
    <rPh sb="7" eb="9">
      <t>イシカリ</t>
    </rPh>
    <phoneticPr fontId="5"/>
  </si>
  <si>
    <t>３市町・３海水浴場</t>
    <rPh sb="2" eb="3">
      <t>チョウ</t>
    </rPh>
    <phoneticPr fontId="5"/>
  </si>
  <si>
    <t>所在市町村数</t>
  </si>
  <si>
    <t>開設数</t>
  </si>
  <si>
    <t>石狩</t>
  </si>
  <si>
    <t>後志</t>
  </si>
  <si>
    <t>胆振</t>
  </si>
  <si>
    <t>日高</t>
  </si>
  <si>
    <t>様似町(1)</t>
    <phoneticPr fontId="4"/>
  </si>
  <si>
    <t>渡島</t>
  </si>
  <si>
    <t>檜山</t>
  </si>
  <si>
    <t>留萌</t>
  </si>
  <si>
    <t>宗谷</t>
  </si>
  <si>
    <t>オホーツク</t>
    <phoneticPr fontId="4"/>
  </si>
  <si>
    <t>計</t>
  </si>
  <si>
    <t>所在地
（市町村名・略）</t>
    <rPh sb="0" eb="3">
      <t>ショザイチ</t>
    </rPh>
    <rPh sb="10" eb="11">
      <t>リャク</t>
    </rPh>
    <phoneticPr fontId="5"/>
  </si>
  <si>
    <t>開設者名</t>
    <phoneticPr fontId="4"/>
  </si>
  <si>
    <t>面積(㎡)</t>
  </si>
  <si>
    <t>遊泳区域の規模(m)</t>
  </si>
  <si>
    <t>開設予定期間</t>
  </si>
  <si>
    <t>参考</t>
    <rPh sb="0" eb="2">
      <t>サンコウ</t>
    </rPh>
    <phoneticPr fontId="5"/>
  </si>
  <si>
    <t xml:space="preserve">水域  </t>
  </si>
  <si>
    <t xml:space="preserve"> 陸域</t>
  </si>
  <si>
    <t>海岸線</t>
  </si>
  <si>
    <t>沖出し</t>
  </si>
  <si>
    <t>最大</t>
  </si>
  <si>
    <t>開設日</t>
  </si>
  <si>
    <t>閉設日</t>
  </si>
  <si>
    <t>期間</t>
  </si>
  <si>
    <t>延長</t>
  </si>
  <si>
    <t>距離</t>
  </si>
  <si>
    <t>水深</t>
  </si>
  <si>
    <t>月／日</t>
  </si>
  <si>
    <t>(日)</t>
  </si>
  <si>
    <t>利用者総数(人)</t>
    <phoneticPr fontId="4"/>
  </si>
  <si>
    <r>
      <t xml:space="preserve">石狩 </t>
    </r>
    <r>
      <rPr>
        <sz val="11"/>
        <color theme="1"/>
        <rFont val="ＭＳ Ｐゴシック"/>
        <family val="3"/>
        <charset val="128"/>
        <scheme val="minor"/>
      </rPr>
      <t xml:space="preserve">                                                                                    </t>
    </r>
    <rPh sb="0" eb="2">
      <t>イシカリ</t>
    </rPh>
    <phoneticPr fontId="5"/>
  </si>
  <si>
    <t>弁天町地先</t>
  </si>
  <si>
    <t>蘭島1丁目</t>
  </si>
  <si>
    <t>銭函海水浴場</t>
    <phoneticPr fontId="4"/>
  </si>
  <si>
    <t>8/24</t>
    <phoneticPr fontId="4"/>
  </si>
  <si>
    <t>8/31</t>
    <phoneticPr fontId="4"/>
  </si>
  <si>
    <t>胆振</t>
    <rPh sb="0" eb="2">
      <t>イブリ</t>
    </rPh>
    <phoneticPr fontId="4"/>
  </si>
  <si>
    <t>向有珠町</t>
  </si>
  <si>
    <t>西町</t>
  </si>
  <si>
    <t>渡島</t>
    <rPh sb="0" eb="2">
      <t>オシマ</t>
    </rPh>
    <phoneticPr fontId="4"/>
  </si>
  <si>
    <t>七重浜1丁目101番地先</t>
  </si>
  <si>
    <t>沖見町</t>
  </si>
  <si>
    <t>紋別市</t>
    <rPh sb="0" eb="3">
      <t>モンベツシ</t>
    </rPh>
    <phoneticPr fontId="4"/>
  </si>
  <si>
    <t>オホーツクホワイトビーチ</t>
    <phoneticPr fontId="4"/>
  </si>
  <si>
    <t>7/1</t>
    <phoneticPr fontId="4"/>
  </si>
  <si>
    <t>興部町</t>
    <rPh sb="0" eb="3">
      <t>オコッペチョウ</t>
    </rPh>
    <phoneticPr fontId="4"/>
  </si>
  <si>
    <t>沙留海水浴場</t>
    <rPh sb="0" eb="2">
      <t>サルル</t>
    </rPh>
    <rPh sb="2" eb="4">
      <t>カイスイ</t>
    </rPh>
    <rPh sb="4" eb="6">
      <t>ヨクジョウ</t>
    </rPh>
    <phoneticPr fontId="4"/>
  </si>
  <si>
    <t>合計</t>
    <rPh sb="0" eb="2">
      <t>ゴウケイ</t>
    </rPh>
    <phoneticPr fontId="4"/>
  </si>
  <si>
    <t>海水浴場利用者数の推移</t>
    <phoneticPr fontId="4"/>
  </si>
  <si>
    <t>年度</t>
    <rPh sb="1" eb="2">
      <t>ド</t>
    </rPh>
    <phoneticPr fontId="18"/>
  </si>
  <si>
    <t>海水浴場数</t>
  </si>
  <si>
    <t>利用者数</t>
  </si>
  <si>
    <t>水難事故</t>
  </si>
  <si>
    <t>その他
身体事故発生件数</t>
    <phoneticPr fontId="4"/>
  </si>
  <si>
    <t>（総合）
振興局</t>
    <rPh sb="1" eb="3">
      <t>ソウゴウ</t>
    </rPh>
    <rPh sb="5" eb="8">
      <t>シンコウキョク</t>
    </rPh>
    <phoneticPr fontId="18"/>
  </si>
  <si>
    <t>市町村</t>
  </si>
  <si>
    <t>総数</t>
  </si>
  <si>
    <t>１日平均
利用者数</t>
    <phoneticPr fontId="4"/>
  </si>
  <si>
    <t>発生件数</t>
    <rPh sb="2" eb="4">
      <t>ケンスウ</t>
    </rPh>
    <phoneticPr fontId="18"/>
  </si>
  <si>
    <t>死亡件数</t>
    <rPh sb="1" eb="2">
      <t>ボウ</t>
    </rPh>
    <rPh sb="2" eb="4">
      <t>ケンスウ</t>
    </rPh>
    <phoneticPr fontId="18"/>
  </si>
  <si>
    <t>令　和</t>
    <rPh sb="0" eb="1">
      <t>レイ</t>
    </rPh>
    <rPh sb="2" eb="3">
      <t>ワ</t>
    </rPh>
    <phoneticPr fontId="4"/>
  </si>
  <si>
    <t>R4年度</t>
    <rPh sb="2" eb="4">
      <t>ネンド</t>
    </rPh>
    <phoneticPr fontId="4"/>
  </si>
  <si>
    <t>室蘭市(1)・豊浦町(1)・伊達市(1)</t>
    <rPh sb="0" eb="3">
      <t>ムロランシ</t>
    </rPh>
    <rPh sb="7" eb="10">
      <t>トヨウラチョウ</t>
    </rPh>
    <phoneticPr fontId="5"/>
  </si>
  <si>
    <t>函館市(1)・北斗市(1)・福島町(1)</t>
    <rPh sb="0" eb="3">
      <t>ハコダテシ</t>
    </rPh>
    <rPh sb="7" eb="10">
      <t>ホクトシ</t>
    </rPh>
    <rPh sb="14" eb="17">
      <t>フクシマチョウ</t>
    </rPh>
    <phoneticPr fontId="5"/>
  </si>
  <si>
    <t>江差町(1)・乙部町（1）・せたな町（3）</t>
    <rPh sb="7" eb="10">
      <t>オトベチョウ</t>
    </rPh>
    <rPh sb="17" eb="18">
      <t>チョウ</t>
    </rPh>
    <phoneticPr fontId="4"/>
  </si>
  <si>
    <t>北見市(1)・紋別市(1)･興部町(1)</t>
    <rPh sb="0" eb="3">
      <t>キタミシ</t>
    </rPh>
    <phoneticPr fontId="4"/>
  </si>
  <si>
    <t>浜中・モイレ海水浴場</t>
    <rPh sb="0" eb="2">
      <t>ハマナカ</t>
    </rPh>
    <rPh sb="6" eb="8">
      <t>カイスイ</t>
    </rPh>
    <rPh sb="8" eb="10">
      <t>ヨクジョウ</t>
    </rPh>
    <phoneticPr fontId="2"/>
  </si>
  <si>
    <t>３市町・３海水浴場</t>
    <rPh sb="2" eb="3">
      <t>チョウ</t>
    </rPh>
    <phoneticPr fontId="4"/>
  </si>
  <si>
    <t>３市町・３海水浴場</t>
    <rPh sb="1" eb="2">
      <t>シ</t>
    </rPh>
    <phoneticPr fontId="4"/>
  </si>
  <si>
    <t>字元和</t>
  </si>
  <si>
    <t>字鬼鹿元浜</t>
  </si>
  <si>
    <t>字豊岬</t>
  </si>
  <si>
    <t>岡島</t>
  </si>
  <si>
    <t>宗谷</t>
    <rPh sb="0" eb="2">
      <t>ソウヤ</t>
    </rPh>
    <phoneticPr fontId="2"/>
  </si>
  <si>
    <t>8/11</t>
    <phoneticPr fontId="4"/>
  </si>
  <si>
    <t>R5年度</t>
    <rPh sb="2" eb="4">
      <t>ネンド</t>
    </rPh>
    <phoneticPr fontId="4"/>
  </si>
  <si>
    <t>8/27</t>
    <phoneticPr fontId="4"/>
  </si>
  <si>
    <t>石狩市(5)</t>
    <phoneticPr fontId="4"/>
  </si>
  <si>
    <t>１市・５海水浴場</t>
    <phoneticPr fontId="4"/>
  </si>
  <si>
    <t>２市町・２海水浴場</t>
    <rPh sb="1" eb="2">
      <t>シ</t>
    </rPh>
    <rPh sb="2" eb="3">
      <t>チョウ</t>
    </rPh>
    <rPh sb="5" eb="9">
      <t>カイスイヨクジョウ</t>
    </rPh>
    <phoneticPr fontId="5"/>
  </si>
  <si>
    <t>稚内市坂の下海水浴場</t>
    <rPh sb="0" eb="3">
      <t>ワッカナイシ</t>
    </rPh>
    <rPh sb="3" eb="4">
      <t>サカ</t>
    </rPh>
    <rPh sb="5" eb="6">
      <t>シタ</t>
    </rPh>
    <rPh sb="6" eb="9">
      <t>カイスイヨク</t>
    </rPh>
    <rPh sb="9" eb="10">
      <t>バ</t>
    </rPh>
    <phoneticPr fontId="2"/>
  </si>
  <si>
    <t>稚内市(1)・枝幸町(1)</t>
    <rPh sb="0" eb="3">
      <t>ワッカナイシ</t>
    </rPh>
    <rPh sb="7" eb="10">
      <t>エサシチョウ</t>
    </rPh>
    <phoneticPr fontId="4"/>
  </si>
  <si>
    <t>せたな町</t>
    <rPh sb="3" eb="4">
      <t>チョウ</t>
    </rPh>
    <phoneticPr fontId="2"/>
  </si>
  <si>
    <t>6/3</t>
    <phoneticPr fontId="4"/>
  </si>
  <si>
    <t>３町・５海水浴場</t>
    <rPh sb="1" eb="2">
      <t>マチ</t>
    </rPh>
    <phoneticPr fontId="4"/>
  </si>
  <si>
    <t>厚田区望来68-1</t>
    <rPh sb="0" eb="3">
      <t>アツタク</t>
    </rPh>
    <rPh sb="3" eb="4">
      <t>ボウ</t>
    </rPh>
    <rPh sb="4" eb="5">
      <t>ライ</t>
    </rPh>
    <phoneticPr fontId="4"/>
  </si>
  <si>
    <t>厚田区別狩10番地</t>
    <rPh sb="0" eb="3">
      <t>アツタク</t>
    </rPh>
    <phoneticPr fontId="4"/>
  </si>
  <si>
    <t>浜益区川下</t>
    <rPh sb="0" eb="2">
      <t>ハママス</t>
    </rPh>
    <rPh sb="2" eb="3">
      <t>ク</t>
    </rPh>
    <phoneticPr fontId="4"/>
  </si>
  <si>
    <t>銭函3丁目70番先</t>
    <rPh sb="7" eb="8">
      <t>バン</t>
    </rPh>
    <rPh sb="8" eb="9">
      <t>サキ</t>
    </rPh>
    <phoneticPr fontId="3"/>
  </si>
  <si>
    <t xml:space="preserve">銭函海水浴場組合 組合長  鎌田 和樹 </t>
    <rPh sb="9" eb="12">
      <t>クミアイチョウ</t>
    </rPh>
    <rPh sb="14" eb="16">
      <t>カマダ</t>
    </rPh>
    <rPh sb="17" eb="19">
      <t>カズキ</t>
    </rPh>
    <phoneticPr fontId="4"/>
  </si>
  <si>
    <t>東小樽海水浴組合 組合長  石田 伸一</t>
    <rPh sb="14" eb="16">
      <t>イシダ</t>
    </rPh>
    <rPh sb="17" eb="19">
      <t>シンイチ</t>
    </rPh>
    <phoneticPr fontId="4"/>
  </si>
  <si>
    <t>塩谷1丁目</t>
    <rPh sb="0" eb="2">
      <t>シオヤ</t>
    </rPh>
    <rPh sb="3" eb="5">
      <t>チョウメ</t>
    </rPh>
    <phoneticPr fontId="3"/>
  </si>
  <si>
    <t>蘭島海水浴場組合 組合長  佐賀 詔一</t>
    <rPh sb="6" eb="8">
      <t>クミアイ</t>
    </rPh>
    <rPh sb="11" eb="12">
      <t>チョウ</t>
    </rPh>
    <rPh sb="14" eb="16">
      <t>サガ</t>
    </rPh>
    <rPh sb="18" eb="19">
      <t>イチ</t>
    </rPh>
    <phoneticPr fontId="4"/>
  </si>
  <si>
    <t>電信浜児童遊泳場運営委員会 会長  川合 徹</t>
    <rPh sb="0" eb="2">
      <t>デンシン</t>
    </rPh>
    <rPh sb="2" eb="3">
      <t>ハマ</t>
    </rPh>
    <rPh sb="3" eb="5">
      <t>ジドウ</t>
    </rPh>
    <rPh sb="5" eb="7">
      <t>ユウエイ</t>
    </rPh>
    <rPh sb="7" eb="8">
      <t>ジョウ</t>
    </rPh>
    <rPh sb="8" eb="10">
      <t>ウンエイ</t>
    </rPh>
    <rPh sb="10" eb="13">
      <t>イインカイ</t>
    </rPh>
    <rPh sb="14" eb="16">
      <t>カイチョウ</t>
    </rPh>
    <rPh sb="18" eb="20">
      <t>カワイ</t>
    </rPh>
    <rPh sb="21" eb="22">
      <t>トオル</t>
    </rPh>
    <phoneticPr fontId="4"/>
  </si>
  <si>
    <t>字浜町17番地13地先</t>
    <rPh sb="0" eb="1">
      <t>アザ</t>
    </rPh>
    <rPh sb="1" eb="3">
      <t>ハママチ</t>
    </rPh>
    <rPh sb="5" eb="7">
      <t>バンチ</t>
    </rPh>
    <rPh sb="9" eb="10">
      <t>チ</t>
    </rPh>
    <rPh sb="10" eb="11">
      <t>サキ</t>
    </rPh>
    <phoneticPr fontId="4"/>
  </si>
  <si>
    <t>様似町長  荒木 輝明</t>
    <rPh sb="6" eb="8">
      <t>アラキ</t>
    </rPh>
    <rPh sb="9" eb="11">
      <t>テルアキ</t>
    </rPh>
    <phoneticPr fontId="4"/>
  </si>
  <si>
    <t>入舟町22番地先ほか</t>
    <rPh sb="7" eb="8">
      <t>サキ</t>
    </rPh>
    <phoneticPr fontId="4"/>
  </si>
  <si>
    <t>字月崎23番地1地先</t>
    <rPh sb="0" eb="1">
      <t>アザ</t>
    </rPh>
    <rPh sb="1" eb="3">
      <t>ツキザキ</t>
    </rPh>
    <rPh sb="5" eb="7">
      <t>バンチ</t>
    </rPh>
    <rPh sb="8" eb="9">
      <t>チ</t>
    </rPh>
    <rPh sb="9" eb="10">
      <t>サキ</t>
    </rPh>
    <phoneticPr fontId="4"/>
  </si>
  <si>
    <t>江差町長  照井 誉之介</t>
    <rPh sb="6" eb="8">
      <t>テルイ</t>
    </rPh>
    <rPh sb="9" eb="10">
      <t>ホマ</t>
    </rPh>
    <rPh sb="10" eb="11">
      <t>ノ</t>
    </rPh>
    <rPh sb="11" eb="12">
      <t>スケ</t>
    </rPh>
    <phoneticPr fontId="4"/>
  </si>
  <si>
    <t>鬼鹿観光協会 会長  竹中 政人</t>
    <rPh sb="11" eb="13">
      <t>タケナカ</t>
    </rPh>
    <rPh sb="14" eb="16">
      <t>マサト</t>
    </rPh>
    <phoneticPr fontId="4"/>
  </si>
  <si>
    <t>字栄浜55番地3</t>
    <rPh sb="5" eb="7">
      <t>バンチ</t>
    </rPh>
    <phoneticPr fontId="4"/>
  </si>
  <si>
    <t>苫前町長  福士 敦朗</t>
    <rPh sb="6" eb="8">
      <t>フクシ</t>
    </rPh>
    <rPh sb="9" eb="11">
      <t>アツロウ</t>
    </rPh>
    <phoneticPr fontId="4"/>
  </si>
  <si>
    <t>字富士見31番地先</t>
    <rPh sb="0" eb="1">
      <t>アザ</t>
    </rPh>
    <rPh sb="1" eb="4">
      <t>フジミ</t>
    </rPh>
    <rPh sb="6" eb="8">
      <t>バンチ</t>
    </rPh>
    <rPh sb="8" eb="9">
      <t>サキ</t>
    </rPh>
    <phoneticPr fontId="4"/>
  </si>
  <si>
    <t>枝幸町長  村上 守継</t>
    <rPh sb="6" eb="8">
      <t>ムラカミ</t>
    </rPh>
    <rPh sb="9" eb="10">
      <t>モリ</t>
    </rPh>
    <rPh sb="10" eb="11">
      <t>ツ</t>
    </rPh>
    <phoneticPr fontId="4"/>
  </si>
  <si>
    <t>常呂町字常呂</t>
    <rPh sb="0" eb="3">
      <t>トコロチョウ</t>
    </rPh>
    <phoneticPr fontId="4"/>
  </si>
  <si>
    <t>海洋公園2番地</t>
    <rPh sb="0" eb="2">
      <t>カイヨウ</t>
    </rPh>
    <rPh sb="2" eb="4">
      <t>コウエン</t>
    </rPh>
    <rPh sb="5" eb="7">
      <t>バンチ</t>
    </rPh>
    <phoneticPr fontId="3"/>
  </si>
  <si>
    <t>沙留</t>
    <rPh sb="0" eb="2">
      <t>サルル</t>
    </rPh>
    <phoneticPr fontId="3"/>
  </si>
  <si>
    <t>厚田区厚田12番地2先</t>
  </si>
  <si>
    <t>幸町16番地</t>
  </si>
  <si>
    <t>北檜山区太櫓</t>
  </si>
  <si>
    <t>港町5丁目</t>
  </si>
  <si>
    <t>石狩市長  加藤 龍幸</t>
    <rPh sb="6" eb="8">
      <t>カトウ</t>
    </rPh>
    <rPh sb="9" eb="11">
      <t>タツユキ</t>
    </rPh>
    <phoneticPr fontId="3"/>
  </si>
  <si>
    <t>株式会社スーパースター 取締役  金沢 敬</t>
    <rPh sb="0" eb="2">
      <t>カブシキ</t>
    </rPh>
    <rPh sb="2" eb="4">
      <t>カイシャ</t>
    </rPh>
    <rPh sb="12" eb="15">
      <t>トリシマリヤク</t>
    </rPh>
    <rPh sb="17" eb="19">
      <t>カナザワ</t>
    </rPh>
    <rPh sb="20" eb="21">
      <t>ケイ</t>
    </rPh>
    <phoneticPr fontId="3"/>
  </si>
  <si>
    <t>石狩市長  加藤 龍幸</t>
    <phoneticPr fontId="2"/>
  </si>
  <si>
    <t>塩谷海水浴場組合 組合長  太田 剛</t>
    <rPh sb="0" eb="2">
      <t>シオヤ</t>
    </rPh>
    <rPh sb="2" eb="6">
      <t>カイスイヨクジョウ</t>
    </rPh>
    <rPh sb="6" eb="8">
      <t>クミアイ</t>
    </rPh>
    <rPh sb="9" eb="12">
      <t>クミアイチョウ</t>
    </rPh>
    <rPh sb="14" eb="16">
      <t>オオタ</t>
    </rPh>
    <rPh sb="17" eb="18">
      <t>ツヨシ</t>
    </rPh>
    <phoneticPr fontId="3"/>
  </si>
  <si>
    <t>函館市教育委員会教育長  藤井 壽夫</t>
    <rPh sb="3" eb="5">
      <t>キョウイク</t>
    </rPh>
    <rPh sb="5" eb="8">
      <t>イインカイ</t>
    </rPh>
    <rPh sb="8" eb="10">
      <t>キョウイク</t>
    </rPh>
    <rPh sb="13" eb="15">
      <t>フジイ</t>
    </rPh>
    <rPh sb="16" eb="17">
      <t>コトブキ</t>
    </rPh>
    <rPh sb="17" eb="18">
      <t>オット</t>
    </rPh>
    <phoneticPr fontId="4"/>
  </si>
  <si>
    <t>北斗市長  池田 達雄</t>
    <rPh sb="0" eb="2">
      <t>ホクト</t>
    </rPh>
    <rPh sb="2" eb="4">
      <t>シチョウ</t>
    </rPh>
    <rPh sb="6" eb="8">
      <t>イケダ</t>
    </rPh>
    <rPh sb="9" eb="11">
      <t>タツオ</t>
    </rPh>
    <phoneticPr fontId="3"/>
  </si>
  <si>
    <t>福島町長  鳴海 清春</t>
    <rPh sb="0" eb="2">
      <t>フクシマ</t>
    </rPh>
    <rPh sb="2" eb="4">
      <t>チョウチョウ</t>
    </rPh>
    <rPh sb="6" eb="8">
      <t>ナルミ</t>
    </rPh>
    <rPh sb="9" eb="11">
      <t>キヨハル</t>
    </rPh>
    <phoneticPr fontId="4"/>
  </si>
  <si>
    <t>せたな観光協会 会長  松本 年弘</t>
    <phoneticPr fontId="2"/>
  </si>
  <si>
    <t>初山別村観光協会 会長  武田 弘樹</t>
    <rPh sb="13" eb="15">
      <t>タケダ</t>
    </rPh>
    <rPh sb="16" eb="18">
      <t>ヒロキ</t>
    </rPh>
    <phoneticPr fontId="4"/>
  </si>
  <si>
    <t>稚内市長  工藤 広</t>
    <phoneticPr fontId="2"/>
  </si>
  <si>
    <t>北見市長  辻 直孝</t>
    <rPh sb="0" eb="3">
      <t>キタミシ</t>
    </rPh>
    <rPh sb="6" eb="7">
      <t>ツジ</t>
    </rPh>
    <rPh sb="8" eb="9">
      <t>チョク</t>
    </rPh>
    <rPh sb="9" eb="10">
      <t>タカシ</t>
    </rPh>
    <phoneticPr fontId="4"/>
  </si>
  <si>
    <t>紋別市長  宮川 良一</t>
    <rPh sb="0" eb="2">
      <t>モンベツ</t>
    </rPh>
    <rPh sb="2" eb="4">
      <t>シチョウ</t>
    </rPh>
    <rPh sb="6" eb="8">
      <t>ミヤカワ</t>
    </rPh>
    <rPh sb="9" eb="11">
      <t>リョウイチ</t>
    </rPh>
    <phoneticPr fontId="3"/>
  </si>
  <si>
    <t>興部町長  硲 一寿</t>
    <rPh sb="0" eb="2">
      <t>オコッペ</t>
    </rPh>
    <rPh sb="2" eb="4">
      <t>チョウチョウ</t>
    </rPh>
    <rPh sb="6" eb="7">
      <t>ハザマ</t>
    </rPh>
    <rPh sb="8" eb="10">
      <t>カズヒサ</t>
    </rPh>
    <phoneticPr fontId="3"/>
  </si>
  <si>
    <t>平　成</t>
    <rPh sb="0" eb="1">
      <t>ヒラ</t>
    </rPh>
    <rPh sb="2" eb="3">
      <t>シゲル</t>
    </rPh>
    <phoneticPr fontId="2"/>
  </si>
  <si>
    <t>いわないマリンビーチ</t>
    <phoneticPr fontId="2"/>
  </si>
  <si>
    <t>３市町・７海水浴場</t>
    <rPh sb="2" eb="3">
      <t>チョウ</t>
    </rPh>
    <rPh sb="5" eb="7">
      <t>カイスイ</t>
    </rPh>
    <rPh sb="7" eb="9">
      <t>ヨクジョウ</t>
    </rPh>
    <phoneticPr fontId="5"/>
  </si>
  <si>
    <t>川下海水浴場</t>
    <phoneticPr fontId="2"/>
  </si>
  <si>
    <t>7/12</t>
    <phoneticPr fontId="4"/>
  </si>
  <si>
    <t>浜中町海浜地</t>
    <rPh sb="3" eb="5">
      <t>カイヒン</t>
    </rPh>
    <rPh sb="5" eb="6">
      <t>チ</t>
    </rPh>
    <phoneticPr fontId="1"/>
  </si>
  <si>
    <t>余市町長  齊藤 啓輔</t>
    <rPh sb="0" eb="2">
      <t>ヨイチ</t>
    </rPh>
    <rPh sb="2" eb="4">
      <t>チョウチョウ</t>
    </rPh>
    <rPh sb="6" eb="8">
      <t>サイトウ</t>
    </rPh>
    <rPh sb="9" eb="11">
      <t>ケイスケ</t>
    </rPh>
    <phoneticPr fontId="1"/>
  </si>
  <si>
    <t>7/12</t>
    <phoneticPr fontId="2"/>
  </si>
  <si>
    <t>岩内町</t>
    <rPh sb="0" eb="2">
      <t>イワナイ</t>
    </rPh>
    <rPh sb="2" eb="3">
      <t>チョウ</t>
    </rPh>
    <phoneticPr fontId="2"/>
  </si>
  <si>
    <t>様似町</t>
    <phoneticPr fontId="2"/>
  </si>
  <si>
    <t>七重浜海水浴場</t>
    <phoneticPr fontId="2"/>
  </si>
  <si>
    <t>7/19</t>
    <phoneticPr fontId="4"/>
  </si>
  <si>
    <t>8/22</t>
    <phoneticPr fontId="4"/>
  </si>
  <si>
    <t>字鴎島</t>
    <rPh sb="0" eb="1">
      <t>アザ</t>
    </rPh>
    <phoneticPr fontId="1"/>
  </si>
  <si>
    <t>乙部町長  寺島 努</t>
    <rPh sb="9" eb="10">
      <t>ツトム</t>
    </rPh>
    <phoneticPr fontId="1"/>
  </si>
  <si>
    <t>瀬棚区三本杉</t>
    <rPh sb="0" eb="2">
      <t>セタナ</t>
    </rPh>
    <rPh sb="2" eb="3">
      <t>ク</t>
    </rPh>
    <rPh sb="3" eb="6">
      <t>サンボンスギ</t>
    </rPh>
    <phoneticPr fontId="1"/>
  </si>
  <si>
    <t>せたな観光協会 会長  松本 年弘</t>
    <rPh sb="8" eb="9">
      <t>カイ</t>
    </rPh>
    <phoneticPr fontId="1"/>
  </si>
  <si>
    <t>大成区平浜</t>
    <rPh sb="0" eb="2">
      <t>タイセイ</t>
    </rPh>
    <rPh sb="2" eb="3">
      <t>ク</t>
    </rPh>
    <rPh sb="3" eb="5">
      <t>ヒラハマ</t>
    </rPh>
    <phoneticPr fontId="1"/>
  </si>
  <si>
    <t>苫前町</t>
    <phoneticPr fontId="2"/>
  </si>
  <si>
    <t>とままえ夕陽ヶ丘ﾎﾜｲﾄﾋﾞｰﾁ</t>
    <phoneticPr fontId="2"/>
  </si>
  <si>
    <t>羽幌町長  森 淳</t>
    <rPh sb="2" eb="3">
      <t>マチ</t>
    </rPh>
    <rPh sb="6" eb="7">
      <t>モリ</t>
    </rPh>
    <rPh sb="8" eb="9">
      <t>アツシ</t>
    </rPh>
    <phoneticPr fontId="3"/>
  </si>
  <si>
    <t>坂の下</t>
    <rPh sb="0" eb="1">
      <t>サカ</t>
    </rPh>
    <rPh sb="2" eb="3">
      <t>シタ</t>
    </rPh>
    <phoneticPr fontId="1"/>
  </si>
  <si>
    <t>R6年度</t>
    <rPh sb="2" eb="4">
      <t>ネンド</t>
    </rPh>
    <phoneticPr fontId="4"/>
  </si>
  <si>
    <t>小樽市(5)・余市町(1)・岩内町(1)</t>
    <rPh sb="7" eb="10">
      <t>ヨイチチョウ</t>
    </rPh>
    <rPh sb="14" eb="16">
      <t>イワナイ</t>
    </rPh>
    <phoneticPr fontId="4"/>
  </si>
  <si>
    <t>R7年度</t>
    <rPh sb="2" eb="4">
      <t>ネンド</t>
    </rPh>
    <phoneticPr fontId="4"/>
  </si>
  <si>
    <t>令和７年度(2025年度)海水浴場開設届（総合振興局・振興局別）一覧</t>
    <rPh sb="0" eb="2">
      <t>レイワ</t>
    </rPh>
    <rPh sb="3" eb="5">
      <t>ネンド</t>
    </rPh>
    <rPh sb="10" eb="12">
      <t>ネンド</t>
    </rPh>
    <rPh sb="13" eb="15">
      <t>カイスイ</t>
    </rPh>
    <rPh sb="15" eb="17">
      <t>ヨクジョウ</t>
    </rPh>
    <rPh sb="17" eb="19">
      <t>カイセツ</t>
    </rPh>
    <rPh sb="19" eb="20">
      <t>トド</t>
    </rPh>
    <rPh sb="21" eb="23">
      <t>ソウゴウ</t>
    </rPh>
    <rPh sb="23" eb="26">
      <t>シンコウキョク</t>
    </rPh>
    <rPh sb="27" eb="30">
      <t>シンコウキョク</t>
    </rPh>
    <rPh sb="30" eb="31">
      <t>ベツ</t>
    </rPh>
    <rPh sb="32" eb="34">
      <t>イチラン</t>
    </rPh>
    <phoneticPr fontId="4"/>
  </si>
  <si>
    <t>令和６年度利用者総数(人)</t>
    <rPh sb="0" eb="2">
      <t>レイワ</t>
    </rPh>
    <rPh sb="3" eb="4">
      <t>ネン</t>
    </rPh>
    <phoneticPr fontId="5"/>
  </si>
  <si>
    <t>令和７年度(2025年度)海水浴場開設届一覧</t>
    <rPh sb="13" eb="15">
      <t>カイスイ</t>
    </rPh>
    <rPh sb="15" eb="17">
      <t>ヨクジョウ</t>
    </rPh>
    <rPh sb="17" eb="20">
      <t>カイセツトドケ</t>
    </rPh>
    <rPh sb="20" eb="22">
      <t>イチラン</t>
    </rPh>
    <phoneticPr fontId="4"/>
  </si>
  <si>
    <t>令和６年度</t>
    <rPh sb="0" eb="2">
      <t>レイワ</t>
    </rPh>
    <phoneticPr fontId="4"/>
  </si>
  <si>
    <t>7/19</t>
  </si>
  <si>
    <t>7/18</t>
    <phoneticPr fontId="2"/>
  </si>
  <si>
    <t>対前年比</t>
    <rPh sb="0" eb="1">
      <t>タイ</t>
    </rPh>
    <rPh sb="1" eb="4">
      <t>ゼンネンヒ</t>
    </rPh>
    <phoneticPr fontId="18"/>
  </si>
  <si>
    <t>7/12</t>
  </si>
  <si>
    <t>8/24</t>
  </si>
  <si>
    <t>7/5</t>
    <phoneticPr fontId="2"/>
  </si>
  <si>
    <t>9/1</t>
    <phoneticPr fontId="2"/>
  </si>
  <si>
    <t>6/27</t>
    <phoneticPr fontId="4"/>
  </si>
  <si>
    <t>銭函3丁目</t>
    <phoneticPr fontId="3"/>
  </si>
  <si>
    <t>7/5</t>
    <phoneticPr fontId="4"/>
  </si>
  <si>
    <t>船浜町</t>
    <rPh sb="0" eb="2">
      <t>フナハマ</t>
    </rPh>
    <rPh sb="2" eb="3">
      <t>マチ</t>
    </rPh>
    <phoneticPr fontId="4"/>
  </si>
  <si>
    <t>8/24</t>
    <phoneticPr fontId="2"/>
  </si>
  <si>
    <t>7/11</t>
    <phoneticPr fontId="4"/>
  </si>
  <si>
    <t>8/17</t>
    <phoneticPr fontId="2"/>
  </si>
  <si>
    <t>共和町梨野舞納395番地1の地先</t>
    <phoneticPr fontId="2"/>
  </si>
  <si>
    <t>岩内海水浴場管理組合 組合長　木村 清彦</t>
    <rPh sb="0" eb="2">
      <t>イワナイ</t>
    </rPh>
    <rPh sb="2" eb="5">
      <t>カイスイヨク</t>
    </rPh>
    <rPh sb="5" eb="6">
      <t>ジョウ</t>
    </rPh>
    <rPh sb="6" eb="8">
      <t>カンリ</t>
    </rPh>
    <rPh sb="8" eb="10">
      <t>クミアイ</t>
    </rPh>
    <rPh sb="11" eb="14">
      <t>クミアイチョウ</t>
    </rPh>
    <rPh sb="15" eb="17">
      <t>キムラ</t>
    </rPh>
    <rPh sb="18" eb="20">
      <t>キヨヒコ</t>
    </rPh>
    <phoneticPr fontId="2"/>
  </si>
  <si>
    <t>7/19</t>
    <phoneticPr fontId="2"/>
  </si>
  <si>
    <t>8/17</t>
    <phoneticPr fontId="4"/>
  </si>
  <si>
    <t>7/26</t>
    <phoneticPr fontId="4"/>
  </si>
  <si>
    <t>8/8</t>
    <phoneticPr fontId="4"/>
  </si>
  <si>
    <r>
      <rPr>
        <sz val="10"/>
        <color theme="1"/>
        <rFont val="ＭＳ Ｐゴシック"/>
        <family val="3"/>
        <charset val="128"/>
        <scheme val="minor"/>
      </rPr>
      <t>特定非営利活動法人</t>
    </r>
    <r>
      <rPr>
        <sz val="11"/>
        <color theme="1"/>
        <rFont val="ＭＳ Ｐゴシック"/>
        <family val="3"/>
        <charset val="128"/>
        <scheme val="minor"/>
      </rPr>
      <t>だて観光協会 会長  沖山 典嗣</t>
    </r>
    <rPh sb="0" eb="2">
      <t>トクテイ</t>
    </rPh>
    <rPh sb="2" eb="5">
      <t>ヒエイリ</t>
    </rPh>
    <rPh sb="5" eb="7">
      <t>カツドウ</t>
    </rPh>
    <rPh sb="7" eb="9">
      <t>ホウジン</t>
    </rPh>
    <rPh sb="16" eb="18">
      <t>カイチョウ</t>
    </rPh>
    <phoneticPr fontId="1"/>
  </si>
  <si>
    <t>豊浦町長  杉谷　佳昭</t>
    <rPh sb="0" eb="3">
      <t>トヨウラチョウ</t>
    </rPh>
    <rPh sb="3" eb="4">
      <t>チョウ</t>
    </rPh>
    <rPh sb="6" eb="8">
      <t>スギタニ</t>
    </rPh>
    <rPh sb="9" eb="11">
      <t>ヨシアキ</t>
    </rPh>
    <phoneticPr fontId="4"/>
  </si>
  <si>
    <t>8/5</t>
    <phoneticPr fontId="4"/>
  </si>
  <si>
    <t>7/18</t>
    <phoneticPr fontId="4"/>
  </si>
  <si>
    <t>ところ常南ビーチ海水浴場</t>
    <phoneticPr fontId="4"/>
  </si>
  <si>
    <t>8/17</t>
  </si>
  <si>
    <t>ドリームビーチ協同組合 代表理事  宗像 海介</t>
    <rPh sb="7" eb="9">
      <t>キョウドウ</t>
    </rPh>
    <rPh sb="9" eb="11">
      <t>クミアイ</t>
    </rPh>
    <rPh sb="12" eb="14">
      <t>ダイヒョウ</t>
    </rPh>
    <rPh sb="14" eb="16">
      <t>リジ</t>
    </rPh>
    <rPh sb="18" eb="20">
      <t>ムナカタ</t>
    </rPh>
    <rPh sb="21" eb="22">
      <t>ウミ</t>
    </rPh>
    <rPh sb="22" eb="23">
      <t>スケ</t>
    </rPh>
    <phoneticPr fontId="3"/>
  </si>
  <si>
    <r>
      <rPr>
        <sz val="10"/>
        <color theme="1"/>
        <rFont val="ＭＳ Ｐゴシック"/>
        <family val="3"/>
        <charset val="128"/>
        <scheme val="minor"/>
      </rPr>
      <t>特定非営利活動法人</t>
    </r>
    <r>
      <rPr>
        <sz val="11"/>
        <color theme="1"/>
        <rFont val="ＭＳ Ｐゴシック"/>
        <family val="3"/>
        <charset val="128"/>
        <scheme val="minor"/>
      </rPr>
      <t>留萌観光協会 会長  佐藤　太紀</t>
    </r>
    <rPh sb="0" eb="2">
      <t>トクテイ</t>
    </rPh>
    <rPh sb="2" eb="5">
      <t>ヒエイリ</t>
    </rPh>
    <rPh sb="5" eb="7">
      <t>カツドウ</t>
    </rPh>
    <rPh sb="7" eb="9">
      <t>ホウジン</t>
    </rPh>
    <rPh sb="9" eb="11">
      <t>ルモイ</t>
    </rPh>
    <rPh sb="11" eb="13">
      <t>カンコウ</t>
    </rPh>
    <rPh sb="13" eb="15">
      <t>キョウカイ</t>
    </rPh>
    <rPh sb="16" eb="18">
      <t>カイチョウ</t>
    </rPh>
    <rPh sb="20" eb="22">
      <t>サトウ</t>
    </rPh>
    <rPh sb="23" eb="24">
      <t>フトシ</t>
    </rPh>
    <rPh sb="24" eb="25">
      <t>キ</t>
    </rPh>
    <phoneticPr fontId="4"/>
  </si>
  <si>
    <t>遠別町長  國部　雅人</t>
    <rPh sb="0" eb="2">
      <t>エンベツ</t>
    </rPh>
    <rPh sb="2" eb="4">
      <t>チョウチョウ</t>
    </rPh>
    <rPh sb="6" eb="8">
      <t>コクブ</t>
    </rPh>
    <rPh sb="9" eb="11">
      <t>マサト</t>
    </rPh>
    <phoneticPr fontId="4"/>
  </si>
  <si>
    <r>
      <t>　　</t>
    </r>
    <r>
      <rPr>
        <b/>
        <sz val="11"/>
        <color theme="1"/>
        <rFont val="ＭＳ Ｐゴシック"/>
        <family val="3"/>
        <charset val="128"/>
        <scheme val="minor"/>
      </rPr>
      <t>９(総合)振興局・２５市町村･３５海水浴場</t>
    </r>
    <rPh sb="4" eb="6">
      <t>ソウゴウ</t>
    </rPh>
    <rPh sb="7" eb="10">
      <t>シンコウキョク</t>
    </rPh>
    <phoneticPr fontId="5"/>
  </si>
  <si>
    <t>宮本 祥子</t>
    <rPh sb="3" eb="5">
      <t>ショウコ</t>
    </rPh>
    <phoneticPr fontId="2"/>
  </si>
  <si>
    <t>令和７年度(2025年度)市町村別開設数</t>
    <rPh sb="0" eb="2">
      <t>レイワ</t>
    </rPh>
    <rPh sb="3" eb="5">
      <t>ネンド</t>
    </rPh>
    <rPh sb="10" eb="12">
      <t>ネンド</t>
    </rPh>
    <phoneticPr fontId="4"/>
  </si>
  <si>
    <t>留萌市(1)・小平町(1)・苫前町(1)・羽幌町(1)・初山別村(1)・遠別町(1)</t>
    <rPh sb="7" eb="10">
      <t>オビラチョウ</t>
    </rPh>
    <rPh sb="14" eb="17">
      <t>トママエチョウ</t>
    </rPh>
    <rPh sb="21" eb="24">
      <t>ハボロチョウ</t>
    </rPh>
    <rPh sb="28" eb="32">
      <t>ショサンベツムラ</t>
    </rPh>
    <rPh sb="36" eb="39">
      <t>エンベツチョウ</t>
    </rPh>
    <phoneticPr fontId="5"/>
  </si>
  <si>
    <t>２５市町村・３５海水浴場</t>
    <rPh sb="2" eb="5">
      <t>シチョウソン</t>
    </rPh>
    <rPh sb="8" eb="10">
      <t>カイスイ</t>
    </rPh>
    <rPh sb="10" eb="12">
      <t>ヨクジョウ</t>
    </rPh>
    <phoneticPr fontId="4"/>
  </si>
  <si>
    <t>海水浴場開設状況</t>
    <rPh sb="0" eb="2">
      <t>カイスイ</t>
    </rPh>
    <rPh sb="2" eb="4">
      <t>ヨクジョウ</t>
    </rPh>
    <rPh sb="4" eb="6">
      <t>カイセツ</t>
    </rPh>
    <rPh sb="6" eb="8">
      <t>ジョウキョウ</t>
    </rPh>
    <phoneticPr fontId="4"/>
  </si>
  <si>
    <t>北　  海  　道</t>
    <rPh sb="0" eb="1">
      <t>キタ</t>
    </rPh>
    <rPh sb="4" eb="5">
      <t>ウミ</t>
    </rPh>
    <rPh sb="8" eb="9">
      <t>ミチ</t>
    </rPh>
    <phoneticPr fontId="4"/>
  </si>
  <si>
    <t>令和７年(2025年)８月</t>
    <rPh sb="0" eb="2">
      <t>レイワ</t>
    </rPh>
    <rPh sb="3" eb="4">
      <t>ネン</t>
    </rPh>
    <rPh sb="9" eb="10">
      <t>ネン</t>
    </rPh>
    <rPh sb="12" eb="13">
      <t>ガツ</t>
    </rPh>
    <phoneticPr fontId="4"/>
  </si>
  <si>
    <t>令和７年度(2025年度)</t>
    <rPh sb="0" eb="2">
      <t>レイワ</t>
    </rPh>
    <rPh sb="3" eb="5">
      <t>ネンド</t>
    </rPh>
    <rPh sb="10" eb="12">
      <t>ネンド</t>
    </rPh>
    <phoneticPr fontId="4"/>
  </si>
  <si>
    <t>６市町村・６海水浴場</t>
    <rPh sb="2" eb="4">
      <t>チョウソン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</si>
</sst>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_ "/>
    <numFmt numFmtId="177" formatCode="0.0%"/>
    <numFmt numFmtId="178" formatCode="0.0"/>
  </numFmts>
  <fonts count="28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2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6"/>
      <color indexed="8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2"/>
      <color indexed="8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sz val="18"/>
      <color indexed="8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b/>
      <sz val="28"/>
      <name val="HG丸ｺﾞｼｯｸM-PRO"/>
      <family val="3"/>
      <charset val="128"/>
    </font>
    <font>
      <b/>
      <sz val="11"/>
      <name val="ＭＳ Ｐゴシック"/>
      <family val="3"/>
      <charset val="128"/>
    </font>
    <font>
      <b/>
      <sz val="36"/>
      <name val="HG丸ｺﾞｼｯｸM-PRO"/>
      <family val="3"/>
      <charset val="128"/>
    </font>
    <font>
      <sz val="20"/>
      <name val="HG丸ｺﾞｼｯｸM-PRO"/>
      <family val="3"/>
      <charset val="128"/>
    </font>
    <font>
      <sz val="11"/>
      <color indexed="8"/>
      <name val="HG丸ｺﾞｼｯｸM-PRO"/>
      <family val="3"/>
      <charset val="128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5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22" fillId="0" borderId="0"/>
    <xf numFmtId="38" fontId="22" fillId="0" borderId="0" applyFont="0" applyFill="0" applyBorder="0" applyAlignment="0" applyProtection="0">
      <alignment vertical="center"/>
    </xf>
  </cellStyleXfs>
  <cellXfs count="281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3" borderId="2" xfId="0" applyFill="1" applyBorder="1">
      <alignment vertical="center"/>
    </xf>
    <xf numFmtId="0" fontId="0" fillId="3" borderId="8" xfId="0" applyFill="1" applyBorder="1">
      <alignment vertical="center"/>
    </xf>
    <xf numFmtId="0" fontId="0" fillId="3" borderId="4" xfId="0" applyFill="1" applyBorder="1" applyAlignment="1">
      <alignment horizontal="center" vertical="center" shrinkToFit="1"/>
    </xf>
    <xf numFmtId="0" fontId="10" fillId="0" borderId="4" xfId="0" applyFont="1" applyBorder="1">
      <alignment vertical="center"/>
    </xf>
    <xf numFmtId="0" fontId="10" fillId="4" borderId="4" xfId="0" applyFont="1" applyFill="1" applyBorder="1">
      <alignment vertical="center"/>
    </xf>
    <xf numFmtId="0" fontId="10" fillId="0" borderId="4" xfId="0" applyFont="1" applyFill="1" applyBorder="1">
      <alignment vertical="center"/>
    </xf>
    <xf numFmtId="38" fontId="11" fillId="0" borderId="4" xfId="1" applyFont="1" applyBorder="1">
      <alignment vertical="center"/>
    </xf>
    <xf numFmtId="0" fontId="10" fillId="0" borderId="4" xfId="0" applyFont="1" applyBorder="1" applyAlignment="1">
      <alignment horizontal="left" vertical="center" shrinkToFit="1"/>
    </xf>
    <xf numFmtId="0" fontId="10" fillId="0" borderId="8" xfId="0" applyFont="1" applyBorder="1">
      <alignment vertical="center"/>
    </xf>
    <xf numFmtId="0" fontId="12" fillId="5" borderId="24" xfId="0" applyFont="1" applyFill="1" applyBorder="1" applyAlignment="1">
      <alignment horizontal="center" vertical="center"/>
    </xf>
    <xf numFmtId="0" fontId="13" fillId="5" borderId="25" xfId="0" applyFont="1" applyFill="1" applyBorder="1" applyAlignment="1">
      <alignment horizontal="center" vertical="center"/>
    </xf>
    <xf numFmtId="0" fontId="0" fillId="5" borderId="26" xfId="0" applyFill="1" applyBorder="1" applyAlignment="1">
      <alignment horizontal="center" vertical="center"/>
    </xf>
    <xf numFmtId="0" fontId="0" fillId="5" borderId="25" xfId="0" applyFill="1" applyBorder="1" applyAlignment="1">
      <alignment horizontal="center" vertical="center"/>
    </xf>
    <xf numFmtId="0" fontId="0" fillId="5" borderId="28" xfId="0" applyFill="1" applyBorder="1" applyAlignment="1">
      <alignment horizontal="center" vertical="center"/>
    </xf>
    <xf numFmtId="0" fontId="0" fillId="5" borderId="29" xfId="0" applyFill="1" applyBorder="1" applyAlignment="1">
      <alignment horizontal="center" vertical="center"/>
    </xf>
    <xf numFmtId="0" fontId="0" fillId="0" borderId="2" xfId="0" applyBorder="1">
      <alignment vertical="center"/>
    </xf>
    <xf numFmtId="0" fontId="0" fillId="7" borderId="16" xfId="0" applyFill="1" applyBorder="1">
      <alignment vertical="center"/>
    </xf>
    <xf numFmtId="0" fontId="0" fillId="0" borderId="16" xfId="0" applyBorder="1">
      <alignment vertical="center"/>
    </xf>
    <xf numFmtId="0" fontId="0" fillId="0" borderId="6" xfId="0" applyBorder="1">
      <alignment vertical="center"/>
    </xf>
    <xf numFmtId="0" fontId="0" fillId="7" borderId="17" xfId="0" applyFill="1" applyBorder="1">
      <alignment vertical="center"/>
    </xf>
    <xf numFmtId="0" fontId="0" fillId="0" borderId="17" xfId="0" applyBorder="1">
      <alignment vertical="center"/>
    </xf>
    <xf numFmtId="0" fontId="0" fillId="7" borderId="18" xfId="0" applyFill="1" applyBorder="1">
      <alignment vertical="center"/>
    </xf>
    <xf numFmtId="0" fontId="0" fillId="0" borderId="18" xfId="0" applyBorder="1">
      <alignment vertical="center"/>
    </xf>
    <xf numFmtId="0" fontId="0" fillId="0" borderId="8" xfId="0" applyBorder="1">
      <alignment vertical="center"/>
    </xf>
    <xf numFmtId="0" fontId="0" fillId="7" borderId="19" xfId="0" applyFill="1" applyBorder="1">
      <alignment vertical="center"/>
    </xf>
    <xf numFmtId="0" fontId="0" fillId="0" borderId="19" xfId="0" applyBorder="1">
      <alignment vertical="center"/>
    </xf>
    <xf numFmtId="0" fontId="0" fillId="6" borderId="7" xfId="0" applyFill="1" applyBorder="1">
      <alignment vertical="center"/>
    </xf>
    <xf numFmtId="0" fontId="0" fillId="6" borderId="9" xfId="0" applyFill="1" applyBorder="1">
      <alignment vertical="center"/>
    </xf>
    <xf numFmtId="0" fontId="0" fillId="6" borderId="3" xfId="0" applyFill="1" applyBorder="1">
      <alignment vertical="center"/>
    </xf>
    <xf numFmtId="0" fontId="0" fillId="6" borderId="14" xfId="0" applyFill="1" applyBorder="1">
      <alignment vertical="center"/>
    </xf>
    <xf numFmtId="0" fontId="0" fillId="7" borderId="16" xfId="0" applyFont="1" applyFill="1" applyBorder="1">
      <alignment vertical="center"/>
    </xf>
    <xf numFmtId="0" fontId="0" fillId="7" borderId="17" xfId="0" applyFont="1" applyFill="1" applyBorder="1">
      <alignment vertical="center"/>
    </xf>
    <xf numFmtId="0" fontId="0" fillId="0" borderId="17" xfId="0" applyFont="1" applyBorder="1">
      <alignment vertical="center"/>
    </xf>
    <xf numFmtId="0" fontId="0" fillId="0" borderId="4" xfId="0" applyBorder="1">
      <alignment vertical="center"/>
    </xf>
    <xf numFmtId="0" fontId="0" fillId="7" borderId="14" xfId="0" applyFill="1" applyBorder="1">
      <alignment vertical="center"/>
    </xf>
    <xf numFmtId="0" fontId="16" fillId="6" borderId="14" xfId="0" applyFont="1" applyFill="1" applyBorder="1">
      <alignment vertical="center"/>
    </xf>
    <xf numFmtId="0" fontId="0" fillId="7" borderId="8" xfId="0" applyFill="1" applyBorder="1">
      <alignment vertical="center"/>
    </xf>
    <xf numFmtId="0" fontId="0" fillId="0" borderId="0" xfId="0" applyFont="1">
      <alignment vertical="center"/>
    </xf>
    <xf numFmtId="0" fontId="12" fillId="9" borderId="4" xfId="0" applyFont="1" applyFill="1" applyBorder="1" applyAlignment="1">
      <alignment horizontal="center" vertical="center" wrapText="1"/>
    </xf>
    <xf numFmtId="0" fontId="0" fillId="9" borderId="4" xfId="0" applyFill="1" applyBorder="1" applyAlignment="1">
      <alignment horizontal="center" vertical="center"/>
    </xf>
    <xf numFmtId="0" fontId="0" fillId="9" borderId="4" xfId="0" applyFill="1" applyBorder="1" applyAlignment="1">
      <alignment horizontal="center" vertical="center" wrapText="1"/>
    </xf>
    <xf numFmtId="0" fontId="0" fillId="10" borderId="8" xfId="0" applyFill="1" applyBorder="1">
      <alignment vertical="center"/>
    </xf>
    <xf numFmtId="38" fontId="5" fillId="0" borderId="4" xfId="1" applyFont="1" applyBorder="1">
      <alignment vertical="center"/>
    </xf>
    <xf numFmtId="176" fontId="0" fillId="0" borderId="4" xfId="0" applyNumberFormat="1" applyBorder="1">
      <alignment vertical="center"/>
    </xf>
    <xf numFmtId="0" fontId="0" fillId="9" borderId="2" xfId="0" applyFill="1" applyBorder="1" applyAlignment="1">
      <alignment horizontal="center" vertical="center"/>
    </xf>
    <xf numFmtId="38" fontId="5" fillId="0" borderId="2" xfId="1" applyFont="1" applyBorder="1">
      <alignment vertical="center"/>
    </xf>
    <xf numFmtId="0" fontId="0" fillId="9" borderId="2" xfId="0" applyFont="1" applyFill="1" applyBorder="1" applyAlignment="1">
      <alignment horizontal="center" vertical="center"/>
    </xf>
    <xf numFmtId="0" fontId="0" fillId="0" borderId="2" xfId="0" applyFont="1" applyBorder="1">
      <alignment vertical="center"/>
    </xf>
    <xf numFmtId="38" fontId="14" fillId="0" borderId="2" xfId="1" applyFont="1" applyBorder="1">
      <alignment vertical="center"/>
    </xf>
    <xf numFmtId="38" fontId="0" fillId="0" borderId="0" xfId="0" applyNumberFormat="1">
      <alignment vertical="center"/>
    </xf>
    <xf numFmtId="0" fontId="10" fillId="0" borderId="23" xfId="0" applyFont="1" applyFill="1" applyBorder="1">
      <alignment vertical="center"/>
    </xf>
    <xf numFmtId="38" fontId="14" fillId="0" borderId="20" xfId="1" applyFont="1" applyFill="1" applyBorder="1" applyAlignment="1">
      <alignment horizontal="right" vertical="center"/>
    </xf>
    <xf numFmtId="0" fontId="0" fillId="0" borderId="9" xfId="0" applyFont="1" applyBorder="1">
      <alignment vertical="center"/>
    </xf>
    <xf numFmtId="0" fontId="0" fillId="6" borderId="10" xfId="0" applyFill="1" applyBorder="1">
      <alignment vertical="center"/>
    </xf>
    <xf numFmtId="0" fontId="0" fillId="0" borderId="18" xfId="0" applyFont="1" applyBorder="1">
      <alignment vertical="center"/>
    </xf>
    <xf numFmtId="0" fontId="0" fillId="7" borderId="27" xfId="0" applyFill="1" applyBorder="1">
      <alignment vertical="center"/>
    </xf>
    <xf numFmtId="0" fontId="0" fillId="7" borderId="4" xfId="0" applyFill="1" applyBorder="1">
      <alignment vertical="center"/>
    </xf>
    <xf numFmtId="0" fontId="13" fillId="5" borderId="8" xfId="0" applyFont="1" applyFill="1" applyBorder="1" applyAlignment="1">
      <alignment horizontal="right" vertical="center" shrinkToFit="1"/>
    </xf>
    <xf numFmtId="38" fontId="15" fillId="8" borderId="27" xfId="1" applyFont="1" applyFill="1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13" xfId="0" applyBorder="1">
      <alignment vertical="center"/>
    </xf>
    <xf numFmtId="0" fontId="0" fillId="0" borderId="4" xfId="0" applyFont="1" applyBorder="1">
      <alignment vertical="center"/>
    </xf>
    <xf numFmtId="0" fontId="0" fillId="7" borderId="13" xfId="0" applyFont="1" applyFill="1" applyBorder="1">
      <alignment vertical="center"/>
    </xf>
    <xf numFmtId="0" fontId="0" fillId="0" borderId="14" xfId="0" applyBorder="1">
      <alignment vertical="center"/>
    </xf>
    <xf numFmtId="0" fontId="16" fillId="6" borderId="21" xfId="0" applyFont="1" applyFill="1" applyBorder="1">
      <alignment vertical="center"/>
    </xf>
    <xf numFmtId="0" fontId="0" fillId="7" borderId="6" xfId="0" applyFont="1" applyFill="1" applyBorder="1" applyAlignment="1">
      <alignment horizontal="left" vertical="center" shrinkToFit="1"/>
    </xf>
    <xf numFmtId="0" fontId="0" fillId="0" borderId="17" xfId="0" applyFont="1" applyBorder="1" applyAlignment="1">
      <alignment horizontal="left" vertical="center"/>
    </xf>
    <xf numFmtId="0" fontId="0" fillId="0" borderId="6" xfId="0" applyFont="1" applyBorder="1" applyAlignment="1">
      <alignment horizontal="left" vertical="center" wrapText="1"/>
    </xf>
    <xf numFmtId="0" fontId="0" fillId="0" borderId="11" xfId="0" applyFont="1" applyBorder="1">
      <alignment vertical="center"/>
    </xf>
    <xf numFmtId="0" fontId="0" fillId="7" borderId="12" xfId="0" applyFont="1" applyFill="1" applyBorder="1">
      <alignment vertical="center"/>
    </xf>
    <xf numFmtId="0" fontId="0" fillId="0" borderId="8" xfId="0" applyFont="1" applyBorder="1">
      <alignment vertical="center"/>
    </xf>
    <xf numFmtId="0" fontId="0" fillId="7" borderId="6" xfId="0" applyFill="1" applyBorder="1">
      <alignment vertical="center"/>
    </xf>
    <xf numFmtId="0" fontId="0" fillId="7" borderId="22" xfId="0" applyFill="1" applyBorder="1">
      <alignment vertical="center"/>
    </xf>
    <xf numFmtId="38" fontId="5" fillId="6" borderId="4" xfId="1" applyFont="1" applyFill="1" applyBorder="1" applyAlignment="1">
      <alignment horizontal="right" vertical="center"/>
    </xf>
    <xf numFmtId="0" fontId="0" fillId="9" borderId="4" xfId="0" applyFill="1" applyBorder="1" applyAlignment="1">
      <alignment horizontal="center" vertical="center"/>
    </xf>
    <xf numFmtId="38" fontId="14" fillId="0" borderId="6" xfId="1" applyFont="1" applyFill="1" applyBorder="1" applyAlignment="1">
      <alignment horizontal="right" vertical="center"/>
    </xf>
    <xf numFmtId="38" fontId="14" fillId="0" borderId="4" xfId="1" applyFont="1" applyFill="1" applyBorder="1" applyAlignment="1">
      <alignment horizontal="right" vertical="center"/>
    </xf>
    <xf numFmtId="38" fontId="15" fillId="6" borderId="4" xfId="1" applyFont="1" applyFill="1" applyBorder="1" applyAlignment="1">
      <alignment horizontal="right" vertical="center"/>
    </xf>
    <xf numFmtId="0" fontId="0" fillId="0" borderId="12" xfId="0" applyBorder="1">
      <alignment vertical="center"/>
    </xf>
    <xf numFmtId="0" fontId="0" fillId="0" borderId="2" xfId="0" applyBorder="1" applyAlignment="1">
      <alignment vertical="center" wrapText="1"/>
    </xf>
    <xf numFmtId="0" fontId="6" fillId="4" borderId="23" xfId="0" applyFont="1" applyFill="1" applyBorder="1">
      <alignment vertical="center"/>
    </xf>
    <xf numFmtId="0" fontId="0" fillId="5" borderId="4" xfId="0" applyFill="1" applyBorder="1" applyAlignment="1">
      <alignment horizontal="center" vertical="center"/>
    </xf>
    <xf numFmtId="0" fontId="14" fillId="0" borderId="8" xfId="0" applyFont="1" applyBorder="1">
      <alignment vertical="center"/>
    </xf>
    <xf numFmtId="0" fontId="0" fillId="9" borderId="4" xfId="0" applyFill="1" applyBorder="1" applyAlignment="1">
      <alignment horizontal="center" vertical="center"/>
    </xf>
    <xf numFmtId="0" fontId="0" fillId="9" borderId="14" xfId="0" applyFill="1" applyBorder="1" applyAlignment="1">
      <alignment horizontal="center" vertical="center"/>
    </xf>
    <xf numFmtId="0" fontId="0" fillId="9" borderId="15" xfId="0" applyFill="1" applyBorder="1" applyAlignment="1">
      <alignment horizontal="center" vertical="center"/>
    </xf>
    <xf numFmtId="0" fontId="0" fillId="9" borderId="4" xfId="0" applyFill="1" applyBorder="1" applyAlignment="1">
      <alignment horizontal="center" vertical="center"/>
    </xf>
    <xf numFmtId="0" fontId="10" fillId="4" borderId="4" xfId="0" applyFont="1" applyFill="1" applyBorder="1" applyAlignment="1">
      <alignment horizontal="right" vertical="center" shrinkToFit="1"/>
    </xf>
    <xf numFmtId="0" fontId="0" fillId="0" borderId="0" xfId="0" applyAlignment="1">
      <alignment horizontal="center" vertical="center"/>
    </xf>
    <xf numFmtId="0" fontId="0" fillId="5" borderId="24" xfId="0" applyFill="1" applyBorder="1" applyAlignment="1">
      <alignment horizontal="center" vertical="center"/>
    </xf>
    <xf numFmtId="0" fontId="0" fillId="5" borderId="23" xfId="0" applyFill="1" applyBorder="1" applyAlignment="1">
      <alignment horizontal="center" vertical="center"/>
    </xf>
    <xf numFmtId="0" fontId="0" fillId="5" borderId="6" xfId="0" applyFill="1" applyBorder="1" applyAlignment="1">
      <alignment horizontal="center" vertical="center"/>
    </xf>
    <xf numFmtId="0" fontId="0" fillId="7" borderId="19" xfId="0" applyFont="1" applyFill="1" applyBorder="1">
      <alignment vertical="center"/>
    </xf>
    <xf numFmtId="0" fontId="0" fillId="0" borderId="7" xfId="0" applyBorder="1">
      <alignment vertical="center"/>
    </xf>
    <xf numFmtId="0" fontId="0" fillId="0" borderId="4" xfId="0" applyFont="1" applyBorder="1" applyAlignment="1">
      <alignment vertical="center" shrinkToFit="1"/>
    </xf>
    <xf numFmtId="0" fontId="10" fillId="0" borderId="4" xfId="0" applyFont="1" applyFill="1" applyBorder="1" applyAlignment="1">
      <alignment horizontal="right" vertical="center" shrinkToFit="1"/>
    </xf>
    <xf numFmtId="0" fontId="10" fillId="2" borderId="4" xfId="0" applyFont="1" applyFill="1" applyBorder="1">
      <alignment vertical="center"/>
    </xf>
    <xf numFmtId="0" fontId="10" fillId="2" borderId="4" xfId="0" applyFont="1" applyFill="1" applyBorder="1" applyAlignment="1">
      <alignment horizontal="right" vertical="center" shrinkToFit="1"/>
    </xf>
    <xf numFmtId="0" fontId="6" fillId="2" borderId="23" xfId="0" applyFont="1" applyFill="1" applyBorder="1">
      <alignment vertical="center"/>
    </xf>
    <xf numFmtId="0" fontId="10" fillId="12" borderId="4" xfId="0" applyFont="1" applyFill="1" applyBorder="1">
      <alignment vertical="center"/>
    </xf>
    <xf numFmtId="0" fontId="10" fillId="12" borderId="8" xfId="0" applyFont="1" applyFill="1" applyBorder="1">
      <alignment vertical="center"/>
    </xf>
    <xf numFmtId="38" fontId="5" fillId="12" borderId="30" xfId="1" applyFont="1" applyFill="1" applyBorder="1">
      <alignment vertical="center"/>
    </xf>
    <xf numFmtId="38" fontId="5" fillId="12" borderId="31" xfId="1" applyFont="1" applyFill="1" applyBorder="1">
      <alignment vertical="center"/>
    </xf>
    <xf numFmtId="0" fontId="5" fillId="12" borderId="32" xfId="1" applyNumberFormat="1" applyFont="1" applyFill="1" applyBorder="1">
      <alignment vertical="center"/>
    </xf>
    <xf numFmtId="0" fontId="0" fillId="12" borderId="33" xfId="0" applyFill="1" applyBorder="1">
      <alignment vertical="center"/>
    </xf>
    <xf numFmtId="38" fontId="5" fillId="12" borderId="34" xfId="1" applyFont="1" applyFill="1" applyBorder="1">
      <alignment vertical="center"/>
    </xf>
    <xf numFmtId="38" fontId="5" fillId="12" borderId="22" xfId="1" applyFont="1" applyFill="1" applyBorder="1">
      <alignment vertical="center"/>
    </xf>
    <xf numFmtId="38" fontId="5" fillId="12" borderId="35" xfId="1" applyFont="1" applyFill="1" applyBorder="1">
      <alignment vertical="center"/>
    </xf>
    <xf numFmtId="0" fontId="0" fillId="12" borderId="36" xfId="0" applyFill="1" applyBorder="1">
      <alignment vertical="center"/>
    </xf>
    <xf numFmtId="38" fontId="5" fillId="12" borderId="37" xfId="1" applyFont="1" applyFill="1" applyBorder="1">
      <alignment vertical="center"/>
    </xf>
    <xf numFmtId="38" fontId="5" fillId="12" borderId="38" xfId="1" applyFont="1" applyFill="1" applyBorder="1">
      <alignment vertical="center"/>
    </xf>
    <xf numFmtId="38" fontId="5" fillId="12" borderId="39" xfId="1" applyFont="1" applyFill="1" applyBorder="1">
      <alignment vertical="center"/>
    </xf>
    <xf numFmtId="0" fontId="0" fillId="12" borderId="40" xfId="0" applyFill="1" applyBorder="1">
      <alignment vertical="center"/>
    </xf>
    <xf numFmtId="38" fontId="14" fillId="12" borderId="48" xfId="1" applyFont="1" applyFill="1" applyBorder="1">
      <alignment vertical="center"/>
    </xf>
    <xf numFmtId="38" fontId="14" fillId="12" borderId="49" xfId="1" applyFont="1" applyFill="1" applyBorder="1">
      <alignment vertical="center"/>
    </xf>
    <xf numFmtId="38" fontId="14" fillId="12" borderId="48" xfId="1" applyNumberFormat="1" applyFont="1" applyFill="1" applyBorder="1">
      <alignment vertical="center"/>
    </xf>
    <xf numFmtId="38" fontId="14" fillId="12" borderId="50" xfId="1" applyFont="1" applyFill="1" applyBorder="1">
      <alignment vertical="center"/>
    </xf>
    <xf numFmtId="0" fontId="0" fillId="12" borderId="51" xfId="0" applyFont="1" applyFill="1" applyBorder="1">
      <alignment vertical="center"/>
    </xf>
    <xf numFmtId="38" fontId="14" fillId="12" borderId="52" xfId="1" applyFont="1" applyFill="1" applyBorder="1" applyAlignment="1">
      <alignment horizontal="right" vertical="center"/>
    </xf>
    <xf numFmtId="38" fontId="14" fillId="12" borderId="54" xfId="1" applyFont="1" applyFill="1" applyBorder="1" applyAlignment="1">
      <alignment horizontal="right" vertical="center"/>
    </xf>
    <xf numFmtId="38" fontId="14" fillId="12" borderId="53" xfId="1" applyFont="1" applyFill="1" applyBorder="1" applyAlignment="1">
      <alignment horizontal="right" vertical="center"/>
    </xf>
    <xf numFmtId="0" fontId="0" fillId="12" borderId="54" xfId="0" applyFont="1" applyFill="1" applyBorder="1" applyAlignment="1">
      <alignment horizontal="right" vertical="center"/>
    </xf>
    <xf numFmtId="38" fontId="14" fillId="12" borderId="34" xfId="1" applyFont="1" applyFill="1" applyBorder="1">
      <alignment vertical="center"/>
    </xf>
    <xf numFmtId="38" fontId="14" fillId="12" borderId="22" xfId="1" applyFont="1" applyFill="1" applyBorder="1">
      <alignment vertical="center"/>
    </xf>
    <xf numFmtId="38" fontId="14" fillId="12" borderId="35" xfId="1" applyFont="1" applyFill="1" applyBorder="1">
      <alignment vertical="center"/>
    </xf>
    <xf numFmtId="178" fontId="0" fillId="12" borderId="36" xfId="0" applyNumberFormat="1" applyFont="1" applyFill="1" applyBorder="1" applyAlignment="1">
      <alignment horizontal="right" vertical="center"/>
    </xf>
    <xf numFmtId="0" fontId="0" fillId="12" borderId="36" xfId="0" applyFont="1" applyFill="1" applyBorder="1">
      <alignment vertical="center"/>
    </xf>
    <xf numFmtId="38" fontId="14" fillId="12" borderId="23" xfId="1" applyFont="1" applyFill="1" applyBorder="1">
      <alignment vertical="center"/>
    </xf>
    <xf numFmtId="38" fontId="14" fillId="12" borderId="27" xfId="1" applyFont="1" applyFill="1" applyBorder="1">
      <alignment vertical="center"/>
    </xf>
    <xf numFmtId="38" fontId="14" fillId="12" borderId="28" xfId="1" applyFont="1" applyFill="1" applyBorder="1">
      <alignment vertical="center"/>
    </xf>
    <xf numFmtId="0" fontId="0" fillId="12" borderId="29" xfId="0" applyFont="1" applyFill="1" applyBorder="1">
      <alignment vertical="center"/>
    </xf>
    <xf numFmtId="38" fontId="14" fillId="12" borderId="45" xfId="1" applyFont="1" applyFill="1" applyBorder="1">
      <alignment vertical="center"/>
    </xf>
    <xf numFmtId="38" fontId="14" fillId="12" borderId="9" xfId="1" applyFont="1" applyFill="1" applyBorder="1">
      <alignment vertical="center"/>
    </xf>
    <xf numFmtId="38" fontId="14" fillId="12" borderId="13" xfId="1" applyNumberFormat="1" applyFont="1" applyFill="1" applyBorder="1">
      <alignment vertical="center"/>
    </xf>
    <xf numFmtId="38" fontId="14" fillId="12" borderId="55" xfId="1" applyFont="1" applyFill="1" applyBorder="1">
      <alignment vertical="center"/>
    </xf>
    <xf numFmtId="0" fontId="0" fillId="12" borderId="47" xfId="0" applyFont="1" applyFill="1" applyBorder="1">
      <alignment vertical="center"/>
    </xf>
    <xf numFmtId="38" fontId="5" fillId="12" borderId="23" xfId="1" applyFont="1" applyFill="1" applyBorder="1">
      <alignment vertical="center"/>
    </xf>
    <xf numFmtId="38" fontId="5" fillId="12" borderId="27" xfId="1" applyFont="1" applyFill="1" applyBorder="1">
      <alignment vertical="center"/>
    </xf>
    <xf numFmtId="38" fontId="5" fillId="12" borderId="28" xfId="1" applyFont="1" applyFill="1" applyBorder="1">
      <alignment vertical="center"/>
    </xf>
    <xf numFmtId="0" fontId="0" fillId="12" borderId="29" xfId="0" applyFill="1" applyBorder="1">
      <alignment vertical="center"/>
    </xf>
    <xf numFmtId="38" fontId="5" fillId="12" borderId="45" xfId="1" applyFont="1" applyFill="1" applyBorder="1">
      <alignment vertical="center"/>
    </xf>
    <xf numFmtId="38" fontId="5" fillId="12" borderId="14" xfId="1" applyFont="1" applyFill="1" applyBorder="1">
      <alignment vertical="center"/>
    </xf>
    <xf numFmtId="38" fontId="5" fillId="12" borderId="46" xfId="1" applyFont="1" applyFill="1" applyBorder="1">
      <alignment vertical="center"/>
    </xf>
    <xf numFmtId="0" fontId="0" fillId="12" borderId="47" xfId="0" applyFill="1" applyBorder="1">
      <alignment vertical="center"/>
    </xf>
    <xf numFmtId="178" fontId="0" fillId="12" borderId="47" xfId="0" applyNumberFormat="1" applyFill="1" applyBorder="1">
      <alignment vertical="center"/>
    </xf>
    <xf numFmtId="38" fontId="5" fillId="12" borderId="52" xfId="1" applyFont="1" applyFill="1" applyBorder="1">
      <alignment vertical="center"/>
    </xf>
    <xf numFmtId="38" fontId="5" fillId="12" borderId="15" xfId="1" applyFont="1" applyFill="1" applyBorder="1">
      <alignment vertical="center"/>
    </xf>
    <xf numFmtId="38" fontId="5" fillId="12" borderId="53" xfId="1" applyFont="1" applyFill="1" applyBorder="1">
      <alignment vertical="center"/>
    </xf>
    <xf numFmtId="0" fontId="0" fillId="12" borderId="54" xfId="0" applyFill="1" applyBorder="1">
      <alignment vertical="center"/>
    </xf>
    <xf numFmtId="49" fontId="5" fillId="12" borderId="46" xfId="1" applyNumberFormat="1" applyFont="1" applyFill="1" applyBorder="1" applyAlignment="1">
      <alignment horizontal="right" vertical="center"/>
    </xf>
    <xf numFmtId="38" fontId="5" fillId="12" borderId="10" xfId="1" applyFont="1" applyFill="1" applyBorder="1">
      <alignment vertical="center"/>
    </xf>
    <xf numFmtId="38" fontId="5" fillId="12" borderId="56" xfId="1" applyFont="1" applyFill="1" applyBorder="1">
      <alignment vertical="center"/>
    </xf>
    <xf numFmtId="38" fontId="5" fillId="12" borderId="57" xfId="1" applyFont="1" applyFill="1" applyBorder="1">
      <alignment vertical="center"/>
    </xf>
    <xf numFmtId="178" fontId="0" fillId="12" borderId="26" xfId="0" applyNumberFormat="1" applyFill="1" applyBorder="1">
      <alignment vertical="center"/>
    </xf>
    <xf numFmtId="38" fontId="5" fillId="12" borderId="36" xfId="1" applyFont="1" applyFill="1" applyBorder="1">
      <alignment vertical="center"/>
    </xf>
    <xf numFmtId="38" fontId="5" fillId="12" borderId="59" xfId="1" applyFont="1" applyFill="1" applyBorder="1">
      <alignment vertical="center"/>
    </xf>
    <xf numFmtId="38" fontId="5" fillId="12" borderId="9" xfId="1" applyFont="1" applyFill="1" applyBorder="1">
      <alignment vertical="center"/>
    </xf>
    <xf numFmtId="38" fontId="5" fillId="12" borderId="44" xfId="1" applyFont="1" applyFill="1" applyBorder="1">
      <alignment vertical="center"/>
    </xf>
    <xf numFmtId="38" fontId="5" fillId="12" borderId="58" xfId="1" applyFont="1" applyFill="1" applyBorder="1">
      <alignment vertical="center"/>
    </xf>
    <xf numFmtId="38" fontId="5" fillId="12" borderId="41" xfId="1" applyFont="1" applyFill="1" applyBorder="1">
      <alignment vertical="center"/>
    </xf>
    <xf numFmtId="38" fontId="5" fillId="12" borderId="42" xfId="1" applyFont="1" applyFill="1" applyBorder="1">
      <alignment vertical="center"/>
    </xf>
    <xf numFmtId="38" fontId="5" fillId="12" borderId="43" xfId="1" applyFont="1" applyFill="1" applyBorder="1">
      <alignment vertical="center"/>
    </xf>
    <xf numFmtId="178" fontId="0" fillId="12" borderId="44" xfId="0" applyNumberFormat="1" applyFill="1" applyBorder="1">
      <alignment vertical="center"/>
    </xf>
    <xf numFmtId="178" fontId="0" fillId="12" borderId="29" xfId="0" applyNumberFormat="1" applyFill="1" applyBorder="1">
      <alignment vertical="center"/>
    </xf>
    <xf numFmtId="38" fontId="5" fillId="12" borderId="13" xfId="1" applyFont="1" applyFill="1" applyBorder="1">
      <alignment vertical="center"/>
    </xf>
    <xf numFmtId="38" fontId="5" fillId="12" borderId="47" xfId="1" applyFont="1" applyFill="1" applyBorder="1">
      <alignment vertical="center"/>
    </xf>
    <xf numFmtId="0" fontId="0" fillId="12" borderId="14" xfId="0" applyFill="1" applyBorder="1">
      <alignment vertical="center"/>
    </xf>
    <xf numFmtId="38" fontId="5" fillId="12" borderId="7" xfId="1" applyFont="1" applyFill="1" applyBorder="1">
      <alignment vertical="center"/>
    </xf>
    <xf numFmtId="178" fontId="0" fillId="12" borderId="27" xfId="0" applyNumberFormat="1" applyFill="1" applyBorder="1">
      <alignment vertical="center"/>
    </xf>
    <xf numFmtId="49" fontId="8" fillId="12" borderId="30" xfId="0" applyNumberFormat="1" applyFont="1" applyFill="1" applyBorder="1" applyAlignment="1">
      <alignment horizontal="center" vertical="center"/>
    </xf>
    <xf numFmtId="49" fontId="8" fillId="12" borderId="32" xfId="0" applyNumberFormat="1" applyFont="1" applyFill="1" applyBorder="1" applyAlignment="1">
      <alignment horizontal="center" vertical="center"/>
    </xf>
    <xf numFmtId="49" fontId="8" fillId="12" borderId="36" xfId="0" applyNumberFormat="1" applyFont="1" applyFill="1" applyBorder="1" applyAlignment="1">
      <alignment horizontal="right" vertical="center"/>
    </xf>
    <xf numFmtId="49" fontId="0" fillId="12" borderId="34" xfId="0" applyNumberFormat="1" applyFill="1" applyBorder="1" applyAlignment="1">
      <alignment horizontal="center" vertical="center"/>
    </xf>
    <xf numFmtId="49" fontId="0" fillId="12" borderId="35" xfId="0" applyNumberFormat="1" applyFill="1" applyBorder="1" applyAlignment="1">
      <alignment horizontal="center" vertical="center"/>
    </xf>
    <xf numFmtId="49" fontId="0" fillId="12" borderId="37" xfId="0" applyNumberFormat="1" applyFill="1" applyBorder="1" applyAlignment="1">
      <alignment horizontal="center" vertical="center"/>
    </xf>
    <xf numFmtId="49" fontId="0" fillId="12" borderId="39" xfId="0" applyNumberFormat="1" applyFill="1" applyBorder="1" applyAlignment="1">
      <alignment horizontal="center" vertical="center"/>
    </xf>
    <xf numFmtId="49" fontId="0" fillId="12" borderId="48" xfId="0" applyNumberFormat="1" applyFont="1" applyFill="1" applyBorder="1" applyAlignment="1">
      <alignment horizontal="center" vertical="center"/>
    </xf>
    <xf numFmtId="49" fontId="8" fillId="12" borderId="50" xfId="0" applyNumberFormat="1" applyFont="1" applyFill="1" applyBorder="1" applyAlignment="1">
      <alignment horizontal="center" vertical="center"/>
    </xf>
    <xf numFmtId="49" fontId="0" fillId="12" borderId="52" xfId="0" applyNumberFormat="1" applyFont="1" applyFill="1" applyBorder="1" applyAlignment="1">
      <alignment horizontal="center" vertical="center"/>
    </xf>
    <xf numFmtId="49" fontId="0" fillId="12" borderId="53" xfId="0" applyNumberFormat="1" applyFont="1" applyFill="1" applyBorder="1" applyAlignment="1">
      <alignment horizontal="center" vertical="center"/>
    </xf>
    <xf numFmtId="49" fontId="0" fillId="12" borderId="34" xfId="0" applyNumberFormat="1" applyFont="1" applyFill="1" applyBorder="1" applyAlignment="1">
      <alignment horizontal="center" vertical="center"/>
    </xf>
    <xf numFmtId="49" fontId="0" fillId="12" borderId="35" xfId="0" applyNumberFormat="1" applyFont="1" applyFill="1" applyBorder="1" applyAlignment="1">
      <alignment horizontal="center" vertical="center"/>
    </xf>
    <xf numFmtId="49" fontId="0" fillId="12" borderId="23" xfId="0" applyNumberFormat="1" applyFont="1" applyFill="1" applyBorder="1" applyAlignment="1">
      <alignment horizontal="center" vertical="center"/>
    </xf>
    <xf numFmtId="49" fontId="0" fillId="12" borderId="28" xfId="0" applyNumberFormat="1" applyFont="1" applyFill="1" applyBorder="1" applyAlignment="1">
      <alignment horizontal="center" vertical="center"/>
    </xf>
    <xf numFmtId="49" fontId="8" fillId="12" borderId="40" xfId="0" applyNumberFormat="1" applyFont="1" applyFill="1" applyBorder="1" applyAlignment="1">
      <alignment horizontal="right" vertical="center"/>
    </xf>
    <xf numFmtId="49" fontId="0" fillId="12" borderId="13" xfId="0" applyNumberFormat="1" applyFont="1" applyFill="1" applyBorder="1" applyAlignment="1">
      <alignment horizontal="center" vertical="center"/>
    </xf>
    <xf numFmtId="49" fontId="8" fillId="12" borderId="55" xfId="0" applyNumberFormat="1" applyFont="1" applyFill="1" applyBorder="1" applyAlignment="1">
      <alignment horizontal="center" vertical="center"/>
    </xf>
    <xf numFmtId="49" fontId="8" fillId="12" borderId="47" xfId="0" applyNumberFormat="1" applyFont="1" applyFill="1" applyBorder="1" applyAlignment="1">
      <alignment horizontal="right" vertical="center"/>
    </xf>
    <xf numFmtId="0" fontId="8" fillId="12" borderId="47" xfId="0" applyFont="1" applyFill="1" applyBorder="1">
      <alignment vertical="center"/>
    </xf>
    <xf numFmtId="49" fontId="0" fillId="12" borderId="23" xfId="0" applyNumberFormat="1" applyFill="1" applyBorder="1" applyAlignment="1">
      <alignment horizontal="center" vertical="center"/>
    </xf>
    <xf numFmtId="49" fontId="0" fillId="12" borderId="28" xfId="0" applyNumberFormat="1" applyFill="1" applyBorder="1" applyAlignment="1">
      <alignment horizontal="center" vertical="center"/>
    </xf>
    <xf numFmtId="49" fontId="0" fillId="12" borderId="45" xfId="0" applyNumberFormat="1" applyFill="1" applyBorder="1" applyAlignment="1">
      <alignment horizontal="center" vertical="center"/>
    </xf>
    <xf numFmtId="49" fontId="0" fillId="12" borderId="46" xfId="0" applyNumberFormat="1" applyFill="1" applyBorder="1" applyAlignment="1">
      <alignment horizontal="center" vertical="center"/>
    </xf>
    <xf numFmtId="49" fontId="0" fillId="12" borderId="52" xfId="0" applyNumberFormat="1" applyFill="1" applyBorder="1" applyAlignment="1">
      <alignment horizontal="center" vertical="center"/>
    </xf>
    <xf numFmtId="49" fontId="0" fillId="12" borderId="53" xfId="0" applyNumberFormat="1" applyFill="1" applyBorder="1" applyAlignment="1">
      <alignment horizontal="center" vertical="center"/>
    </xf>
    <xf numFmtId="49" fontId="0" fillId="12" borderId="57" xfId="0" applyNumberFormat="1" applyFill="1" applyBorder="1" applyAlignment="1">
      <alignment horizontal="center" vertical="center"/>
    </xf>
    <xf numFmtId="0" fontId="8" fillId="12" borderId="26" xfId="0" applyFont="1" applyFill="1" applyBorder="1">
      <alignment vertical="center"/>
    </xf>
    <xf numFmtId="49" fontId="0" fillId="12" borderId="59" xfId="0" applyNumberFormat="1" applyFill="1" applyBorder="1" applyAlignment="1">
      <alignment horizontal="center" vertical="center"/>
    </xf>
    <xf numFmtId="0" fontId="8" fillId="12" borderId="36" xfId="0" applyFont="1" applyFill="1" applyBorder="1">
      <alignment vertical="center"/>
    </xf>
    <xf numFmtId="49" fontId="0" fillId="12" borderId="58" xfId="0" applyNumberFormat="1" applyFill="1" applyBorder="1" applyAlignment="1">
      <alignment horizontal="center" vertical="center"/>
    </xf>
    <xf numFmtId="0" fontId="8" fillId="12" borderId="29" xfId="0" applyFont="1" applyFill="1" applyBorder="1">
      <alignment vertical="center"/>
    </xf>
    <xf numFmtId="49" fontId="0" fillId="12" borderId="41" xfId="0" applyNumberFormat="1" applyFill="1" applyBorder="1" applyAlignment="1">
      <alignment horizontal="center" vertical="center"/>
    </xf>
    <xf numFmtId="49" fontId="0" fillId="12" borderId="43" xfId="0" applyNumberFormat="1" applyFill="1" applyBorder="1" applyAlignment="1">
      <alignment horizontal="center" vertical="center"/>
    </xf>
    <xf numFmtId="49" fontId="8" fillId="12" borderId="45" xfId="0" applyNumberFormat="1" applyFont="1" applyFill="1" applyBorder="1" applyAlignment="1">
      <alignment horizontal="center" vertical="center"/>
    </xf>
    <xf numFmtId="49" fontId="8" fillId="12" borderId="46" xfId="0" applyNumberFormat="1" applyFont="1" applyFill="1" applyBorder="1" applyAlignment="1">
      <alignment horizontal="center" vertical="center"/>
    </xf>
    <xf numFmtId="49" fontId="0" fillId="12" borderId="3" xfId="0" applyNumberFormat="1" applyFill="1" applyBorder="1" applyAlignment="1">
      <alignment horizontal="center" vertical="center"/>
    </xf>
    <xf numFmtId="49" fontId="0" fillId="12" borderId="9" xfId="0" applyNumberFormat="1" applyFill="1" applyBorder="1" applyAlignment="1">
      <alignment horizontal="center" vertical="center"/>
    </xf>
    <xf numFmtId="177" fontId="5" fillId="0" borderId="4" xfId="2" applyNumberFormat="1" applyFont="1" applyFill="1" applyBorder="1">
      <alignment vertical="center"/>
    </xf>
    <xf numFmtId="177" fontId="5" fillId="0" borderId="2" xfId="2" applyNumberFormat="1" applyFont="1" applyFill="1" applyBorder="1">
      <alignment vertical="center"/>
    </xf>
    <xf numFmtId="0" fontId="0" fillId="9" borderId="4" xfId="0" applyFill="1" applyBorder="1" applyAlignment="1">
      <alignment horizontal="center" vertical="center"/>
    </xf>
    <xf numFmtId="0" fontId="0" fillId="0" borderId="0" xfId="0" applyFont="1" applyAlignment="1"/>
    <xf numFmtId="0" fontId="0" fillId="0" borderId="0" xfId="0" applyFont="1" applyAlignment="1">
      <alignment vertical="center"/>
    </xf>
    <xf numFmtId="0" fontId="24" fillId="0" borderId="0" xfId="0" applyFont="1" applyAlignment="1"/>
    <xf numFmtId="0" fontId="25" fillId="0" borderId="0" xfId="0" applyFont="1" applyAlignment="1">
      <alignment horizontal="distributed" vertical="top"/>
    </xf>
    <xf numFmtId="0" fontId="27" fillId="0" borderId="0" xfId="0" applyFont="1" applyAlignment="1"/>
    <xf numFmtId="0" fontId="25" fillId="0" borderId="0" xfId="0" applyFont="1" applyAlignment="1">
      <alignment vertical="top"/>
    </xf>
    <xf numFmtId="0" fontId="27" fillId="0" borderId="0" xfId="0" applyFont="1" applyAlignment="1">
      <alignment vertical="center"/>
    </xf>
    <xf numFmtId="0" fontId="23" fillId="0" borderId="0" xfId="0" applyFont="1" applyAlignment="1">
      <alignment horizontal="center" vertical="center"/>
    </xf>
    <xf numFmtId="0" fontId="0" fillId="0" borderId="0" xfId="0" applyFont="1" applyAlignment="1">
      <alignment horizontal="center"/>
    </xf>
    <xf numFmtId="0" fontId="25" fillId="0" borderId="0" xfId="0" applyFont="1" applyAlignment="1">
      <alignment horizontal="center" vertical="top"/>
    </xf>
    <xf numFmtId="0" fontId="26" fillId="0" borderId="0" xfId="0" applyFont="1" applyAlignment="1">
      <alignment horizontal="center" vertical="center"/>
    </xf>
    <xf numFmtId="0" fontId="27" fillId="0" borderId="0" xfId="0" applyFont="1" applyAlignment="1">
      <alignment horizontal="center"/>
    </xf>
    <xf numFmtId="0" fontId="0" fillId="0" borderId="10" xfId="0" applyFill="1" applyBorder="1" applyAlignment="1">
      <alignment horizontal="left" vertical="center"/>
    </xf>
    <xf numFmtId="0" fontId="0" fillId="0" borderId="21" xfId="0" applyFill="1" applyBorder="1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0" fillId="0" borderId="15" xfId="0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 wrapText="1"/>
    </xf>
    <xf numFmtId="0" fontId="10" fillId="3" borderId="13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14" xfId="0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 textRotation="255"/>
    </xf>
    <xf numFmtId="0" fontId="0" fillId="6" borderId="7" xfId="0" applyFill="1" applyBorder="1" applyAlignment="1">
      <alignment horizontal="center" vertical="center" textRotation="255"/>
    </xf>
    <xf numFmtId="0" fontId="0" fillId="6" borderId="5" xfId="0" applyFill="1" applyBorder="1" applyAlignment="1">
      <alignment horizontal="center" vertical="center" textRotation="255"/>
    </xf>
    <xf numFmtId="0" fontId="3" fillId="0" borderId="9" xfId="0" applyFont="1" applyBorder="1" applyAlignment="1">
      <alignment horizontal="center" vertical="center"/>
    </xf>
    <xf numFmtId="0" fontId="12" fillId="5" borderId="2" xfId="0" applyFont="1" applyFill="1" applyBorder="1" applyAlignment="1">
      <alignment horizontal="center" vertical="center" textRotation="255" wrapText="1"/>
    </xf>
    <xf numFmtId="0" fontId="12" fillId="5" borderId="6" xfId="0" applyFont="1" applyFill="1" applyBorder="1" applyAlignment="1">
      <alignment horizontal="center" vertical="center" textRotation="255" wrapText="1"/>
    </xf>
    <xf numFmtId="0" fontId="12" fillId="5" borderId="8" xfId="0" applyFont="1" applyFill="1" applyBorder="1" applyAlignment="1">
      <alignment horizontal="center" vertical="center" textRotation="255" wrapText="1"/>
    </xf>
    <xf numFmtId="0" fontId="0" fillId="5" borderId="2" xfId="0" applyFill="1" applyBorder="1" applyAlignment="1">
      <alignment horizontal="center" vertical="center"/>
    </xf>
    <xf numFmtId="0" fontId="0" fillId="5" borderId="6" xfId="0" applyFill="1" applyBorder="1" applyAlignment="1">
      <alignment horizontal="center" vertical="center"/>
    </xf>
    <xf numFmtId="0" fontId="0" fillId="5" borderId="8" xfId="0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 wrapText="1"/>
    </xf>
    <xf numFmtId="0" fontId="0" fillId="5" borderId="6" xfId="0" applyFill="1" applyBorder="1" applyAlignment="1">
      <alignment horizontal="center" vertical="center" wrapText="1"/>
    </xf>
    <xf numFmtId="0" fontId="0" fillId="5" borderId="8" xfId="0" applyFill="1" applyBorder="1" applyAlignment="1">
      <alignment horizontal="center" vertical="center" wrapText="1"/>
    </xf>
    <xf numFmtId="0" fontId="0" fillId="5" borderId="13" xfId="0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0" fillId="5" borderId="24" xfId="0" applyFill="1" applyBorder="1" applyAlignment="1">
      <alignment horizontal="center" vertical="center"/>
    </xf>
    <xf numFmtId="0" fontId="0" fillId="5" borderId="23" xfId="0" applyFill="1" applyBorder="1" applyAlignment="1">
      <alignment horizontal="center" vertical="center"/>
    </xf>
    <xf numFmtId="0" fontId="0" fillId="5" borderId="15" xfId="0" applyFill="1" applyBorder="1" applyAlignment="1">
      <alignment horizontal="center" vertical="center"/>
    </xf>
    <xf numFmtId="0" fontId="0" fillId="5" borderId="27" xfId="0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 textRotation="255"/>
    </xf>
    <xf numFmtId="0" fontId="0" fillId="6" borderId="6" xfId="0" applyFill="1" applyBorder="1" applyAlignment="1">
      <alignment horizontal="center" vertical="center" textRotation="255"/>
    </xf>
    <xf numFmtId="0" fontId="0" fillId="6" borderId="10" xfId="0" applyFill="1" applyBorder="1" applyAlignment="1">
      <alignment horizontal="left" vertical="center" wrapText="1"/>
    </xf>
    <xf numFmtId="0" fontId="0" fillId="6" borderId="10" xfId="0" applyFill="1" applyBorder="1" applyAlignment="1">
      <alignment horizontal="left" vertical="center"/>
    </xf>
    <xf numFmtId="0" fontId="0" fillId="6" borderId="21" xfId="0" applyFill="1" applyBorder="1" applyAlignment="1">
      <alignment horizontal="left" vertical="center"/>
    </xf>
    <xf numFmtId="0" fontId="0" fillId="6" borderId="9" xfId="0" applyFill="1" applyBorder="1" applyAlignment="1">
      <alignment horizontal="left" vertical="center"/>
    </xf>
    <xf numFmtId="0" fontId="0" fillId="6" borderId="27" xfId="0" applyFill="1" applyBorder="1" applyAlignment="1">
      <alignment horizontal="left" vertical="center"/>
    </xf>
    <xf numFmtId="0" fontId="19" fillId="6" borderId="1" xfId="0" applyFont="1" applyFill="1" applyBorder="1" applyAlignment="1">
      <alignment horizontal="center" vertical="center" textRotation="255"/>
    </xf>
    <xf numFmtId="0" fontId="19" fillId="6" borderId="5" xfId="0" applyFont="1" applyFill="1" applyBorder="1" applyAlignment="1">
      <alignment horizontal="center" vertical="center" textRotation="255"/>
    </xf>
    <xf numFmtId="0" fontId="19" fillId="6" borderId="7" xfId="0" applyFont="1" applyFill="1" applyBorder="1" applyAlignment="1">
      <alignment horizontal="center" vertical="center" textRotation="255"/>
    </xf>
    <xf numFmtId="0" fontId="0" fillId="6" borderId="1" xfId="0" applyFill="1" applyBorder="1" applyAlignment="1">
      <alignment horizontal="center" vertical="center"/>
    </xf>
    <xf numFmtId="0" fontId="0" fillId="6" borderId="7" xfId="0" applyFill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0" fillId="9" borderId="1" xfId="0" applyFill="1" applyBorder="1" applyAlignment="1">
      <alignment horizontal="center" vertical="center"/>
    </xf>
    <xf numFmtId="0" fontId="0" fillId="9" borderId="21" xfId="0" applyFill="1" applyBorder="1" applyAlignment="1">
      <alignment horizontal="center" vertical="center"/>
    </xf>
    <xf numFmtId="0" fontId="0" fillId="9" borderId="7" xfId="0" applyFill="1" applyBorder="1" applyAlignment="1">
      <alignment horizontal="center" vertical="center"/>
    </xf>
    <xf numFmtId="0" fontId="0" fillId="9" borderId="27" xfId="0" applyFill="1" applyBorder="1" applyAlignment="1">
      <alignment horizontal="center" vertical="center"/>
    </xf>
    <xf numFmtId="0" fontId="0" fillId="9" borderId="4" xfId="0" applyFill="1" applyBorder="1" applyAlignment="1">
      <alignment horizontal="center" vertical="center"/>
    </xf>
    <xf numFmtId="0" fontId="0" fillId="9" borderId="4" xfId="0" applyFill="1" applyBorder="1" applyAlignment="1">
      <alignment horizontal="center" vertical="center" wrapText="1"/>
    </xf>
    <xf numFmtId="0" fontId="0" fillId="11" borderId="6" xfId="0" applyFill="1" applyBorder="1" applyAlignment="1">
      <alignment horizontal="center" vertical="center" textRotation="255"/>
    </xf>
    <xf numFmtId="0" fontId="0" fillId="11" borderId="5" xfId="0" applyFill="1" applyBorder="1" applyAlignment="1">
      <alignment horizontal="center" vertical="center" textRotation="255"/>
    </xf>
    <xf numFmtId="0" fontId="0" fillId="11" borderId="8" xfId="0" applyFill="1" applyBorder="1" applyAlignment="1">
      <alignment horizontal="center" vertical="center" textRotation="255"/>
    </xf>
    <xf numFmtId="0" fontId="0" fillId="11" borderId="1" xfId="0" applyFill="1" applyBorder="1" applyAlignment="1">
      <alignment horizontal="center" vertical="center" textRotation="255"/>
    </xf>
    <xf numFmtId="0" fontId="0" fillId="11" borderId="60" xfId="0" applyFill="1" applyBorder="1" applyAlignment="1">
      <alignment horizontal="center" vertical="center" textRotation="255"/>
    </xf>
  </cellXfs>
  <cellStyles count="5">
    <cellStyle name="パーセント 2" xfId="2" xr:uid="{00000000-0005-0000-0000-000000000000}"/>
    <cellStyle name="桁区切り 2" xfId="1" xr:uid="{00000000-0005-0000-0000-000001000000}"/>
    <cellStyle name="桁区切り 3" xfId="4" xr:uid="{00000000-0005-0000-0000-000002000000}"/>
    <cellStyle name="標準" xfId="0" builtinId="0"/>
    <cellStyle name="標準 2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I26"/>
  <sheetViews>
    <sheetView view="pageBreakPreview" zoomScale="60" zoomScaleNormal="100" workbookViewId="0">
      <selection activeCell="M16" sqref="M16"/>
    </sheetView>
  </sheetViews>
  <sheetFormatPr defaultRowHeight="13" x14ac:dyDescent="0.2"/>
  <cols>
    <col min="1" max="1" width="85.26953125" style="213" customWidth="1"/>
    <col min="2" max="9" width="5.26953125" style="213" customWidth="1"/>
    <col min="10" max="240" width="8.7265625" style="213"/>
    <col min="241" max="265" width="5.26953125" style="213" customWidth="1"/>
    <col min="266" max="496" width="8.7265625" style="213"/>
    <col min="497" max="521" width="5.26953125" style="213" customWidth="1"/>
    <col min="522" max="752" width="8.7265625" style="213"/>
    <col min="753" max="777" width="5.26953125" style="213" customWidth="1"/>
    <col min="778" max="1008" width="8.7265625" style="213"/>
    <col min="1009" max="1033" width="5.26953125" style="213" customWidth="1"/>
    <col min="1034" max="1264" width="8.7265625" style="213"/>
    <col min="1265" max="1289" width="5.26953125" style="213" customWidth="1"/>
    <col min="1290" max="1520" width="8.7265625" style="213"/>
    <col min="1521" max="1545" width="5.26953125" style="213" customWidth="1"/>
    <col min="1546" max="1776" width="8.7265625" style="213"/>
    <col min="1777" max="1801" width="5.26953125" style="213" customWidth="1"/>
    <col min="1802" max="2032" width="8.7265625" style="213"/>
    <col min="2033" max="2057" width="5.26953125" style="213" customWidth="1"/>
    <col min="2058" max="2288" width="8.7265625" style="213"/>
    <col min="2289" max="2313" width="5.26953125" style="213" customWidth="1"/>
    <col min="2314" max="2544" width="8.7265625" style="213"/>
    <col min="2545" max="2569" width="5.26953125" style="213" customWidth="1"/>
    <col min="2570" max="2800" width="8.7265625" style="213"/>
    <col min="2801" max="2825" width="5.26953125" style="213" customWidth="1"/>
    <col min="2826" max="3056" width="8.7265625" style="213"/>
    <col min="3057" max="3081" width="5.26953125" style="213" customWidth="1"/>
    <col min="3082" max="3312" width="8.7265625" style="213"/>
    <col min="3313" max="3337" width="5.26953125" style="213" customWidth="1"/>
    <col min="3338" max="3568" width="8.7265625" style="213"/>
    <col min="3569" max="3593" width="5.26953125" style="213" customWidth="1"/>
    <col min="3594" max="3824" width="8.7265625" style="213"/>
    <col min="3825" max="3849" width="5.26953125" style="213" customWidth="1"/>
    <col min="3850" max="4080" width="8.7265625" style="213"/>
    <col min="4081" max="4105" width="5.26953125" style="213" customWidth="1"/>
    <col min="4106" max="4336" width="8.7265625" style="213"/>
    <col min="4337" max="4361" width="5.26953125" style="213" customWidth="1"/>
    <col min="4362" max="4592" width="8.7265625" style="213"/>
    <col min="4593" max="4617" width="5.26953125" style="213" customWidth="1"/>
    <col min="4618" max="4848" width="8.7265625" style="213"/>
    <col min="4849" max="4873" width="5.26953125" style="213" customWidth="1"/>
    <col min="4874" max="5104" width="8.7265625" style="213"/>
    <col min="5105" max="5129" width="5.26953125" style="213" customWidth="1"/>
    <col min="5130" max="5360" width="8.7265625" style="213"/>
    <col min="5361" max="5385" width="5.26953125" style="213" customWidth="1"/>
    <col min="5386" max="5616" width="8.7265625" style="213"/>
    <col min="5617" max="5641" width="5.26953125" style="213" customWidth="1"/>
    <col min="5642" max="5872" width="8.7265625" style="213"/>
    <col min="5873" max="5897" width="5.26953125" style="213" customWidth="1"/>
    <col min="5898" max="6128" width="8.7265625" style="213"/>
    <col min="6129" max="6153" width="5.26953125" style="213" customWidth="1"/>
    <col min="6154" max="6384" width="8.7265625" style="213"/>
    <col min="6385" max="6409" width="5.26953125" style="213" customWidth="1"/>
    <col min="6410" max="6640" width="8.7265625" style="213"/>
    <col min="6641" max="6665" width="5.26953125" style="213" customWidth="1"/>
    <col min="6666" max="6896" width="8.7265625" style="213"/>
    <col min="6897" max="6921" width="5.26953125" style="213" customWidth="1"/>
    <col min="6922" max="7152" width="8.7265625" style="213"/>
    <col min="7153" max="7177" width="5.26953125" style="213" customWidth="1"/>
    <col min="7178" max="7408" width="8.7265625" style="213"/>
    <col min="7409" max="7433" width="5.26953125" style="213" customWidth="1"/>
    <col min="7434" max="7664" width="8.7265625" style="213"/>
    <col min="7665" max="7689" width="5.26953125" style="213" customWidth="1"/>
    <col min="7690" max="7920" width="8.7265625" style="213"/>
    <col min="7921" max="7945" width="5.26953125" style="213" customWidth="1"/>
    <col min="7946" max="8176" width="8.7265625" style="213"/>
    <col min="8177" max="8201" width="5.26953125" style="213" customWidth="1"/>
    <col min="8202" max="8432" width="8.7265625" style="213"/>
    <col min="8433" max="8457" width="5.26953125" style="213" customWidth="1"/>
    <col min="8458" max="8688" width="8.7265625" style="213"/>
    <col min="8689" max="8713" width="5.26953125" style="213" customWidth="1"/>
    <col min="8714" max="8944" width="8.7265625" style="213"/>
    <col min="8945" max="8969" width="5.26953125" style="213" customWidth="1"/>
    <col min="8970" max="9200" width="8.7265625" style="213"/>
    <col min="9201" max="9225" width="5.26953125" style="213" customWidth="1"/>
    <col min="9226" max="9456" width="8.7265625" style="213"/>
    <col min="9457" max="9481" width="5.26953125" style="213" customWidth="1"/>
    <col min="9482" max="9712" width="8.7265625" style="213"/>
    <col min="9713" max="9737" width="5.26953125" style="213" customWidth="1"/>
    <col min="9738" max="9968" width="8.7265625" style="213"/>
    <col min="9969" max="9993" width="5.26953125" style="213" customWidth="1"/>
    <col min="9994" max="10224" width="8.7265625" style="213"/>
    <col min="10225" max="10249" width="5.26953125" style="213" customWidth="1"/>
    <col min="10250" max="10480" width="8.7265625" style="213"/>
    <col min="10481" max="10505" width="5.26953125" style="213" customWidth="1"/>
    <col min="10506" max="10736" width="8.7265625" style="213"/>
    <col min="10737" max="10761" width="5.26953125" style="213" customWidth="1"/>
    <col min="10762" max="10992" width="8.7265625" style="213"/>
    <col min="10993" max="11017" width="5.26953125" style="213" customWidth="1"/>
    <col min="11018" max="11248" width="8.7265625" style="213"/>
    <col min="11249" max="11273" width="5.26953125" style="213" customWidth="1"/>
    <col min="11274" max="11504" width="8.7265625" style="213"/>
    <col min="11505" max="11529" width="5.26953125" style="213" customWidth="1"/>
    <col min="11530" max="11760" width="8.7265625" style="213"/>
    <col min="11761" max="11785" width="5.26953125" style="213" customWidth="1"/>
    <col min="11786" max="12016" width="8.7265625" style="213"/>
    <col min="12017" max="12041" width="5.26953125" style="213" customWidth="1"/>
    <col min="12042" max="12272" width="8.7265625" style="213"/>
    <col min="12273" max="12297" width="5.26953125" style="213" customWidth="1"/>
    <col min="12298" max="12528" width="8.7265625" style="213"/>
    <col min="12529" max="12553" width="5.26953125" style="213" customWidth="1"/>
    <col min="12554" max="12784" width="8.7265625" style="213"/>
    <col min="12785" max="12809" width="5.26953125" style="213" customWidth="1"/>
    <col min="12810" max="13040" width="8.7265625" style="213"/>
    <col min="13041" max="13065" width="5.26953125" style="213" customWidth="1"/>
    <col min="13066" max="13296" width="8.7265625" style="213"/>
    <col min="13297" max="13321" width="5.26953125" style="213" customWidth="1"/>
    <col min="13322" max="13552" width="8.7265625" style="213"/>
    <col min="13553" max="13577" width="5.26953125" style="213" customWidth="1"/>
    <col min="13578" max="13808" width="8.7265625" style="213"/>
    <col min="13809" max="13833" width="5.26953125" style="213" customWidth="1"/>
    <col min="13834" max="14064" width="8.7265625" style="213"/>
    <col min="14065" max="14089" width="5.26953125" style="213" customWidth="1"/>
    <col min="14090" max="14320" width="8.7265625" style="213"/>
    <col min="14321" max="14345" width="5.26953125" style="213" customWidth="1"/>
    <col min="14346" max="14576" width="8.7265625" style="213"/>
    <col min="14577" max="14601" width="5.26953125" style="213" customWidth="1"/>
    <col min="14602" max="14832" width="8.7265625" style="213"/>
    <col min="14833" max="14857" width="5.26953125" style="213" customWidth="1"/>
    <col min="14858" max="15088" width="8.7265625" style="213"/>
    <col min="15089" max="15113" width="5.26953125" style="213" customWidth="1"/>
    <col min="15114" max="15344" width="8.7265625" style="213"/>
    <col min="15345" max="15369" width="5.26953125" style="213" customWidth="1"/>
    <col min="15370" max="15600" width="8.7265625" style="213"/>
    <col min="15601" max="15625" width="5.26953125" style="213" customWidth="1"/>
    <col min="15626" max="15856" width="8.7265625" style="213"/>
    <col min="15857" max="15881" width="5.26953125" style="213" customWidth="1"/>
    <col min="15882" max="16112" width="8.7265625" style="213"/>
    <col min="16113" max="16137" width="5.26953125" style="213" customWidth="1"/>
    <col min="16138" max="16384" width="8.7265625" style="213"/>
  </cols>
  <sheetData>
    <row r="1" spans="1:9" x14ac:dyDescent="0.2">
      <c r="A1" s="212"/>
      <c r="B1" s="212"/>
      <c r="C1" s="212"/>
      <c r="D1" s="212"/>
      <c r="E1" s="212"/>
      <c r="F1" s="212"/>
      <c r="G1" s="212"/>
      <c r="H1" s="212"/>
      <c r="I1" s="212"/>
    </row>
    <row r="2" spans="1:9" x14ac:dyDescent="0.2">
      <c r="A2" s="212"/>
      <c r="B2" s="212"/>
      <c r="C2" s="212"/>
      <c r="D2" s="212"/>
      <c r="E2" s="212"/>
      <c r="F2" s="212"/>
      <c r="G2" s="212"/>
      <c r="H2" s="212"/>
      <c r="I2" s="212"/>
    </row>
    <row r="3" spans="1:9" x14ac:dyDescent="0.2">
      <c r="A3" s="212"/>
      <c r="B3" s="212"/>
      <c r="C3" s="212"/>
      <c r="D3" s="212"/>
      <c r="E3" s="212"/>
      <c r="F3" s="212"/>
      <c r="G3" s="212"/>
      <c r="H3" s="212"/>
      <c r="I3" s="212"/>
    </row>
    <row r="4" spans="1:9" x14ac:dyDescent="0.2">
      <c r="A4" s="212"/>
      <c r="B4" s="212"/>
      <c r="C4" s="212"/>
      <c r="D4" s="212"/>
      <c r="E4" s="212"/>
      <c r="F4" s="212"/>
      <c r="G4" s="212"/>
      <c r="H4" s="212"/>
      <c r="I4" s="212"/>
    </row>
    <row r="5" spans="1:9" ht="32.5" x14ac:dyDescent="0.2">
      <c r="A5" s="219" t="s">
        <v>246</v>
      </c>
    </row>
    <row r="6" spans="1:9" x14ac:dyDescent="0.2">
      <c r="A6" s="220"/>
      <c r="B6" s="214"/>
      <c r="C6" s="214"/>
      <c r="D6" s="214"/>
      <c r="E6" s="212"/>
      <c r="F6" s="212"/>
      <c r="G6" s="212"/>
      <c r="H6" s="212"/>
      <c r="I6" s="212"/>
    </row>
    <row r="7" spans="1:9" ht="41.5" x14ac:dyDescent="0.2">
      <c r="A7" s="221" t="s">
        <v>243</v>
      </c>
      <c r="B7" s="217"/>
      <c r="C7" s="217"/>
      <c r="D7" s="217"/>
      <c r="E7" s="217"/>
      <c r="F7" s="217"/>
      <c r="G7" s="217"/>
      <c r="H7" s="217"/>
      <c r="I7" s="217"/>
    </row>
    <row r="8" spans="1:9" x14ac:dyDescent="0.2">
      <c r="A8" s="220"/>
      <c r="B8" s="214"/>
      <c r="C8" s="214"/>
      <c r="D8" s="214"/>
      <c r="E8" s="212"/>
      <c r="F8" s="212"/>
      <c r="G8" s="212"/>
      <c r="H8" s="212"/>
      <c r="I8" s="212"/>
    </row>
    <row r="9" spans="1:9" ht="41.5" x14ac:dyDescent="0.2">
      <c r="A9" s="220"/>
      <c r="B9" s="217"/>
      <c r="C9" s="217"/>
      <c r="D9" s="217"/>
      <c r="E9" s="212"/>
      <c r="F9" s="212"/>
      <c r="G9" s="212"/>
      <c r="H9" s="212"/>
      <c r="I9" s="212"/>
    </row>
    <row r="10" spans="1:9" ht="41.5" x14ac:dyDescent="0.2">
      <c r="A10" s="220"/>
      <c r="B10" s="215"/>
      <c r="C10" s="215"/>
      <c r="D10" s="215"/>
      <c r="E10" s="212"/>
      <c r="F10" s="212"/>
      <c r="G10" s="212"/>
      <c r="H10" s="212"/>
      <c r="I10" s="212"/>
    </row>
    <row r="11" spans="1:9" ht="41.5" x14ac:dyDescent="0.2">
      <c r="A11" s="220"/>
      <c r="B11" s="215"/>
      <c r="C11" s="215"/>
      <c r="D11" s="215"/>
      <c r="E11" s="212"/>
      <c r="F11" s="212"/>
      <c r="G11" s="212"/>
      <c r="H11" s="212"/>
      <c r="I11" s="212"/>
    </row>
    <row r="12" spans="1:9" ht="41.5" x14ac:dyDescent="0.2">
      <c r="A12" s="220"/>
      <c r="B12" s="215"/>
      <c r="C12" s="215"/>
      <c r="D12" s="215"/>
      <c r="E12" s="212"/>
      <c r="F12" s="212"/>
      <c r="G12" s="212"/>
      <c r="H12" s="212"/>
      <c r="I12" s="212"/>
    </row>
    <row r="13" spans="1:9" x14ac:dyDescent="0.2">
      <c r="A13" s="220"/>
      <c r="B13" s="212"/>
      <c r="C13" s="212"/>
      <c r="D13" s="212"/>
      <c r="E13" s="212"/>
      <c r="F13" s="212"/>
      <c r="G13" s="212"/>
      <c r="H13" s="212"/>
      <c r="I13" s="212"/>
    </row>
    <row r="14" spans="1:9" x14ac:dyDescent="0.2">
      <c r="A14" s="220"/>
      <c r="B14" s="212"/>
      <c r="C14" s="212"/>
      <c r="D14" s="212"/>
      <c r="E14" s="212"/>
      <c r="F14" s="212"/>
      <c r="G14" s="212"/>
      <c r="H14" s="212"/>
      <c r="I14" s="212"/>
    </row>
    <row r="15" spans="1:9" x14ac:dyDescent="0.2">
      <c r="A15" s="220"/>
      <c r="B15" s="212"/>
      <c r="C15" s="212"/>
      <c r="D15" s="212"/>
      <c r="E15" s="212"/>
      <c r="F15" s="212"/>
      <c r="G15" s="212"/>
      <c r="H15" s="212"/>
      <c r="I15" s="212"/>
    </row>
    <row r="16" spans="1:9" ht="23.5" x14ac:dyDescent="0.2">
      <c r="A16" s="222" t="s">
        <v>245</v>
      </c>
      <c r="B16" s="218"/>
      <c r="C16" s="218"/>
      <c r="D16" s="218"/>
      <c r="E16" s="218"/>
      <c r="F16" s="218"/>
      <c r="G16" s="218"/>
      <c r="H16" s="218"/>
      <c r="I16" s="218"/>
    </row>
    <row r="17" spans="1:9" x14ac:dyDescent="0.2">
      <c r="A17" s="223"/>
      <c r="B17" s="216"/>
      <c r="C17" s="216"/>
      <c r="D17" s="216"/>
      <c r="E17" s="216"/>
      <c r="F17" s="216"/>
      <c r="G17" s="216"/>
      <c r="H17" s="216"/>
      <c r="I17" s="216"/>
    </row>
    <row r="18" spans="1:9" x14ac:dyDescent="0.2">
      <c r="A18" s="223"/>
      <c r="B18" s="216"/>
      <c r="C18" s="216"/>
      <c r="D18" s="216"/>
      <c r="E18" s="216"/>
      <c r="F18" s="216"/>
      <c r="G18" s="216"/>
      <c r="H18" s="216"/>
      <c r="I18" s="216"/>
    </row>
    <row r="19" spans="1:9" ht="23.5" x14ac:dyDescent="0.2">
      <c r="A19" s="222" t="s">
        <v>244</v>
      </c>
      <c r="B19" s="218"/>
      <c r="C19" s="218"/>
      <c r="D19" s="218"/>
      <c r="E19" s="218"/>
      <c r="F19" s="218"/>
      <c r="G19" s="218"/>
      <c r="H19" s="218"/>
      <c r="I19" s="218"/>
    </row>
    <row r="20" spans="1:9" x14ac:dyDescent="0.2">
      <c r="A20" s="220"/>
      <c r="B20" s="212"/>
      <c r="C20" s="212"/>
      <c r="D20" s="212"/>
      <c r="E20" s="212"/>
      <c r="F20" s="212"/>
      <c r="G20" s="212"/>
      <c r="H20" s="212"/>
      <c r="I20" s="212"/>
    </row>
    <row r="21" spans="1:9" x14ac:dyDescent="0.2">
      <c r="A21" s="220"/>
      <c r="B21" s="212"/>
      <c r="C21" s="212"/>
      <c r="D21" s="212"/>
      <c r="E21" s="212"/>
      <c r="F21" s="212"/>
      <c r="G21" s="212"/>
      <c r="H21" s="212"/>
      <c r="I21" s="212"/>
    </row>
    <row r="22" spans="1:9" x14ac:dyDescent="0.2">
      <c r="A22" s="220"/>
      <c r="B22" s="212"/>
      <c r="C22" s="212"/>
      <c r="D22" s="212"/>
      <c r="E22" s="212"/>
      <c r="F22" s="212"/>
      <c r="G22" s="212"/>
      <c r="H22" s="212"/>
      <c r="I22" s="212"/>
    </row>
    <row r="23" spans="1:9" x14ac:dyDescent="0.2">
      <c r="A23" s="212"/>
      <c r="B23" s="212"/>
      <c r="C23" s="212"/>
      <c r="D23" s="212"/>
      <c r="E23" s="212"/>
      <c r="F23" s="212"/>
      <c r="G23" s="212"/>
      <c r="H23" s="212"/>
      <c r="I23" s="212"/>
    </row>
    <row r="24" spans="1:9" x14ac:dyDescent="0.2">
      <c r="A24" s="212"/>
      <c r="B24" s="212"/>
      <c r="C24" s="212"/>
      <c r="D24" s="212"/>
      <c r="E24" s="212"/>
      <c r="F24" s="212"/>
      <c r="G24" s="212"/>
      <c r="H24" s="212"/>
      <c r="I24" s="212"/>
    </row>
    <row r="25" spans="1:9" x14ac:dyDescent="0.2">
      <c r="A25" s="212"/>
      <c r="B25" s="212"/>
      <c r="C25" s="212"/>
      <c r="D25" s="212"/>
      <c r="E25" s="212"/>
      <c r="F25" s="212"/>
      <c r="G25" s="212"/>
      <c r="H25" s="212"/>
      <c r="I25" s="212"/>
    </row>
    <row r="26" spans="1:9" x14ac:dyDescent="0.2">
      <c r="A26" s="212"/>
      <c r="B26" s="212"/>
      <c r="C26" s="212"/>
      <c r="D26" s="212"/>
      <c r="E26" s="212"/>
      <c r="F26" s="212"/>
      <c r="G26" s="212"/>
      <c r="H26" s="212"/>
      <c r="I26" s="212"/>
    </row>
  </sheetData>
  <phoneticPr fontId="2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1:K42"/>
  <sheetViews>
    <sheetView view="pageBreakPreview" zoomScale="80" zoomScaleNormal="85" zoomScaleSheetLayoutView="80" workbookViewId="0">
      <selection activeCell="B12" sqref="B12"/>
    </sheetView>
  </sheetViews>
  <sheetFormatPr defaultRowHeight="13" x14ac:dyDescent="0.2"/>
  <cols>
    <col min="1" max="1" width="9.453125" customWidth="1"/>
    <col min="2" max="9" width="8.6328125" customWidth="1"/>
    <col min="10" max="10" width="64.6328125" customWidth="1"/>
    <col min="11" max="11" width="10.36328125" customWidth="1"/>
    <col min="259" max="260" width="9.453125" customWidth="1"/>
    <col min="261" max="265" width="8.6328125" customWidth="1"/>
    <col min="266" max="266" width="64.6328125" customWidth="1"/>
    <col min="267" max="267" width="10.36328125" customWidth="1"/>
    <col min="515" max="516" width="9.453125" customWidth="1"/>
    <col min="517" max="521" width="8.6328125" customWidth="1"/>
    <col min="522" max="522" width="64.6328125" customWidth="1"/>
    <col min="523" max="523" width="10.36328125" customWidth="1"/>
    <col min="771" max="772" width="9.453125" customWidth="1"/>
    <col min="773" max="777" width="8.6328125" customWidth="1"/>
    <col min="778" max="778" width="64.6328125" customWidth="1"/>
    <col min="779" max="779" width="10.36328125" customWidth="1"/>
    <col min="1027" max="1028" width="9.453125" customWidth="1"/>
    <col min="1029" max="1033" width="8.6328125" customWidth="1"/>
    <col min="1034" max="1034" width="64.6328125" customWidth="1"/>
    <col min="1035" max="1035" width="10.36328125" customWidth="1"/>
    <col min="1283" max="1284" width="9.453125" customWidth="1"/>
    <col min="1285" max="1289" width="8.6328125" customWidth="1"/>
    <col min="1290" max="1290" width="64.6328125" customWidth="1"/>
    <col min="1291" max="1291" width="10.36328125" customWidth="1"/>
    <col min="1539" max="1540" width="9.453125" customWidth="1"/>
    <col min="1541" max="1545" width="8.6328125" customWidth="1"/>
    <col min="1546" max="1546" width="64.6328125" customWidth="1"/>
    <col min="1547" max="1547" width="10.36328125" customWidth="1"/>
    <col min="1795" max="1796" width="9.453125" customWidth="1"/>
    <col min="1797" max="1801" width="8.6328125" customWidth="1"/>
    <col min="1802" max="1802" width="64.6328125" customWidth="1"/>
    <col min="1803" max="1803" width="10.36328125" customWidth="1"/>
    <col min="2051" max="2052" width="9.453125" customWidth="1"/>
    <col min="2053" max="2057" width="8.6328125" customWidth="1"/>
    <col min="2058" max="2058" width="64.6328125" customWidth="1"/>
    <col min="2059" max="2059" width="10.36328125" customWidth="1"/>
    <col min="2307" max="2308" width="9.453125" customWidth="1"/>
    <col min="2309" max="2313" width="8.6328125" customWidth="1"/>
    <col min="2314" max="2314" width="64.6328125" customWidth="1"/>
    <col min="2315" max="2315" width="10.36328125" customWidth="1"/>
    <col min="2563" max="2564" width="9.453125" customWidth="1"/>
    <col min="2565" max="2569" width="8.6328125" customWidth="1"/>
    <col min="2570" max="2570" width="64.6328125" customWidth="1"/>
    <col min="2571" max="2571" width="10.36328125" customWidth="1"/>
    <col min="2819" max="2820" width="9.453125" customWidth="1"/>
    <col min="2821" max="2825" width="8.6328125" customWidth="1"/>
    <col min="2826" max="2826" width="64.6328125" customWidth="1"/>
    <col min="2827" max="2827" width="10.36328125" customWidth="1"/>
    <col min="3075" max="3076" width="9.453125" customWidth="1"/>
    <col min="3077" max="3081" width="8.6328125" customWidth="1"/>
    <col min="3082" max="3082" width="64.6328125" customWidth="1"/>
    <col min="3083" max="3083" width="10.36328125" customWidth="1"/>
    <col min="3331" max="3332" width="9.453125" customWidth="1"/>
    <col min="3333" max="3337" width="8.6328125" customWidth="1"/>
    <col min="3338" max="3338" width="64.6328125" customWidth="1"/>
    <col min="3339" max="3339" width="10.36328125" customWidth="1"/>
    <col min="3587" max="3588" width="9.453125" customWidth="1"/>
    <col min="3589" max="3593" width="8.6328125" customWidth="1"/>
    <col min="3594" max="3594" width="64.6328125" customWidth="1"/>
    <col min="3595" max="3595" width="10.36328125" customWidth="1"/>
    <col min="3843" max="3844" width="9.453125" customWidth="1"/>
    <col min="3845" max="3849" width="8.6328125" customWidth="1"/>
    <col min="3850" max="3850" width="64.6328125" customWidth="1"/>
    <col min="3851" max="3851" width="10.36328125" customWidth="1"/>
    <col min="4099" max="4100" width="9.453125" customWidth="1"/>
    <col min="4101" max="4105" width="8.6328125" customWidth="1"/>
    <col min="4106" max="4106" width="64.6328125" customWidth="1"/>
    <col min="4107" max="4107" width="10.36328125" customWidth="1"/>
    <col min="4355" max="4356" width="9.453125" customWidth="1"/>
    <col min="4357" max="4361" width="8.6328125" customWidth="1"/>
    <col min="4362" max="4362" width="64.6328125" customWidth="1"/>
    <col min="4363" max="4363" width="10.36328125" customWidth="1"/>
    <col min="4611" max="4612" width="9.453125" customWidth="1"/>
    <col min="4613" max="4617" width="8.6328125" customWidth="1"/>
    <col min="4618" max="4618" width="64.6328125" customWidth="1"/>
    <col min="4619" max="4619" width="10.36328125" customWidth="1"/>
    <col min="4867" max="4868" width="9.453125" customWidth="1"/>
    <col min="4869" max="4873" width="8.6328125" customWidth="1"/>
    <col min="4874" max="4874" width="64.6328125" customWidth="1"/>
    <col min="4875" max="4875" width="10.36328125" customWidth="1"/>
    <col min="5123" max="5124" width="9.453125" customWidth="1"/>
    <col min="5125" max="5129" width="8.6328125" customWidth="1"/>
    <col min="5130" max="5130" width="64.6328125" customWidth="1"/>
    <col min="5131" max="5131" width="10.36328125" customWidth="1"/>
    <col min="5379" max="5380" width="9.453125" customWidth="1"/>
    <col min="5381" max="5385" width="8.6328125" customWidth="1"/>
    <col min="5386" max="5386" width="64.6328125" customWidth="1"/>
    <col min="5387" max="5387" width="10.36328125" customWidth="1"/>
    <col min="5635" max="5636" width="9.453125" customWidth="1"/>
    <col min="5637" max="5641" width="8.6328125" customWidth="1"/>
    <col min="5642" max="5642" width="64.6328125" customWidth="1"/>
    <col min="5643" max="5643" width="10.36328125" customWidth="1"/>
    <col min="5891" max="5892" width="9.453125" customWidth="1"/>
    <col min="5893" max="5897" width="8.6328125" customWidth="1"/>
    <col min="5898" max="5898" width="64.6328125" customWidth="1"/>
    <col min="5899" max="5899" width="10.36328125" customWidth="1"/>
    <col min="6147" max="6148" width="9.453125" customWidth="1"/>
    <col min="6149" max="6153" width="8.6328125" customWidth="1"/>
    <col min="6154" max="6154" width="64.6328125" customWidth="1"/>
    <col min="6155" max="6155" width="10.36328125" customWidth="1"/>
    <col min="6403" max="6404" width="9.453125" customWidth="1"/>
    <col min="6405" max="6409" width="8.6328125" customWidth="1"/>
    <col min="6410" max="6410" width="64.6328125" customWidth="1"/>
    <col min="6411" max="6411" width="10.36328125" customWidth="1"/>
    <col min="6659" max="6660" width="9.453125" customWidth="1"/>
    <col min="6661" max="6665" width="8.6328125" customWidth="1"/>
    <col min="6666" max="6666" width="64.6328125" customWidth="1"/>
    <col min="6667" max="6667" width="10.36328125" customWidth="1"/>
    <col min="6915" max="6916" width="9.453125" customWidth="1"/>
    <col min="6917" max="6921" width="8.6328125" customWidth="1"/>
    <col min="6922" max="6922" width="64.6328125" customWidth="1"/>
    <col min="6923" max="6923" width="10.36328125" customWidth="1"/>
    <col min="7171" max="7172" width="9.453125" customWidth="1"/>
    <col min="7173" max="7177" width="8.6328125" customWidth="1"/>
    <col min="7178" max="7178" width="64.6328125" customWidth="1"/>
    <col min="7179" max="7179" width="10.36328125" customWidth="1"/>
    <col min="7427" max="7428" width="9.453125" customWidth="1"/>
    <col min="7429" max="7433" width="8.6328125" customWidth="1"/>
    <col min="7434" max="7434" width="64.6328125" customWidth="1"/>
    <col min="7435" max="7435" width="10.36328125" customWidth="1"/>
    <col min="7683" max="7684" width="9.453125" customWidth="1"/>
    <col min="7685" max="7689" width="8.6328125" customWidth="1"/>
    <col min="7690" max="7690" width="64.6328125" customWidth="1"/>
    <col min="7691" max="7691" width="10.36328125" customWidth="1"/>
    <col min="7939" max="7940" width="9.453125" customWidth="1"/>
    <col min="7941" max="7945" width="8.6328125" customWidth="1"/>
    <col min="7946" max="7946" width="64.6328125" customWidth="1"/>
    <col min="7947" max="7947" width="10.36328125" customWidth="1"/>
    <col min="8195" max="8196" width="9.453125" customWidth="1"/>
    <col min="8197" max="8201" width="8.6328125" customWidth="1"/>
    <col min="8202" max="8202" width="64.6328125" customWidth="1"/>
    <col min="8203" max="8203" width="10.36328125" customWidth="1"/>
    <col min="8451" max="8452" width="9.453125" customWidth="1"/>
    <col min="8453" max="8457" width="8.6328125" customWidth="1"/>
    <col min="8458" max="8458" width="64.6328125" customWidth="1"/>
    <col min="8459" max="8459" width="10.36328125" customWidth="1"/>
    <col min="8707" max="8708" width="9.453125" customWidth="1"/>
    <col min="8709" max="8713" width="8.6328125" customWidth="1"/>
    <col min="8714" max="8714" width="64.6328125" customWidth="1"/>
    <col min="8715" max="8715" width="10.36328125" customWidth="1"/>
    <col min="8963" max="8964" width="9.453125" customWidth="1"/>
    <col min="8965" max="8969" width="8.6328125" customWidth="1"/>
    <col min="8970" max="8970" width="64.6328125" customWidth="1"/>
    <col min="8971" max="8971" width="10.36328125" customWidth="1"/>
    <col min="9219" max="9220" width="9.453125" customWidth="1"/>
    <col min="9221" max="9225" width="8.6328125" customWidth="1"/>
    <col min="9226" max="9226" width="64.6328125" customWidth="1"/>
    <col min="9227" max="9227" width="10.36328125" customWidth="1"/>
    <col min="9475" max="9476" width="9.453125" customWidth="1"/>
    <col min="9477" max="9481" width="8.6328125" customWidth="1"/>
    <col min="9482" max="9482" width="64.6328125" customWidth="1"/>
    <col min="9483" max="9483" width="10.36328125" customWidth="1"/>
    <col min="9731" max="9732" width="9.453125" customWidth="1"/>
    <col min="9733" max="9737" width="8.6328125" customWidth="1"/>
    <col min="9738" max="9738" width="64.6328125" customWidth="1"/>
    <col min="9739" max="9739" width="10.36328125" customWidth="1"/>
    <col min="9987" max="9988" width="9.453125" customWidth="1"/>
    <col min="9989" max="9993" width="8.6328125" customWidth="1"/>
    <col min="9994" max="9994" width="64.6328125" customWidth="1"/>
    <col min="9995" max="9995" width="10.36328125" customWidth="1"/>
    <col min="10243" max="10244" width="9.453125" customWidth="1"/>
    <col min="10245" max="10249" width="8.6328125" customWidth="1"/>
    <col min="10250" max="10250" width="64.6328125" customWidth="1"/>
    <col min="10251" max="10251" width="10.36328125" customWidth="1"/>
    <col min="10499" max="10500" width="9.453125" customWidth="1"/>
    <col min="10501" max="10505" width="8.6328125" customWidth="1"/>
    <col min="10506" max="10506" width="64.6328125" customWidth="1"/>
    <col min="10507" max="10507" width="10.36328125" customWidth="1"/>
    <col min="10755" max="10756" width="9.453125" customWidth="1"/>
    <col min="10757" max="10761" width="8.6328125" customWidth="1"/>
    <col min="10762" max="10762" width="64.6328125" customWidth="1"/>
    <col min="10763" max="10763" width="10.36328125" customWidth="1"/>
    <col min="11011" max="11012" width="9.453125" customWidth="1"/>
    <col min="11013" max="11017" width="8.6328125" customWidth="1"/>
    <col min="11018" max="11018" width="64.6328125" customWidth="1"/>
    <col min="11019" max="11019" width="10.36328125" customWidth="1"/>
    <col min="11267" max="11268" width="9.453125" customWidth="1"/>
    <col min="11269" max="11273" width="8.6328125" customWidth="1"/>
    <col min="11274" max="11274" width="64.6328125" customWidth="1"/>
    <col min="11275" max="11275" width="10.36328125" customWidth="1"/>
    <col min="11523" max="11524" width="9.453125" customWidth="1"/>
    <col min="11525" max="11529" width="8.6328125" customWidth="1"/>
    <col min="11530" max="11530" width="64.6328125" customWidth="1"/>
    <col min="11531" max="11531" width="10.36328125" customWidth="1"/>
    <col min="11779" max="11780" width="9.453125" customWidth="1"/>
    <col min="11781" max="11785" width="8.6328125" customWidth="1"/>
    <col min="11786" max="11786" width="64.6328125" customWidth="1"/>
    <col min="11787" max="11787" width="10.36328125" customWidth="1"/>
    <col min="12035" max="12036" width="9.453125" customWidth="1"/>
    <col min="12037" max="12041" width="8.6328125" customWidth="1"/>
    <col min="12042" max="12042" width="64.6328125" customWidth="1"/>
    <col min="12043" max="12043" width="10.36328125" customWidth="1"/>
    <col min="12291" max="12292" width="9.453125" customWidth="1"/>
    <col min="12293" max="12297" width="8.6328125" customWidth="1"/>
    <col min="12298" max="12298" width="64.6328125" customWidth="1"/>
    <col min="12299" max="12299" width="10.36328125" customWidth="1"/>
    <col min="12547" max="12548" width="9.453125" customWidth="1"/>
    <col min="12549" max="12553" width="8.6328125" customWidth="1"/>
    <col min="12554" max="12554" width="64.6328125" customWidth="1"/>
    <col min="12555" max="12555" width="10.36328125" customWidth="1"/>
    <col min="12803" max="12804" width="9.453125" customWidth="1"/>
    <col min="12805" max="12809" width="8.6328125" customWidth="1"/>
    <col min="12810" max="12810" width="64.6328125" customWidth="1"/>
    <col min="12811" max="12811" width="10.36328125" customWidth="1"/>
    <col min="13059" max="13060" width="9.453125" customWidth="1"/>
    <col min="13061" max="13065" width="8.6328125" customWidth="1"/>
    <col min="13066" max="13066" width="64.6328125" customWidth="1"/>
    <col min="13067" max="13067" width="10.36328125" customWidth="1"/>
    <col min="13315" max="13316" width="9.453125" customWidth="1"/>
    <col min="13317" max="13321" width="8.6328125" customWidth="1"/>
    <col min="13322" max="13322" width="64.6328125" customWidth="1"/>
    <col min="13323" max="13323" width="10.36328125" customWidth="1"/>
    <col min="13571" max="13572" width="9.453125" customWidth="1"/>
    <col min="13573" max="13577" width="8.6328125" customWidth="1"/>
    <col min="13578" max="13578" width="64.6328125" customWidth="1"/>
    <col min="13579" max="13579" width="10.36328125" customWidth="1"/>
    <col min="13827" max="13828" width="9.453125" customWidth="1"/>
    <col min="13829" max="13833" width="8.6328125" customWidth="1"/>
    <col min="13834" max="13834" width="64.6328125" customWidth="1"/>
    <col min="13835" max="13835" width="10.36328125" customWidth="1"/>
    <col min="14083" max="14084" width="9.453125" customWidth="1"/>
    <col min="14085" max="14089" width="8.6328125" customWidth="1"/>
    <col min="14090" max="14090" width="64.6328125" customWidth="1"/>
    <col min="14091" max="14091" width="10.36328125" customWidth="1"/>
    <col min="14339" max="14340" width="9.453125" customWidth="1"/>
    <col min="14341" max="14345" width="8.6328125" customWidth="1"/>
    <col min="14346" max="14346" width="64.6328125" customWidth="1"/>
    <col min="14347" max="14347" width="10.36328125" customWidth="1"/>
    <col min="14595" max="14596" width="9.453125" customWidth="1"/>
    <col min="14597" max="14601" width="8.6328125" customWidth="1"/>
    <col min="14602" max="14602" width="64.6328125" customWidth="1"/>
    <col min="14603" max="14603" width="10.36328125" customWidth="1"/>
    <col min="14851" max="14852" width="9.453125" customWidth="1"/>
    <col min="14853" max="14857" width="8.6328125" customWidth="1"/>
    <col min="14858" max="14858" width="64.6328125" customWidth="1"/>
    <col min="14859" max="14859" width="10.36328125" customWidth="1"/>
    <col min="15107" max="15108" width="9.453125" customWidth="1"/>
    <col min="15109" max="15113" width="8.6328125" customWidth="1"/>
    <col min="15114" max="15114" width="64.6328125" customWidth="1"/>
    <col min="15115" max="15115" width="10.36328125" customWidth="1"/>
    <col min="15363" max="15364" width="9.453125" customWidth="1"/>
    <col min="15365" max="15369" width="8.6328125" customWidth="1"/>
    <col min="15370" max="15370" width="64.6328125" customWidth="1"/>
    <col min="15371" max="15371" width="10.36328125" customWidth="1"/>
    <col min="15619" max="15620" width="9.453125" customWidth="1"/>
    <col min="15621" max="15625" width="8.6328125" customWidth="1"/>
    <col min="15626" max="15626" width="64.6328125" customWidth="1"/>
    <col min="15627" max="15627" width="10.36328125" customWidth="1"/>
    <col min="15875" max="15876" width="9.453125" customWidth="1"/>
    <col min="15877" max="15881" width="8.6328125" customWidth="1"/>
    <col min="15882" max="15882" width="64.6328125" customWidth="1"/>
    <col min="15883" max="15883" width="10.36328125" customWidth="1"/>
    <col min="16131" max="16132" width="9.453125" customWidth="1"/>
    <col min="16133" max="16137" width="8.6328125" customWidth="1"/>
    <col min="16138" max="16138" width="64.6328125" customWidth="1"/>
    <col min="16139" max="16139" width="10.36328125" customWidth="1"/>
  </cols>
  <sheetData>
    <row r="1" spans="1:11" ht="33.75" customHeight="1" x14ac:dyDescent="0.2">
      <c r="A1" s="229" t="s">
        <v>205</v>
      </c>
      <c r="B1" s="229"/>
      <c r="C1" s="229"/>
      <c r="D1" s="229"/>
      <c r="E1" s="229"/>
      <c r="F1" s="229"/>
      <c r="G1" s="229"/>
      <c r="H1" s="229"/>
      <c r="I1" s="229"/>
      <c r="J1" s="229"/>
      <c r="K1" s="229"/>
    </row>
    <row r="2" spans="1:11" ht="30" customHeight="1" x14ac:dyDescent="0.2">
      <c r="A2" s="2"/>
      <c r="B2" s="233" t="s">
        <v>53</v>
      </c>
      <c r="C2" s="234"/>
      <c r="D2" s="234"/>
      <c r="E2" s="235"/>
      <c r="F2" s="234" t="s">
        <v>54</v>
      </c>
      <c r="G2" s="234"/>
      <c r="H2" s="234"/>
      <c r="I2" s="234"/>
      <c r="J2" s="230" t="s">
        <v>240</v>
      </c>
      <c r="K2" s="232" t="s">
        <v>206</v>
      </c>
    </row>
    <row r="3" spans="1:11" ht="30" customHeight="1" x14ac:dyDescent="0.2">
      <c r="A3" s="3"/>
      <c r="B3" s="4" t="s">
        <v>204</v>
      </c>
      <c r="C3" s="4" t="s">
        <v>202</v>
      </c>
      <c r="D3" s="4" t="s">
        <v>131</v>
      </c>
      <c r="E3" s="4" t="s">
        <v>117</v>
      </c>
      <c r="F3" s="4" t="s">
        <v>204</v>
      </c>
      <c r="G3" s="4" t="s">
        <v>202</v>
      </c>
      <c r="H3" s="4" t="s">
        <v>131</v>
      </c>
      <c r="I3" s="4" t="s">
        <v>117</v>
      </c>
      <c r="J3" s="231"/>
      <c r="K3" s="232"/>
    </row>
    <row r="4" spans="1:11" ht="30" customHeight="1" x14ac:dyDescent="0.2">
      <c r="A4" s="5" t="s">
        <v>55</v>
      </c>
      <c r="B4" s="6">
        <v>1</v>
      </c>
      <c r="C4" s="98">
        <v>1</v>
      </c>
      <c r="D4" s="7">
        <v>1</v>
      </c>
      <c r="E4" s="7">
        <v>1</v>
      </c>
      <c r="F4" s="6">
        <v>5</v>
      </c>
      <c r="G4" s="98">
        <v>5</v>
      </c>
      <c r="H4" s="7">
        <v>5</v>
      </c>
      <c r="I4" s="7">
        <v>6</v>
      </c>
      <c r="J4" s="101" t="s">
        <v>133</v>
      </c>
      <c r="K4" s="8">
        <f>'【P2～3】海水浴場一覧'!O10</f>
        <v>102351</v>
      </c>
    </row>
    <row r="5" spans="1:11" ht="30" customHeight="1" x14ac:dyDescent="0.2">
      <c r="A5" s="5" t="s">
        <v>56</v>
      </c>
      <c r="B5" s="6">
        <v>3</v>
      </c>
      <c r="C5" s="98">
        <v>3</v>
      </c>
      <c r="D5" s="7">
        <v>2</v>
      </c>
      <c r="E5" s="7">
        <v>2</v>
      </c>
      <c r="F5" s="6">
        <v>7</v>
      </c>
      <c r="G5" s="98">
        <v>7</v>
      </c>
      <c r="H5" s="7">
        <f>5+1</f>
        <v>6</v>
      </c>
      <c r="I5" s="7">
        <v>7</v>
      </c>
      <c r="J5" s="101" t="s">
        <v>203</v>
      </c>
      <c r="K5" s="8">
        <f>'【P2～3】海水浴場一覧'!O18</f>
        <v>223245</v>
      </c>
    </row>
    <row r="6" spans="1:11" ht="30" customHeight="1" x14ac:dyDescent="0.2">
      <c r="A6" s="5" t="s">
        <v>57</v>
      </c>
      <c r="B6" s="6">
        <v>3</v>
      </c>
      <c r="C6" s="98">
        <v>3</v>
      </c>
      <c r="D6" s="7">
        <v>3</v>
      </c>
      <c r="E6" s="7">
        <v>3</v>
      </c>
      <c r="F6" s="6">
        <v>3</v>
      </c>
      <c r="G6" s="98">
        <v>3</v>
      </c>
      <c r="H6" s="7">
        <f>1+1+1</f>
        <v>3</v>
      </c>
      <c r="I6" s="7">
        <v>3</v>
      </c>
      <c r="J6" s="101" t="s">
        <v>118</v>
      </c>
      <c r="K6" s="8">
        <f>'【P2～3】海水浴場一覧'!O22</f>
        <v>4569</v>
      </c>
    </row>
    <row r="7" spans="1:11" ht="30" customHeight="1" x14ac:dyDescent="0.2">
      <c r="A7" s="5" t="s">
        <v>58</v>
      </c>
      <c r="B7" s="6">
        <v>1</v>
      </c>
      <c r="C7" s="98">
        <v>1</v>
      </c>
      <c r="D7" s="7">
        <v>1</v>
      </c>
      <c r="E7" s="7">
        <v>1</v>
      </c>
      <c r="F7" s="6">
        <v>1</v>
      </c>
      <c r="G7" s="98">
        <v>1</v>
      </c>
      <c r="H7" s="7">
        <v>1</v>
      </c>
      <c r="I7" s="7">
        <v>1</v>
      </c>
      <c r="J7" s="101" t="s">
        <v>59</v>
      </c>
      <c r="K7" s="8">
        <f>'【P2～3】海水浴場一覧'!O24</f>
        <v>2287</v>
      </c>
    </row>
    <row r="8" spans="1:11" ht="30" customHeight="1" x14ac:dyDescent="0.2">
      <c r="A8" s="5" t="s">
        <v>60</v>
      </c>
      <c r="B8" s="6">
        <v>3</v>
      </c>
      <c r="C8" s="98">
        <v>3</v>
      </c>
      <c r="D8" s="7">
        <v>3</v>
      </c>
      <c r="E8" s="7">
        <v>3</v>
      </c>
      <c r="F8" s="6">
        <v>3</v>
      </c>
      <c r="G8" s="98">
        <v>3</v>
      </c>
      <c r="H8" s="7">
        <f>1+1+1</f>
        <v>3</v>
      </c>
      <c r="I8" s="7">
        <v>3</v>
      </c>
      <c r="J8" s="101" t="s">
        <v>119</v>
      </c>
      <c r="K8" s="8">
        <f>'【P2～3】海水浴場一覧'!O28</f>
        <v>10955</v>
      </c>
    </row>
    <row r="9" spans="1:11" ht="30" customHeight="1" x14ac:dyDescent="0.2">
      <c r="A9" s="5" t="s">
        <v>61</v>
      </c>
      <c r="B9" s="6">
        <v>3</v>
      </c>
      <c r="C9" s="98">
        <v>3</v>
      </c>
      <c r="D9" s="7">
        <v>3</v>
      </c>
      <c r="E9" s="7">
        <v>3</v>
      </c>
      <c r="F9" s="6">
        <v>5</v>
      </c>
      <c r="G9" s="98">
        <v>5</v>
      </c>
      <c r="H9" s="7">
        <f>1+1+3</f>
        <v>5</v>
      </c>
      <c r="I9" s="7">
        <v>5</v>
      </c>
      <c r="J9" s="101" t="s">
        <v>120</v>
      </c>
      <c r="K9" s="8">
        <f>'【P2～3】海水浴場一覧'!O34</f>
        <v>28821</v>
      </c>
    </row>
    <row r="10" spans="1:11" ht="30" customHeight="1" x14ac:dyDescent="0.2">
      <c r="A10" s="5" t="s">
        <v>62</v>
      </c>
      <c r="B10" s="6">
        <v>6</v>
      </c>
      <c r="C10" s="98">
        <v>6</v>
      </c>
      <c r="D10" s="7">
        <v>6</v>
      </c>
      <c r="E10" s="7">
        <v>6</v>
      </c>
      <c r="F10" s="6">
        <v>6</v>
      </c>
      <c r="G10" s="98">
        <v>6</v>
      </c>
      <c r="H10" s="7">
        <f>1+2+1+1+1+1</f>
        <v>7</v>
      </c>
      <c r="I10" s="7">
        <v>7</v>
      </c>
      <c r="J10" s="101" t="s">
        <v>241</v>
      </c>
      <c r="K10" s="8">
        <f>'【P2～3】海水浴場一覧'!O41</f>
        <v>64047</v>
      </c>
    </row>
    <row r="11" spans="1:11" ht="30" customHeight="1" x14ac:dyDescent="0.2">
      <c r="A11" s="5" t="s">
        <v>63</v>
      </c>
      <c r="B11" s="6">
        <v>2</v>
      </c>
      <c r="C11" s="98">
        <v>2</v>
      </c>
      <c r="D11" s="7">
        <v>2</v>
      </c>
      <c r="E11" s="7">
        <v>1</v>
      </c>
      <c r="F11" s="6">
        <v>2</v>
      </c>
      <c r="G11" s="98">
        <v>2</v>
      </c>
      <c r="H11" s="7">
        <f>1+1</f>
        <v>2</v>
      </c>
      <c r="I11" s="7">
        <v>1</v>
      </c>
      <c r="J11" s="101" t="s">
        <v>137</v>
      </c>
      <c r="K11" s="8">
        <f>'【P2～3】海水浴場一覧'!O44</f>
        <v>744</v>
      </c>
    </row>
    <row r="12" spans="1:11" ht="30" customHeight="1" x14ac:dyDescent="0.2">
      <c r="A12" s="9" t="s">
        <v>64</v>
      </c>
      <c r="B12" s="89">
        <v>3</v>
      </c>
      <c r="C12" s="99">
        <v>3</v>
      </c>
      <c r="D12" s="97">
        <v>3</v>
      </c>
      <c r="E12" s="7">
        <v>3</v>
      </c>
      <c r="F12" s="6">
        <v>3</v>
      </c>
      <c r="G12" s="98">
        <v>3</v>
      </c>
      <c r="H12" s="7">
        <f>1+1+1</f>
        <v>3</v>
      </c>
      <c r="I12" s="7">
        <v>3</v>
      </c>
      <c r="J12" s="101" t="s">
        <v>121</v>
      </c>
      <c r="K12" s="8">
        <f>'【P2～3】海水浴場一覧'!O48</f>
        <v>7282</v>
      </c>
    </row>
    <row r="13" spans="1:11" ht="30" customHeight="1" x14ac:dyDescent="0.2">
      <c r="A13" s="10" t="s">
        <v>65</v>
      </c>
      <c r="B13" s="82">
        <f t="shared" ref="B13:I13" si="0">SUM(B4:B12)</f>
        <v>25</v>
      </c>
      <c r="C13" s="100">
        <f t="shared" si="0"/>
        <v>25</v>
      </c>
      <c r="D13" s="52">
        <f t="shared" si="0"/>
        <v>24</v>
      </c>
      <c r="E13" s="52">
        <f t="shared" si="0"/>
        <v>23</v>
      </c>
      <c r="F13" s="82">
        <f t="shared" si="0"/>
        <v>35</v>
      </c>
      <c r="G13" s="100">
        <f t="shared" si="0"/>
        <v>35</v>
      </c>
      <c r="H13" s="52">
        <f t="shared" si="0"/>
        <v>35</v>
      </c>
      <c r="I13" s="52">
        <f t="shared" si="0"/>
        <v>36</v>
      </c>
      <c r="J13" s="102" t="s">
        <v>242</v>
      </c>
      <c r="K13" s="8">
        <f>SUM(K4:K12)</f>
        <v>444301</v>
      </c>
    </row>
    <row r="14" spans="1:11" x14ac:dyDescent="0.2">
      <c r="A14" s="224"/>
      <c r="B14" s="225"/>
      <c r="C14" s="224"/>
      <c r="D14" s="224"/>
      <c r="E14" s="224"/>
      <c r="F14" s="224"/>
      <c r="G14" s="224"/>
      <c r="H14" s="224"/>
      <c r="I14" s="224"/>
      <c r="J14" s="224"/>
      <c r="K14" s="224"/>
    </row>
    <row r="15" spans="1:11" x14ac:dyDescent="0.2">
      <c r="A15" s="226"/>
      <c r="B15" s="227"/>
      <c r="C15" s="228"/>
      <c r="D15" s="226"/>
      <c r="E15" s="226"/>
      <c r="F15" s="226"/>
      <c r="G15" s="226"/>
      <c r="H15" s="226"/>
      <c r="I15" s="226"/>
      <c r="J15" s="226"/>
      <c r="K15" s="226"/>
    </row>
    <row r="16" spans="1:11" x14ac:dyDescent="0.2">
      <c r="B16" s="1"/>
      <c r="C16" s="1"/>
    </row>
    <row r="17" spans="2:3" x14ac:dyDescent="0.2">
      <c r="B17" s="1"/>
    </row>
    <row r="18" spans="2:3" x14ac:dyDescent="0.2">
      <c r="B18" s="1"/>
    </row>
    <row r="19" spans="2:3" x14ac:dyDescent="0.2">
      <c r="B19" s="1"/>
      <c r="C19" s="1"/>
    </row>
    <row r="20" spans="2:3" x14ac:dyDescent="0.2">
      <c r="B20" s="1"/>
    </row>
    <row r="42" spans="6:6" x14ac:dyDescent="0.2">
      <c r="F42" s="25"/>
    </row>
  </sheetData>
  <mergeCells count="6">
    <mergeCell ref="A14:K15"/>
    <mergeCell ref="A1:K1"/>
    <mergeCell ref="J2:J3"/>
    <mergeCell ref="K2:K3"/>
    <mergeCell ref="B2:E2"/>
    <mergeCell ref="F2:I2"/>
  </mergeCells>
  <phoneticPr fontId="2"/>
  <printOptions horizontalCentered="1"/>
  <pageMargins left="0.39370078740157483" right="0.39370078740157483" top="0.98425196850393704" bottom="0.78740157480314965" header="0.59055118110236227" footer="0.59055118110236227"/>
  <pageSetup paperSize="9" scale="92" fitToHeight="0" orientation="landscape" useFirstPageNumber="1" r:id="rId1"/>
  <headerFooter>
    <oddFooter>&amp;C&amp;16 １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  <pageSetUpPr fitToPage="1"/>
  </sheetPr>
  <dimension ref="A1:P50"/>
  <sheetViews>
    <sheetView tabSelected="1" view="pageBreakPreview" zoomScale="90" zoomScaleNormal="100" zoomScaleSheetLayoutView="90" zoomScalePageLayoutView="80" workbookViewId="0">
      <pane ySplit="4" topLeftCell="A5" activePane="bottomLeft" state="frozen"/>
      <selection activeCell="K13" sqref="K13"/>
      <selection pane="bottomLeft" activeCell="C42" sqref="C42"/>
    </sheetView>
  </sheetViews>
  <sheetFormatPr defaultRowHeight="13" x14ac:dyDescent="0.2"/>
  <cols>
    <col min="1" max="1" width="4.26953125" customWidth="1"/>
    <col min="2" max="2" width="5.08984375" customWidth="1"/>
    <col min="3" max="3" width="10.36328125" customWidth="1"/>
    <col min="4" max="4" width="30.26953125" customWidth="1"/>
    <col min="5" max="5" width="22.08984375" customWidth="1"/>
    <col min="6" max="6" width="46.453125" customWidth="1"/>
    <col min="7" max="8" width="7.6328125" customWidth="1"/>
    <col min="9" max="11" width="5.6328125" customWidth="1"/>
    <col min="12" max="13" width="7.08984375" customWidth="1"/>
    <col min="14" max="14" width="5.08984375" customWidth="1"/>
    <col min="15" max="15" width="12.7265625" style="61" customWidth="1"/>
    <col min="16" max="16" width="16.90625" customWidth="1"/>
    <col min="256" max="256" width="4.26953125" customWidth="1"/>
    <col min="257" max="257" width="5.08984375" customWidth="1"/>
    <col min="258" max="258" width="10.36328125" customWidth="1"/>
    <col min="259" max="259" width="25.6328125" customWidth="1"/>
    <col min="260" max="260" width="22.08984375" customWidth="1"/>
    <col min="261" max="261" width="46.453125" customWidth="1"/>
    <col min="262" max="263" width="7.6328125" customWidth="1"/>
    <col min="264" max="266" width="5.6328125" customWidth="1"/>
    <col min="267" max="268" width="7.08984375" customWidth="1"/>
    <col min="269" max="269" width="5.08984375" customWidth="1"/>
    <col min="270" max="270" width="12.7265625" customWidth="1"/>
    <col min="271" max="271" width="4.26953125" customWidth="1"/>
    <col min="512" max="512" width="4.26953125" customWidth="1"/>
    <col min="513" max="513" width="5.08984375" customWidth="1"/>
    <col min="514" max="514" width="10.36328125" customWidth="1"/>
    <col min="515" max="515" width="25.6328125" customWidth="1"/>
    <col min="516" max="516" width="22.08984375" customWidth="1"/>
    <col min="517" max="517" width="46.453125" customWidth="1"/>
    <col min="518" max="519" width="7.6328125" customWidth="1"/>
    <col min="520" max="522" width="5.6328125" customWidth="1"/>
    <col min="523" max="524" width="7.08984375" customWidth="1"/>
    <col min="525" max="525" width="5.08984375" customWidth="1"/>
    <col min="526" max="526" width="12.7265625" customWidth="1"/>
    <col min="527" max="527" width="4.26953125" customWidth="1"/>
    <col min="768" max="768" width="4.26953125" customWidth="1"/>
    <col min="769" max="769" width="5.08984375" customWidth="1"/>
    <col min="770" max="770" width="10.36328125" customWidth="1"/>
    <col min="771" max="771" width="25.6328125" customWidth="1"/>
    <col min="772" max="772" width="22.08984375" customWidth="1"/>
    <col min="773" max="773" width="46.453125" customWidth="1"/>
    <col min="774" max="775" width="7.6328125" customWidth="1"/>
    <col min="776" max="778" width="5.6328125" customWidth="1"/>
    <col min="779" max="780" width="7.08984375" customWidth="1"/>
    <col min="781" max="781" width="5.08984375" customWidth="1"/>
    <col min="782" max="782" width="12.7265625" customWidth="1"/>
    <col min="783" max="783" width="4.26953125" customWidth="1"/>
    <col min="1024" max="1024" width="4.26953125" customWidth="1"/>
    <col min="1025" max="1025" width="5.08984375" customWidth="1"/>
    <col min="1026" max="1026" width="10.36328125" customWidth="1"/>
    <col min="1027" max="1027" width="25.6328125" customWidth="1"/>
    <col min="1028" max="1028" width="22.08984375" customWidth="1"/>
    <col min="1029" max="1029" width="46.453125" customWidth="1"/>
    <col min="1030" max="1031" width="7.6328125" customWidth="1"/>
    <col min="1032" max="1034" width="5.6328125" customWidth="1"/>
    <col min="1035" max="1036" width="7.08984375" customWidth="1"/>
    <col min="1037" max="1037" width="5.08984375" customWidth="1"/>
    <col min="1038" max="1038" width="12.7265625" customWidth="1"/>
    <col min="1039" max="1039" width="4.26953125" customWidth="1"/>
    <col min="1280" max="1280" width="4.26953125" customWidth="1"/>
    <col min="1281" max="1281" width="5.08984375" customWidth="1"/>
    <col min="1282" max="1282" width="10.36328125" customWidth="1"/>
    <col min="1283" max="1283" width="25.6328125" customWidth="1"/>
    <col min="1284" max="1284" width="22.08984375" customWidth="1"/>
    <col min="1285" max="1285" width="46.453125" customWidth="1"/>
    <col min="1286" max="1287" width="7.6328125" customWidth="1"/>
    <col min="1288" max="1290" width="5.6328125" customWidth="1"/>
    <col min="1291" max="1292" width="7.08984375" customWidth="1"/>
    <col min="1293" max="1293" width="5.08984375" customWidth="1"/>
    <col min="1294" max="1294" width="12.7265625" customWidth="1"/>
    <col min="1295" max="1295" width="4.26953125" customWidth="1"/>
    <col min="1536" max="1536" width="4.26953125" customWidth="1"/>
    <col min="1537" max="1537" width="5.08984375" customWidth="1"/>
    <col min="1538" max="1538" width="10.36328125" customWidth="1"/>
    <col min="1539" max="1539" width="25.6328125" customWidth="1"/>
    <col min="1540" max="1540" width="22.08984375" customWidth="1"/>
    <col min="1541" max="1541" width="46.453125" customWidth="1"/>
    <col min="1542" max="1543" width="7.6328125" customWidth="1"/>
    <col min="1544" max="1546" width="5.6328125" customWidth="1"/>
    <col min="1547" max="1548" width="7.08984375" customWidth="1"/>
    <col min="1549" max="1549" width="5.08984375" customWidth="1"/>
    <col min="1550" max="1550" width="12.7265625" customWidth="1"/>
    <col min="1551" max="1551" width="4.26953125" customWidth="1"/>
    <col min="1792" max="1792" width="4.26953125" customWidth="1"/>
    <col min="1793" max="1793" width="5.08984375" customWidth="1"/>
    <col min="1794" max="1794" width="10.36328125" customWidth="1"/>
    <col min="1795" max="1795" width="25.6328125" customWidth="1"/>
    <col min="1796" max="1796" width="22.08984375" customWidth="1"/>
    <col min="1797" max="1797" width="46.453125" customWidth="1"/>
    <col min="1798" max="1799" width="7.6328125" customWidth="1"/>
    <col min="1800" max="1802" width="5.6328125" customWidth="1"/>
    <col min="1803" max="1804" width="7.08984375" customWidth="1"/>
    <col min="1805" max="1805" width="5.08984375" customWidth="1"/>
    <col min="1806" max="1806" width="12.7265625" customWidth="1"/>
    <col min="1807" max="1807" width="4.26953125" customWidth="1"/>
    <col min="2048" max="2048" width="4.26953125" customWidth="1"/>
    <col min="2049" max="2049" width="5.08984375" customWidth="1"/>
    <col min="2050" max="2050" width="10.36328125" customWidth="1"/>
    <col min="2051" max="2051" width="25.6328125" customWidth="1"/>
    <col min="2052" max="2052" width="22.08984375" customWidth="1"/>
    <col min="2053" max="2053" width="46.453125" customWidth="1"/>
    <col min="2054" max="2055" width="7.6328125" customWidth="1"/>
    <col min="2056" max="2058" width="5.6328125" customWidth="1"/>
    <col min="2059" max="2060" width="7.08984375" customWidth="1"/>
    <col min="2061" max="2061" width="5.08984375" customWidth="1"/>
    <col min="2062" max="2062" width="12.7265625" customWidth="1"/>
    <col min="2063" max="2063" width="4.26953125" customWidth="1"/>
    <col min="2304" max="2304" width="4.26953125" customWidth="1"/>
    <col min="2305" max="2305" width="5.08984375" customWidth="1"/>
    <col min="2306" max="2306" width="10.36328125" customWidth="1"/>
    <col min="2307" max="2307" width="25.6328125" customWidth="1"/>
    <col min="2308" max="2308" width="22.08984375" customWidth="1"/>
    <col min="2309" max="2309" width="46.453125" customWidth="1"/>
    <col min="2310" max="2311" width="7.6328125" customWidth="1"/>
    <col min="2312" max="2314" width="5.6328125" customWidth="1"/>
    <col min="2315" max="2316" width="7.08984375" customWidth="1"/>
    <col min="2317" max="2317" width="5.08984375" customWidth="1"/>
    <col min="2318" max="2318" width="12.7265625" customWidth="1"/>
    <col min="2319" max="2319" width="4.26953125" customWidth="1"/>
    <col min="2560" max="2560" width="4.26953125" customWidth="1"/>
    <col min="2561" max="2561" width="5.08984375" customWidth="1"/>
    <col min="2562" max="2562" width="10.36328125" customWidth="1"/>
    <col min="2563" max="2563" width="25.6328125" customWidth="1"/>
    <col min="2564" max="2564" width="22.08984375" customWidth="1"/>
    <col min="2565" max="2565" width="46.453125" customWidth="1"/>
    <col min="2566" max="2567" width="7.6328125" customWidth="1"/>
    <col min="2568" max="2570" width="5.6328125" customWidth="1"/>
    <col min="2571" max="2572" width="7.08984375" customWidth="1"/>
    <col min="2573" max="2573" width="5.08984375" customWidth="1"/>
    <col min="2574" max="2574" width="12.7265625" customWidth="1"/>
    <col min="2575" max="2575" width="4.26953125" customWidth="1"/>
    <col min="2816" max="2816" width="4.26953125" customWidth="1"/>
    <col min="2817" max="2817" width="5.08984375" customWidth="1"/>
    <col min="2818" max="2818" width="10.36328125" customWidth="1"/>
    <col min="2819" max="2819" width="25.6328125" customWidth="1"/>
    <col min="2820" max="2820" width="22.08984375" customWidth="1"/>
    <col min="2821" max="2821" width="46.453125" customWidth="1"/>
    <col min="2822" max="2823" width="7.6328125" customWidth="1"/>
    <col min="2824" max="2826" width="5.6328125" customWidth="1"/>
    <col min="2827" max="2828" width="7.08984375" customWidth="1"/>
    <col min="2829" max="2829" width="5.08984375" customWidth="1"/>
    <col min="2830" max="2830" width="12.7265625" customWidth="1"/>
    <col min="2831" max="2831" width="4.26953125" customWidth="1"/>
    <col min="3072" max="3072" width="4.26953125" customWidth="1"/>
    <col min="3073" max="3073" width="5.08984375" customWidth="1"/>
    <col min="3074" max="3074" width="10.36328125" customWidth="1"/>
    <col min="3075" max="3075" width="25.6328125" customWidth="1"/>
    <col min="3076" max="3076" width="22.08984375" customWidth="1"/>
    <col min="3077" max="3077" width="46.453125" customWidth="1"/>
    <col min="3078" max="3079" width="7.6328125" customWidth="1"/>
    <col min="3080" max="3082" width="5.6328125" customWidth="1"/>
    <col min="3083" max="3084" width="7.08984375" customWidth="1"/>
    <col min="3085" max="3085" width="5.08984375" customWidth="1"/>
    <col min="3086" max="3086" width="12.7265625" customWidth="1"/>
    <col min="3087" max="3087" width="4.26953125" customWidth="1"/>
    <col min="3328" max="3328" width="4.26953125" customWidth="1"/>
    <col min="3329" max="3329" width="5.08984375" customWidth="1"/>
    <col min="3330" max="3330" width="10.36328125" customWidth="1"/>
    <col min="3331" max="3331" width="25.6328125" customWidth="1"/>
    <col min="3332" max="3332" width="22.08984375" customWidth="1"/>
    <col min="3333" max="3333" width="46.453125" customWidth="1"/>
    <col min="3334" max="3335" width="7.6328125" customWidth="1"/>
    <col min="3336" max="3338" width="5.6328125" customWidth="1"/>
    <col min="3339" max="3340" width="7.08984375" customWidth="1"/>
    <col min="3341" max="3341" width="5.08984375" customWidth="1"/>
    <col min="3342" max="3342" width="12.7265625" customWidth="1"/>
    <col min="3343" max="3343" width="4.26953125" customWidth="1"/>
    <col min="3584" max="3584" width="4.26953125" customWidth="1"/>
    <col min="3585" max="3585" width="5.08984375" customWidth="1"/>
    <col min="3586" max="3586" width="10.36328125" customWidth="1"/>
    <col min="3587" max="3587" width="25.6328125" customWidth="1"/>
    <col min="3588" max="3588" width="22.08984375" customWidth="1"/>
    <col min="3589" max="3589" width="46.453125" customWidth="1"/>
    <col min="3590" max="3591" width="7.6328125" customWidth="1"/>
    <col min="3592" max="3594" width="5.6328125" customWidth="1"/>
    <col min="3595" max="3596" width="7.08984375" customWidth="1"/>
    <col min="3597" max="3597" width="5.08984375" customWidth="1"/>
    <col min="3598" max="3598" width="12.7265625" customWidth="1"/>
    <col min="3599" max="3599" width="4.26953125" customWidth="1"/>
    <col min="3840" max="3840" width="4.26953125" customWidth="1"/>
    <col min="3841" max="3841" width="5.08984375" customWidth="1"/>
    <col min="3842" max="3842" width="10.36328125" customWidth="1"/>
    <col min="3843" max="3843" width="25.6328125" customWidth="1"/>
    <col min="3844" max="3844" width="22.08984375" customWidth="1"/>
    <col min="3845" max="3845" width="46.453125" customWidth="1"/>
    <col min="3846" max="3847" width="7.6328125" customWidth="1"/>
    <col min="3848" max="3850" width="5.6328125" customWidth="1"/>
    <col min="3851" max="3852" width="7.08984375" customWidth="1"/>
    <col min="3853" max="3853" width="5.08984375" customWidth="1"/>
    <col min="3854" max="3854" width="12.7265625" customWidth="1"/>
    <col min="3855" max="3855" width="4.26953125" customWidth="1"/>
    <col min="4096" max="4096" width="4.26953125" customWidth="1"/>
    <col min="4097" max="4097" width="5.08984375" customWidth="1"/>
    <col min="4098" max="4098" width="10.36328125" customWidth="1"/>
    <col min="4099" max="4099" width="25.6328125" customWidth="1"/>
    <col min="4100" max="4100" width="22.08984375" customWidth="1"/>
    <col min="4101" max="4101" width="46.453125" customWidth="1"/>
    <col min="4102" max="4103" width="7.6328125" customWidth="1"/>
    <col min="4104" max="4106" width="5.6328125" customWidth="1"/>
    <col min="4107" max="4108" width="7.08984375" customWidth="1"/>
    <col min="4109" max="4109" width="5.08984375" customWidth="1"/>
    <col min="4110" max="4110" width="12.7265625" customWidth="1"/>
    <col min="4111" max="4111" width="4.26953125" customWidth="1"/>
    <col min="4352" max="4352" width="4.26953125" customWidth="1"/>
    <col min="4353" max="4353" width="5.08984375" customWidth="1"/>
    <col min="4354" max="4354" width="10.36328125" customWidth="1"/>
    <col min="4355" max="4355" width="25.6328125" customWidth="1"/>
    <col min="4356" max="4356" width="22.08984375" customWidth="1"/>
    <col min="4357" max="4357" width="46.453125" customWidth="1"/>
    <col min="4358" max="4359" width="7.6328125" customWidth="1"/>
    <col min="4360" max="4362" width="5.6328125" customWidth="1"/>
    <col min="4363" max="4364" width="7.08984375" customWidth="1"/>
    <col min="4365" max="4365" width="5.08984375" customWidth="1"/>
    <col min="4366" max="4366" width="12.7265625" customWidth="1"/>
    <col min="4367" max="4367" width="4.26953125" customWidth="1"/>
    <col min="4608" max="4608" width="4.26953125" customWidth="1"/>
    <col min="4609" max="4609" width="5.08984375" customWidth="1"/>
    <col min="4610" max="4610" width="10.36328125" customWidth="1"/>
    <col min="4611" max="4611" width="25.6328125" customWidth="1"/>
    <col min="4612" max="4612" width="22.08984375" customWidth="1"/>
    <col min="4613" max="4613" width="46.453125" customWidth="1"/>
    <col min="4614" max="4615" width="7.6328125" customWidth="1"/>
    <col min="4616" max="4618" width="5.6328125" customWidth="1"/>
    <col min="4619" max="4620" width="7.08984375" customWidth="1"/>
    <col min="4621" max="4621" width="5.08984375" customWidth="1"/>
    <col min="4622" max="4622" width="12.7265625" customWidth="1"/>
    <col min="4623" max="4623" width="4.26953125" customWidth="1"/>
    <col min="4864" max="4864" width="4.26953125" customWidth="1"/>
    <col min="4865" max="4865" width="5.08984375" customWidth="1"/>
    <col min="4866" max="4866" width="10.36328125" customWidth="1"/>
    <col min="4867" max="4867" width="25.6328125" customWidth="1"/>
    <col min="4868" max="4868" width="22.08984375" customWidth="1"/>
    <col min="4869" max="4869" width="46.453125" customWidth="1"/>
    <col min="4870" max="4871" width="7.6328125" customWidth="1"/>
    <col min="4872" max="4874" width="5.6328125" customWidth="1"/>
    <col min="4875" max="4876" width="7.08984375" customWidth="1"/>
    <col min="4877" max="4877" width="5.08984375" customWidth="1"/>
    <col min="4878" max="4878" width="12.7265625" customWidth="1"/>
    <col min="4879" max="4879" width="4.26953125" customWidth="1"/>
    <col min="5120" max="5120" width="4.26953125" customWidth="1"/>
    <col min="5121" max="5121" width="5.08984375" customWidth="1"/>
    <col min="5122" max="5122" width="10.36328125" customWidth="1"/>
    <col min="5123" max="5123" width="25.6328125" customWidth="1"/>
    <col min="5124" max="5124" width="22.08984375" customWidth="1"/>
    <col min="5125" max="5125" width="46.453125" customWidth="1"/>
    <col min="5126" max="5127" width="7.6328125" customWidth="1"/>
    <col min="5128" max="5130" width="5.6328125" customWidth="1"/>
    <col min="5131" max="5132" width="7.08984375" customWidth="1"/>
    <col min="5133" max="5133" width="5.08984375" customWidth="1"/>
    <col min="5134" max="5134" width="12.7265625" customWidth="1"/>
    <col min="5135" max="5135" width="4.26953125" customWidth="1"/>
    <col min="5376" max="5376" width="4.26953125" customWidth="1"/>
    <col min="5377" max="5377" width="5.08984375" customWidth="1"/>
    <col min="5378" max="5378" width="10.36328125" customWidth="1"/>
    <col min="5379" max="5379" width="25.6328125" customWidth="1"/>
    <col min="5380" max="5380" width="22.08984375" customWidth="1"/>
    <col min="5381" max="5381" width="46.453125" customWidth="1"/>
    <col min="5382" max="5383" width="7.6328125" customWidth="1"/>
    <col min="5384" max="5386" width="5.6328125" customWidth="1"/>
    <col min="5387" max="5388" width="7.08984375" customWidth="1"/>
    <col min="5389" max="5389" width="5.08984375" customWidth="1"/>
    <col min="5390" max="5390" width="12.7265625" customWidth="1"/>
    <col min="5391" max="5391" width="4.26953125" customWidth="1"/>
    <col min="5632" max="5632" width="4.26953125" customWidth="1"/>
    <col min="5633" max="5633" width="5.08984375" customWidth="1"/>
    <col min="5634" max="5634" width="10.36328125" customWidth="1"/>
    <col min="5635" max="5635" width="25.6328125" customWidth="1"/>
    <col min="5636" max="5636" width="22.08984375" customWidth="1"/>
    <col min="5637" max="5637" width="46.453125" customWidth="1"/>
    <col min="5638" max="5639" width="7.6328125" customWidth="1"/>
    <col min="5640" max="5642" width="5.6328125" customWidth="1"/>
    <col min="5643" max="5644" width="7.08984375" customWidth="1"/>
    <col min="5645" max="5645" width="5.08984375" customWidth="1"/>
    <col min="5646" max="5646" width="12.7265625" customWidth="1"/>
    <col min="5647" max="5647" width="4.26953125" customWidth="1"/>
    <col min="5888" max="5888" width="4.26953125" customWidth="1"/>
    <col min="5889" max="5889" width="5.08984375" customWidth="1"/>
    <col min="5890" max="5890" width="10.36328125" customWidth="1"/>
    <col min="5891" max="5891" width="25.6328125" customWidth="1"/>
    <col min="5892" max="5892" width="22.08984375" customWidth="1"/>
    <col min="5893" max="5893" width="46.453125" customWidth="1"/>
    <col min="5894" max="5895" width="7.6328125" customWidth="1"/>
    <col min="5896" max="5898" width="5.6328125" customWidth="1"/>
    <col min="5899" max="5900" width="7.08984375" customWidth="1"/>
    <col min="5901" max="5901" width="5.08984375" customWidth="1"/>
    <col min="5902" max="5902" width="12.7265625" customWidth="1"/>
    <col min="5903" max="5903" width="4.26953125" customWidth="1"/>
    <col min="6144" max="6144" width="4.26953125" customWidth="1"/>
    <col min="6145" max="6145" width="5.08984375" customWidth="1"/>
    <col min="6146" max="6146" width="10.36328125" customWidth="1"/>
    <col min="6147" max="6147" width="25.6328125" customWidth="1"/>
    <col min="6148" max="6148" width="22.08984375" customWidth="1"/>
    <col min="6149" max="6149" width="46.453125" customWidth="1"/>
    <col min="6150" max="6151" width="7.6328125" customWidth="1"/>
    <col min="6152" max="6154" width="5.6328125" customWidth="1"/>
    <col min="6155" max="6156" width="7.08984375" customWidth="1"/>
    <col min="6157" max="6157" width="5.08984375" customWidth="1"/>
    <col min="6158" max="6158" width="12.7265625" customWidth="1"/>
    <col min="6159" max="6159" width="4.26953125" customWidth="1"/>
    <col min="6400" max="6400" width="4.26953125" customWidth="1"/>
    <col min="6401" max="6401" width="5.08984375" customWidth="1"/>
    <col min="6402" max="6402" width="10.36328125" customWidth="1"/>
    <col min="6403" max="6403" width="25.6328125" customWidth="1"/>
    <col min="6404" max="6404" width="22.08984375" customWidth="1"/>
    <col min="6405" max="6405" width="46.453125" customWidth="1"/>
    <col min="6406" max="6407" width="7.6328125" customWidth="1"/>
    <col min="6408" max="6410" width="5.6328125" customWidth="1"/>
    <col min="6411" max="6412" width="7.08984375" customWidth="1"/>
    <col min="6413" max="6413" width="5.08984375" customWidth="1"/>
    <col min="6414" max="6414" width="12.7265625" customWidth="1"/>
    <col min="6415" max="6415" width="4.26953125" customWidth="1"/>
    <col min="6656" max="6656" width="4.26953125" customWidth="1"/>
    <col min="6657" max="6657" width="5.08984375" customWidth="1"/>
    <col min="6658" max="6658" width="10.36328125" customWidth="1"/>
    <col min="6659" max="6659" width="25.6328125" customWidth="1"/>
    <col min="6660" max="6660" width="22.08984375" customWidth="1"/>
    <col min="6661" max="6661" width="46.453125" customWidth="1"/>
    <col min="6662" max="6663" width="7.6328125" customWidth="1"/>
    <col min="6664" max="6666" width="5.6328125" customWidth="1"/>
    <col min="6667" max="6668" width="7.08984375" customWidth="1"/>
    <col min="6669" max="6669" width="5.08984375" customWidth="1"/>
    <col min="6670" max="6670" width="12.7265625" customWidth="1"/>
    <col min="6671" max="6671" width="4.26953125" customWidth="1"/>
    <col min="6912" max="6912" width="4.26953125" customWidth="1"/>
    <col min="6913" max="6913" width="5.08984375" customWidth="1"/>
    <col min="6914" max="6914" width="10.36328125" customWidth="1"/>
    <col min="6915" max="6915" width="25.6328125" customWidth="1"/>
    <col min="6916" max="6916" width="22.08984375" customWidth="1"/>
    <col min="6917" max="6917" width="46.453125" customWidth="1"/>
    <col min="6918" max="6919" width="7.6328125" customWidth="1"/>
    <col min="6920" max="6922" width="5.6328125" customWidth="1"/>
    <col min="6923" max="6924" width="7.08984375" customWidth="1"/>
    <col min="6925" max="6925" width="5.08984375" customWidth="1"/>
    <col min="6926" max="6926" width="12.7265625" customWidth="1"/>
    <col min="6927" max="6927" width="4.26953125" customWidth="1"/>
    <col min="7168" max="7168" width="4.26953125" customWidth="1"/>
    <col min="7169" max="7169" width="5.08984375" customWidth="1"/>
    <col min="7170" max="7170" width="10.36328125" customWidth="1"/>
    <col min="7171" max="7171" width="25.6328125" customWidth="1"/>
    <col min="7172" max="7172" width="22.08984375" customWidth="1"/>
    <col min="7173" max="7173" width="46.453125" customWidth="1"/>
    <col min="7174" max="7175" width="7.6328125" customWidth="1"/>
    <col min="7176" max="7178" width="5.6328125" customWidth="1"/>
    <col min="7179" max="7180" width="7.08984375" customWidth="1"/>
    <col min="7181" max="7181" width="5.08984375" customWidth="1"/>
    <col min="7182" max="7182" width="12.7265625" customWidth="1"/>
    <col min="7183" max="7183" width="4.26953125" customWidth="1"/>
    <col min="7424" max="7424" width="4.26953125" customWidth="1"/>
    <col min="7425" max="7425" width="5.08984375" customWidth="1"/>
    <col min="7426" max="7426" width="10.36328125" customWidth="1"/>
    <col min="7427" max="7427" width="25.6328125" customWidth="1"/>
    <col min="7428" max="7428" width="22.08984375" customWidth="1"/>
    <col min="7429" max="7429" width="46.453125" customWidth="1"/>
    <col min="7430" max="7431" width="7.6328125" customWidth="1"/>
    <col min="7432" max="7434" width="5.6328125" customWidth="1"/>
    <col min="7435" max="7436" width="7.08984375" customWidth="1"/>
    <col min="7437" max="7437" width="5.08984375" customWidth="1"/>
    <col min="7438" max="7438" width="12.7265625" customWidth="1"/>
    <col min="7439" max="7439" width="4.26953125" customWidth="1"/>
    <col min="7680" max="7680" width="4.26953125" customWidth="1"/>
    <col min="7681" max="7681" width="5.08984375" customWidth="1"/>
    <col min="7682" max="7682" width="10.36328125" customWidth="1"/>
    <col min="7683" max="7683" width="25.6328125" customWidth="1"/>
    <col min="7684" max="7684" width="22.08984375" customWidth="1"/>
    <col min="7685" max="7685" width="46.453125" customWidth="1"/>
    <col min="7686" max="7687" width="7.6328125" customWidth="1"/>
    <col min="7688" max="7690" width="5.6328125" customWidth="1"/>
    <col min="7691" max="7692" width="7.08984375" customWidth="1"/>
    <col min="7693" max="7693" width="5.08984375" customWidth="1"/>
    <col min="7694" max="7694" width="12.7265625" customWidth="1"/>
    <col min="7695" max="7695" width="4.26953125" customWidth="1"/>
    <col min="7936" max="7936" width="4.26953125" customWidth="1"/>
    <col min="7937" max="7937" width="5.08984375" customWidth="1"/>
    <col min="7938" max="7938" width="10.36328125" customWidth="1"/>
    <col min="7939" max="7939" width="25.6328125" customWidth="1"/>
    <col min="7940" max="7940" width="22.08984375" customWidth="1"/>
    <col min="7941" max="7941" width="46.453125" customWidth="1"/>
    <col min="7942" max="7943" width="7.6328125" customWidth="1"/>
    <col min="7944" max="7946" width="5.6328125" customWidth="1"/>
    <col min="7947" max="7948" width="7.08984375" customWidth="1"/>
    <col min="7949" max="7949" width="5.08984375" customWidth="1"/>
    <col min="7950" max="7950" width="12.7265625" customWidth="1"/>
    <col min="7951" max="7951" width="4.26953125" customWidth="1"/>
    <col min="8192" max="8192" width="4.26953125" customWidth="1"/>
    <col min="8193" max="8193" width="5.08984375" customWidth="1"/>
    <col min="8194" max="8194" width="10.36328125" customWidth="1"/>
    <col min="8195" max="8195" width="25.6328125" customWidth="1"/>
    <col min="8196" max="8196" width="22.08984375" customWidth="1"/>
    <col min="8197" max="8197" width="46.453125" customWidth="1"/>
    <col min="8198" max="8199" width="7.6328125" customWidth="1"/>
    <col min="8200" max="8202" width="5.6328125" customWidth="1"/>
    <col min="8203" max="8204" width="7.08984375" customWidth="1"/>
    <col min="8205" max="8205" width="5.08984375" customWidth="1"/>
    <col min="8206" max="8206" width="12.7265625" customWidth="1"/>
    <col min="8207" max="8207" width="4.26953125" customWidth="1"/>
    <col min="8448" max="8448" width="4.26953125" customWidth="1"/>
    <col min="8449" max="8449" width="5.08984375" customWidth="1"/>
    <col min="8450" max="8450" width="10.36328125" customWidth="1"/>
    <col min="8451" max="8451" width="25.6328125" customWidth="1"/>
    <col min="8452" max="8452" width="22.08984375" customWidth="1"/>
    <col min="8453" max="8453" width="46.453125" customWidth="1"/>
    <col min="8454" max="8455" width="7.6328125" customWidth="1"/>
    <col min="8456" max="8458" width="5.6328125" customWidth="1"/>
    <col min="8459" max="8460" width="7.08984375" customWidth="1"/>
    <col min="8461" max="8461" width="5.08984375" customWidth="1"/>
    <col min="8462" max="8462" width="12.7265625" customWidth="1"/>
    <col min="8463" max="8463" width="4.26953125" customWidth="1"/>
    <col min="8704" max="8704" width="4.26953125" customWidth="1"/>
    <col min="8705" max="8705" width="5.08984375" customWidth="1"/>
    <col min="8706" max="8706" width="10.36328125" customWidth="1"/>
    <col min="8707" max="8707" width="25.6328125" customWidth="1"/>
    <col min="8708" max="8708" width="22.08984375" customWidth="1"/>
    <col min="8709" max="8709" width="46.453125" customWidth="1"/>
    <col min="8710" max="8711" width="7.6328125" customWidth="1"/>
    <col min="8712" max="8714" width="5.6328125" customWidth="1"/>
    <col min="8715" max="8716" width="7.08984375" customWidth="1"/>
    <col min="8717" max="8717" width="5.08984375" customWidth="1"/>
    <col min="8718" max="8718" width="12.7265625" customWidth="1"/>
    <col min="8719" max="8719" width="4.26953125" customWidth="1"/>
    <col min="8960" max="8960" width="4.26953125" customWidth="1"/>
    <col min="8961" max="8961" width="5.08984375" customWidth="1"/>
    <col min="8962" max="8962" width="10.36328125" customWidth="1"/>
    <col min="8963" max="8963" width="25.6328125" customWidth="1"/>
    <col min="8964" max="8964" width="22.08984375" customWidth="1"/>
    <col min="8965" max="8965" width="46.453125" customWidth="1"/>
    <col min="8966" max="8967" width="7.6328125" customWidth="1"/>
    <col min="8968" max="8970" width="5.6328125" customWidth="1"/>
    <col min="8971" max="8972" width="7.08984375" customWidth="1"/>
    <col min="8973" max="8973" width="5.08984375" customWidth="1"/>
    <col min="8974" max="8974" width="12.7265625" customWidth="1"/>
    <col min="8975" max="8975" width="4.26953125" customWidth="1"/>
    <col min="9216" max="9216" width="4.26953125" customWidth="1"/>
    <col min="9217" max="9217" width="5.08984375" customWidth="1"/>
    <col min="9218" max="9218" width="10.36328125" customWidth="1"/>
    <col min="9219" max="9219" width="25.6328125" customWidth="1"/>
    <col min="9220" max="9220" width="22.08984375" customWidth="1"/>
    <col min="9221" max="9221" width="46.453125" customWidth="1"/>
    <col min="9222" max="9223" width="7.6328125" customWidth="1"/>
    <col min="9224" max="9226" width="5.6328125" customWidth="1"/>
    <col min="9227" max="9228" width="7.08984375" customWidth="1"/>
    <col min="9229" max="9229" width="5.08984375" customWidth="1"/>
    <col min="9230" max="9230" width="12.7265625" customWidth="1"/>
    <col min="9231" max="9231" width="4.26953125" customWidth="1"/>
    <col min="9472" max="9472" width="4.26953125" customWidth="1"/>
    <col min="9473" max="9473" width="5.08984375" customWidth="1"/>
    <col min="9474" max="9474" width="10.36328125" customWidth="1"/>
    <col min="9475" max="9475" width="25.6328125" customWidth="1"/>
    <col min="9476" max="9476" width="22.08984375" customWidth="1"/>
    <col min="9477" max="9477" width="46.453125" customWidth="1"/>
    <col min="9478" max="9479" width="7.6328125" customWidth="1"/>
    <col min="9480" max="9482" width="5.6328125" customWidth="1"/>
    <col min="9483" max="9484" width="7.08984375" customWidth="1"/>
    <col min="9485" max="9485" width="5.08984375" customWidth="1"/>
    <col min="9486" max="9486" width="12.7265625" customWidth="1"/>
    <col min="9487" max="9487" width="4.26953125" customWidth="1"/>
    <col min="9728" max="9728" width="4.26953125" customWidth="1"/>
    <col min="9729" max="9729" width="5.08984375" customWidth="1"/>
    <col min="9730" max="9730" width="10.36328125" customWidth="1"/>
    <col min="9731" max="9731" width="25.6328125" customWidth="1"/>
    <col min="9732" max="9732" width="22.08984375" customWidth="1"/>
    <col min="9733" max="9733" width="46.453125" customWidth="1"/>
    <col min="9734" max="9735" width="7.6328125" customWidth="1"/>
    <col min="9736" max="9738" width="5.6328125" customWidth="1"/>
    <col min="9739" max="9740" width="7.08984375" customWidth="1"/>
    <col min="9741" max="9741" width="5.08984375" customWidth="1"/>
    <col min="9742" max="9742" width="12.7265625" customWidth="1"/>
    <col min="9743" max="9743" width="4.26953125" customWidth="1"/>
    <col min="9984" max="9984" width="4.26953125" customWidth="1"/>
    <col min="9985" max="9985" width="5.08984375" customWidth="1"/>
    <col min="9986" max="9986" width="10.36328125" customWidth="1"/>
    <col min="9987" max="9987" width="25.6328125" customWidth="1"/>
    <col min="9988" max="9988" width="22.08984375" customWidth="1"/>
    <col min="9989" max="9989" width="46.453125" customWidth="1"/>
    <col min="9990" max="9991" width="7.6328125" customWidth="1"/>
    <col min="9992" max="9994" width="5.6328125" customWidth="1"/>
    <col min="9995" max="9996" width="7.08984375" customWidth="1"/>
    <col min="9997" max="9997" width="5.08984375" customWidth="1"/>
    <col min="9998" max="9998" width="12.7265625" customWidth="1"/>
    <col min="9999" max="9999" width="4.26953125" customWidth="1"/>
    <col min="10240" max="10240" width="4.26953125" customWidth="1"/>
    <col min="10241" max="10241" width="5.08984375" customWidth="1"/>
    <col min="10242" max="10242" width="10.36328125" customWidth="1"/>
    <col min="10243" max="10243" width="25.6328125" customWidth="1"/>
    <col min="10244" max="10244" width="22.08984375" customWidth="1"/>
    <col min="10245" max="10245" width="46.453125" customWidth="1"/>
    <col min="10246" max="10247" width="7.6328125" customWidth="1"/>
    <col min="10248" max="10250" width="5.6328125" customWidth="1"/>
    <col min="10251" max="10252" width="7.08984375" customWidth="1"/>
    <col min="10253" max="10253" width="5.08984375" customWidth="1"/>
    <col min="10254" max="10254" width="12.7265625" customWidth="1"/>
    <col min="10255" max="10255" width="4.26953125" customWidth="1"/>
    <col min="10496" max="10496" width="4.26953125" customWidth="1"/>
    <col min="10497" max="10497" width="5.08984375" customWidth="1"/>
    <col min="10498" max="10498" width="10.36328125" customWidth="1"/>
    <col min="10499" max="10499" width="25.6328125" customWidth="1"/>
    <col min="10500" max="10500" width="22.08984375" customWidth="1"/>
    <col min="10501" max="10501" width="46.453125" customWidth="1"/>
    <col min="10502" max="10503" width="7.6328125" customWidth="1"/>
    <col min="10504" max="10506" width="5.6328125" customWidth="1"/>
    <col min="10507" max="10508" width="7.08984375" customWidth="1"/>
    <col min="10509" max="10509" width="5.08984375" customWidth="1"/>
    <col min="10510" max="10510" width="12.7265625" customWidth="1"/>
    <col min="10511" max="10511" width="4.26953125" customWidth="1"/>
    <col min="10752" max="10752" width="4.26953125" customWidth="1"/>
    <col min="10753" max="10753" width="5.08984375" customWidth="1"/>
    <col min="10754" max="10754" width="10.36328125" customWidth="1"/>
    <col min="10755" max="10755" width="25.6328125" customWidth="1"/>
    <col min="10756" max="10756" width="22.08984375" customWidth="1"/>
    <col min="10757" max="10757" width="46.453125" customWidth="1"/>
    <col min="10758" max="10759" width="7.6328125" customWidth="1"/>
    <col min="10760" max="10762" width="5.6328125" customWidth="1"/>
    <col min="10763" max="10764" width="7.08984375" customWidth="1"/>
    <col min="10765" max="10765" width="5.08984375" customWidth="1"/>
    <col min="10766" max="10766" width="12.7265625" customWidth="1"/>
    <col min="10767" max="10767" width="4.26953125" customWidth="1"/>
    <col min="11008" max="11008" width="4.26953125" customWidth="1"/>
    <col min="11009" max="11009" width="5.08984375" customWidth="1"/>
    <col min="11010" max="11010" width="10.36328125" customWidth="1"/>
    <col min="11011" max="11011" width="25.6328125" customWidth="1"/>
    <col min="11012" max="11012" width="22.08984375" customWidth="1"/>
    <col min="11013" max="11013" width="46.453125" customWidth="1"/>
    <col min="11014" max="11015" width="7.6328125" customWidth="1"/>
    <col min="11016" max="11018" width="5.6328125" customWidth="1"/>
    <col min="11019" max="11020" width="7.08984375" customWidth="1"/>
    <col min="11021" max="11021" width="5.08984375" customWidth="1"/>
    <col min="11022" max="11022" width="12.7265625" customWidth="1"/>
    <col min="11023" max="11023" width="4.26953125" customWidth="1"/>
    <col min="11264" max="11264" width="4.26953125" customWidth="1"/>
    <col min="11265" max="11265" width="5.08984375" customWidth="1"/>
    <col min="11266" max="11266" width="10.36328125" customWidth="1"/>
    <col min="11267" max="11267" width="25.6328125" customWidth="1"/>
    <col min="11268" max="11268" width="22.08984375" customWidth="1"/>
    <col min="11269" max="11269" width="46.453125" customWidth="1"/>
    <col min="11270" max="11271" width="7.6328125" customWidth="1"/>
    <col min="11272" max="11274" width="5.6328125" customWidth="1"/>
    <col min="11275" max="11276" width="7.08984375" customWidth="1"/>
    <col min="11277" max="11277" width="5.08984375" customWidth="1"/>
    <col min="11278" max="11278" width="12.7265625" customWidth="1"/>
    <col min="11279" max="11279" width="4.26953125" customWidth="1"/>
    <col min="11520" max="11520" width="4.26953125" customWidth="1"/>
    <col min="11521" max="11521" width="5.08984375" customWidth="1"/>
    <col min="11522" max="11522" width="10.36328125" customWidth="1"/>
    <col min="11523" max="11523" width="25.6328125" customWidth="1"/>
    <col min="11524" max="11524" width="22.08984375" customWidth="1"/>
    <col min="11525" max="11525" width="46.453125" customWidth="1"/>
    <col min="11526" max="11527" width="7.6328125" customWidth="1"/>
    <col min="11528" max="11530" width="5.6328125" customWidth="1"/>
    <col min="11531" max="11532" width="7.08984375" customWidth="1"/>
    <col min="11533" max="11533" width="5.08984375" customWidth="1"/>
    <col min="11534" max="11534" width="12.7265625" customWidth="1"/>
    <col min="11535" max="11535" width="4.26953125" customWidth="1"/>
    <col min="11776" max="11776" width="4.26953125" customWidth="1"/>
    <col min="11777" max="11777" width="5.08984375" customWidth="1"/>
    <col min="11778" max="11778" width="10.36328125" customWidth="1"/>
    <col min="11779" max="11779" width="25.6328125" customWidth="1"/>
    <col min="11780" max="11780" width="22.08984375" customWidth="1"/>
    <col min="11781" max="11781" width="46.453125" customWidth="1"/>
    <col min="11782" max="11783" width="7.6328125" customWidth="1"/>
    <col min="11784" max="11786" width="5.6328125" customWidth="1"/>
    <col min="11787" max="11788" width="7.08984375" customWidth="1"/>
    <col min="11789" max="11789" width="5.08984375" customWidth="1"/>
    <col min="11790" max="11790" width="12.7265625" customWidth="1"/>
    <col min="11791" max="11791" width="4.26953125" customWidth="1"/>
    <col min="12032" max="12032" width="4.26953125" customWidth="1"/>
    <col min="12033" max="12033" width="5.08984375" customWidth="1"/>
    <col min="12034" max="12034" width="10.36328125" customWidth="1"/>
    <col min="12035" max="12035" width="25.6328125" customWidth="1"/>
    <col min="12036" max="12036" width="22.08984375" customWidth="1"/>
    <col min="12037" max="12037" width="46.453125" customWidth="1"/>
    <col min="12038" max="12039" width="7.6328125" customWidth="1"/>
    <col min="12040" max="12042" width="5.6328125" customWidth="1"/>
    <col min="12043" max="12044" width="7.08984375" customWidth="1"/>
    <col min="12045" max="12045" width="5.08984375" customWidth="1"/>
    <col min="12046" max="12046" width="12.7265625" customWidth="1"/>
    <col min="12047" max="12047" width="4.26953125" customWidth="1"/>
    <col min="12288" max="12288" width="4.26953125" customWidth="1"/>
    <col min="12289" max="12289" width="5.08984375" customWidth="1"/>
    <col min="12290" max="12290" width="10.36328125" customWidth="1"/>
    <col min="12291" max="12291" width="25.6328125" customWidth="1"/>
    <col min="12292" max="12292" width="22.08984375" customWidth="1"/>
    <col min="12293" max="12293" width="46.453125" customWidth="1"/>
    <col min="12294" max="12295" width="7.6328125" customWidth="1"/>
    <col min="12296" max="12298" width="5.6328125" customWidth="1"/>
    <col min="12299" max="12300" width="7.08984375" customWidth="1"/>
    <col min="12301" max="12301" width="5.08984375" customWidth="1"/>
    <col min="12302" max="12302" width="12.7265625" customWidth="1"/>
    <col min="12303" max="12303" width="4.26953125" customWidth="1"/>
    <col min="12544" max="12544" width="4.26953125" customWidth="1"/>
    <col min="12545" max="12545" width="5.08984375" customWidth="1"/>
    <col min="12546" max="12546" width="10.36328125" customWidth="1"/>
    <col min="12547" max="12547" width="25.6328125" customWidth="1"/>
    <col min="12548" max="12548" width="22.08984375" customWidth="1"/>
    <col min="12549" max="12549" width="46.453125" customWidth="1"/>
    <col min="12550" max="12551" width="7.6328125" customWidth="1"/>
    <col min="12552" max="12554" width="5.6328125" customWidth="1"/>
    <col min="12555" max="12556" width="7.08984375" customWidth="1"/>
    <col min="12557" max="12557" width="5.08984375" customWidth="1"/>
    <col min="12558" max="12558" width="12.7265625" customWidth="1"/>
    <col min="12559" max="12559" width="4.26953125" customWidth="1"/>
    <col min="12800" max="12800" width="4.26953125" customWidth="1"/>
    <col min="12801" max="12801" width="5.08984375" customWidth="1"/>
    <col min="12802" max="12802" width="10.36328125" customWidth="1"/>
    <col min="12803" max="12803" width="25.6328125" customWidth="1"/>
    <col min="12804" max="12804" width="22.08984375" customWidth="1"/>
    <col min="12805" max="12805" width="46.453125" customWidth="1"/>
    <col min="12806" max="12807" width="7.6328125" customWidth="1"/>
    <col min="12808" max="12810" width="5.6328125" customWidth="1"/>
    <col min="12811" max="12812" width="7.08984375" customWidth="1"/>
    <col min="12813" max="12813" width="5.08984375" customWidth="1"/>
    <col min="12814" max="12814" width="12.7265625" customWidth="1"/>
    <col min="12815" max="12815" width="4.26953125" customWidth="1"/>
    <col min="13056" max="13056" width="4.26953125" customWidth="1"/>
    <col min="13057" max="13057" width="5.08984375" customWidth="1"/>
    <col min="13058" max="13058" width="10.36328125" customWidth="1"/>
    <col min="13059" max="13059" width="25.6328125" customWidth="1"/>
    <col min="13060" max="13060" width="22.08984375" customWidth="1"/>
    <col min="13061" max="13061" width="46.453125" customWidth="1"/>
    <col min="13062" max="13063" width="7.6328125" customWidth="1"/>
    <col min="13064" max="13066" width="5.6328125" customWidth="1"/>
    <col min="13067" max="13068" width="7.08984375" customWidth="1"/>
    <col min="13069" max="13069" width="5.08984375" customWidth="1"/>
    <col min="13070" max="13070" width="12.7265625" customWidth="1"/>
    <col min="13071" max="13071" width="4.26953125" customWidth="1"/>
    <col min="13312" max="13312" width="4.26953125" customWidth="1"/>
    <col min="13313" max="13313" width="5.08984375" customWidth="1"/>
    <col min="13314" max="13314" width="10.36328125" customWidth="1"/>
    <col min="13315" max="13315" width="25.6328125" customWidth="1"/>
    <col min="13316" max="13316" width="22.08984375" customWidth="1"/>
    <col min="13317" max="13317" width="46.453125" customWidth="1"/>
    <col min="13318" max="13319" width="7.6328125" customWidth="1"/>
    <col min="13320" max="13322" width="5.6328125" customWidth="1"/>
    <col min="13323" max="13324" width="7.08984375" customWidth="1"/>
    <col min="13325" max="13325" width="5.08984375" customWidth="1"/>
    <col min="13326" max="13326" width="12.7265625" customWidth="1"/>
    <col min="13327" max="13327" width="4.26953125" customWidth="1"/>
    <col min="13568" max="13568" width="4.26953125" customWidth="1"/>
    <col min="13569" max="13569" width="5.08984375" customWidth="1"/>
    <col min="13570" max="13570" width="10.36328125" customWidth="1"/>
    <col min="13571" max="13571" width="25.6328125" customWidth="1"/>
    <col min="13572" max="13572" width="22.08984375" customWidth="1"/>
    <col min="13573" max="13573" width="46.453125" customWidth="1"/>
    <col min="13574" max="13575" width="7.6328125" customWidth="1"/>
    <col min="13576" max="13578" width="5.6328125" customWidth="1"/>
    <col min="13579" max="13580" width="7.08984375" customWidth="1"/>
    <col min="13581" max="13581" width="5.08984375" customWidth="1"/>
    <col min="13582" max="13582" width="12.7265625" customWidth="1"/>
    <col min="13583" max="13583" width="4.26953125" customWidth="1"/>
    <col min="13824" max="13824" width="4.26953125" customWidth="1"/>
    <col min="13825" max="13825" width="5.08984375" customWidth="1"/>
    <col min="13826" max="13826" width="10.36328125" customWidth="1"/>
    <col min="13827" max="13827" width="25.6328125" customWidth="1"/>
    <col min="13828" max="13828" width="22.08984375" customWidth="1"/>
    <col min="13829" max="13829" width="46.453125" customWidth="1"/>
    <col min="13830" max="13831" width="7.6328125" customWidth="1"/>
    <col min="13832" max="13834" width="5.6328125" customWidth="1"/>
    <col min="13835" max="13836" width="7.08984375" customWidth="1"/>
    <col min="13837" max="13837" width="5.08984375" customWidth="1"/>
    <col min="13838" max="13838" width="12.7265625" customWidth="1"/>
    <col min="13839" max="13839" width="4.26953125" customWidth="1"/>
    <col min="14080" max="14080" width="4.26953125" customWidth="1"/>
    <col min="14081" max="14081" width="5.08984375" customWidth="1"/>
    <col min="14082" max="14082" width="10.36328125" customWidth="1"/>
    <col min="14083" max="14083" width="25.6328125" customWidth="1"/>
    <col min="14084" max="14084" width="22.08984375" customWidth="1"/>
    <col min="14085" max="14085" width="46.453125" customWidth="1"/>
    <col min="14086" max="14087" width="7.6328125" customWidth="1"/>
    <col min="14088" max="14090" width="5.6328125" customWidth="1"/>
    <col min="14091" max="14092" width="7.08984375" customWidth="1"/>
    <col min="14093" max="14093" width="5.08984375" customWidth="1"/>
    <col min="14094" max="14094" width="12.7265625" customWidth="1"/>
    <col min="14095" max="14095" width="4.26953125" customWidth="1"/>
    <col min="14336" max="14336" width="4.26953125" customWidth="1"/>
    <col min="14337" max="14337" width="5.08984375" customWidth="1"/>
    <col min="14338" max="14338" width="10.36328125" customWidth="1"/>
    <col min="14339" max="14339" width="25.6328125" customWidth="1"/>
    <col min="14340" max="14340" width="22.08984375" customWidth="1"/>
    <col min="14341" max="14341" width="46.453125" customWidth="1"/>
    <col min="14342" max="14343" width="7.6328125" customWidth="1"/>
    <col min="14344" max="14346" width="5.6328125" customWidth="1"/>
    <col min="14347" max="14348" width="7.08984375" customWidth="1"/>
    <col min="14349" max="14349" width="5.08984375" customWidth="1"/>
    <col min="14350" max="14350" width="12.7265625" customWidth="1"/>
    <col min="14351" max="14351" width="4.26953125" customWidth="1"/>
    <col min="14592" max="14592" width="4.26953125" customWidth="1"/>
    <col min="14593" max="14593" width="5.08984375" customWidth="1"/>
    <col min="14594" max="14594" width="10.36328125" customWidth="1"/>
    <col min="14595" max="14595" width="25.6328125" customWidth="1"/>
    <col min="14596" max="14596" width="22.08984375" customWidth="1"/>
    <col min="14597" max="14597" width="46.453125" customWidth="1"/>
    <col min="14598" max="14599" width="7.6328125" customWidth="1"/>
    <col min="14600" max="14602" width="5.6328125" customWidth="1"/>
    <col min="14603" max="14604" width="7.08984375" customWidth="1"/>
    <col min="14605" max="14605" width="5.08984375" customWidth="1"/>
    <col min="14606" max="14606" width="12.7265625" customWidth="1"/>
    <col min="14607" max="14607" width="4.26953125" customWidth="1"/>
    <col min="14848" max="14848" width="4.26953125" customWidth="1"/>
    <col min="14849" max="14849" width="5.08984375" customWidth="1"/>
    <col min="14850" max="14850" width="10.36328125" customWidth="1"/>
    <col min="14851" max="14851" width="25.6328125" customWidth="1"/>
    <col min="14852" max="14852" width="22.08984375" customWidth="1"/>
    <col min="14853" max="14853" width="46.453125" customWidth="1"/>
    <col min="14854" max="14855" width="7.6328125" customWidth="1"/>
    <col min="14856" max="14858" width="5.6328125" customWidth="1"/>
    <col min="14859" max="14860" width="7.08984375" customWidth="1"/>
    <col min="14861" max="14861" width="5.08984375" customWidth="1"/>
    <col min="14862" max="14862" width="12.7265625" customWidth="1"/>
    <col min="14863" max="14863" width="4.26953125" customWidth="1"/>
    <col min="15104" max="15104" width="4.26953125" customWidth="1"/>
    <col min="15105" max="15105" width="5.08984375" customWidth="1"/>
    <col min="15106" max="15106" width="10.36328125" customWidth="1"/>
    <col min="15107" max="15107" width="25.6328125" customWidth="1"/>
    <col min="15108" max="15108" width="22.08984375" customWidth="1"/>
    <col min="15109" max="15109" width="46.453125" customWidth="1"/>
    <col min="15110" max="15111" width="7.6328125" customWidth="1"/>
    <col min="15112" max="15114" width="5.6328125" customWidth="1"/>
    <col min="15115" max="15116" width="7.08984375" customWidth="1"/>
    <col min="15117" max="15117" width="5.08984375" customWidth="1"/>
    <col min="15118" max="15118" width="12.7265625" customWidth="1"/>
    <col min="15119" max="15119" width="4.26953125" customWidth="1"/>
    <col min="15360" max="15360" width="4.26953125" customWidth="1"/>
    <col min="15361" max="15361" width="5.08984375" customWidth="1"/>
    <col min="15362" max="15362" width="10.36328125" customWidth="1"/>
    <col min="15363" max="15363" width="25.6328125" customWidth="1"/>
    <col min="15364" max="15364" width="22.08984375" customWidth="1"/>
    <col min="15365" max="15365" width="46.453125" customWidth="1"/>
    <col min="15366" max="15367" width="7.6328125" customWidth="1"/>
    <col min="15368" max="15370" width="5.6328125" customWidth="1"/>
    <col min="15371" max="15372" width="7.08984375" customWidth="1"/>
    <col min="15373" max="15373" width="5.08984375" customWidth="1"/>
    <col min="15374" max="15374" width="12.7265625" customWidth="1"/>
    <col min="15375" max="15375" width="4.26953125" customWidth="1"/>
    <col min="15616" max="15616" width="4.26953125" customWidth="1"/>
    <col min="15617" max="15617" width="5.08984375" customWidth="1"/>
    <col min="15618" max="15618" width="10.36328125" customWidth="1"/>
    <col min="15619" max="15619" width="25.6328125" customWidth="1"/>
    <col min="15620" max="15620" width="22.08984375" customWidth="1"/>
    <col min="15621" max="15621" width="46.453125" customWidth="1"/>
    <col min="15622" max="15623" width="7.6328125" customWidth="1"/>
    <col min="15624" max="15626" width="5.6328125" customWidth="1"/>
    <col min="15627" max="15628" width="7.08984375" customWidth="1"/>
    <col min="15629" max="15629" width="5.08984375" customWidth="1"/>
    <col min="15630" max="15630" width="12.7265625" customWidth="1"/>
    <col min="15631" max="15631" width="4.26953125" customWidth="1"/>
    <col min="15872" max="15872" width="4.26953125" customWidth="1"/>
    <col min="15873" max="15873" width="5.08984375" customWidth="1"/>
    <col min="15874" max="15874" width="10.36328125" customWidth="1"/>
    <col min="15875" max="15875" width="25.6328125" customWidth="1"/>
    <col min="15876" max="15876" width="22.08984375" customWidth="1"/>
    <col min="15877" max="15877" width="46.453125" customWidth="1"/>
    <col min="15878" max="15879" width="7.6328125" customWidth="1"/>
    <col min="15880" max="15882" width="5.6328125" customWidth="1"/>
    <col min="15883" max="15884" width="7.08984375" customWidth="1"/>
    <col min="15885" max="15885" width="5.08984375" customWidth="1"/>
    <col min="15886" max="15886" width="12.7265625" customWidth="1"/>
    <col min="15887" max="15887" width="4.26953125" customWidth="1"/>
    <col min="16128" max="16128" width="4.26953125" customWidth="1"/>
    <col min="16129" max="16129" width="5.08984375" customWidth="1"/>
    <col min="16130" max="16130" width="10.36328125" customWidth="1"/>
    <col min="16131" max="16131" width="25.6328125" customWidth="1"/>
    <col min="16132" max="16132" width="22.08984375" customWidth="1"/>
    <col min="16133" max="16133" width="46.453125" customWidth="1"/>
    <col min="16134" max="16135" width="7.6328125" customWidth="1"/>
    <col min="16136" max="16138" width="5.6328125" customWidth="1"/>
    <col min="16139" max="16140" width="7.08984375" customWidth="1"/>
    <col min="16141" max="16141" width="5.08984375" customWidth="1"/>
    <col min="16142" max="16142" width="12.7265625" customWidth="1"/>
    <col min="16143" max="16143" width="4.26953125" customWidth="1"/>
  </cols>
  <sheetData>
    <row r="1" spans="1:15" ht="24" customHeight="1" x14ac:dyDescent="0.2">
      <c r="B1" s="239" t="s">
        <v>207</v>
      </c>
      <c r="C1" s="239"/>
      <c r="D1" s="239"/>
      <c r="E1" s="239"/>
      <c r="F1" s="239"/>
      <c r="G1" s="239"/>
      <c r="H1" s="239"/>
      <c r="I1" s="239"/>
      <c r="J1" s="239"/>
      <c r="K1" s="239"/>
      <c r="L1" s="239"/>
      <c r="M1" s="239"/>
      <c r="N1" s="239"/>
      <c r="O1" s="239"/>
    </row>
    <row r="2" spans="1:15" ht="31.5" customHeight="1" x14ac:dyDescent="0.2">
      <c r="B2" s="240" t="s">
        <v>50</v>
      </c>
      <c r="C2" s="243" t="s">
        <v>0</v>
      </c>
      <c r="D2" s="243" t="s">
        <v>1</v>
      </c>
      <c r="E2" s="246" t="s">
        <v>66</v>
      </c>
      <c r="F2" s="243" t="s">
        <v>67</v>
      </c>
      <c r="G2" s="249" t="s">
        <v>68</v>
      </c>
      <c r="H2" s="250"/>
      <c r="I2" s="249" t="s">
        <v>69</v>
      </c>
      <c r="J2" s="251"/>
      <c r="K2" s="250"/>
      <c r="L2" s="249" t="s">
        <v>70</v>
      </c>
      <c r="M2" s="251"/>
      <c r="N2" s="250"/>
      <c r="O2" s="83" t="s">
        <v>71</v>
      </c>
    </row>
    <row r="3" spans="1:15" ht="15" customHeight="1" x14ac:dyDescent="0.2">
      <c r="B3" s="241"/>
      <c r="C3" s="244"/>
      <c r="D3" s="244"/>
      <c r="E3" s="247"/>
      <c r="F3" s="244"/>
      <c r="G3" s="252" t="s">
        <v>72</v>
      </c>
      <c r="H3" s="254" t="s">
        <v>73</v>
      </c>
      <c r="I3" s="11" t="s">
        <v>74</v>
      </c>
      <c r="J3" s="12" t="s">
        <v>75</v>
      </c>
      <c r="K3" s="13" t="s">
        <v>76</v>
      </c>
      <c r="L3" s="91" t="s">
        <v>77</v>
      </c>
      <c r="M3" s="14" t="s">
        <v>78</v>
      </c>
      <c r="N3" s="13" t="s">
        <v>79</v>
      </c>
      <c r="O3" s="93" t="s">
        <v>208</v>
      </c>
    </row>
    <row r="4" spans="1:15" ht="15" customHeight="1" x14ac:dyDescent="0.2">
      <c r="B4" s="242"/>
      <c r="C4" s="245"/>
      <c r="D4" s="245"/>
      <c r="E4" s="248"/>
      <c r="F4" s="245"/>
      <c r="G4" s="253"/>
      <c r="H4" s="255"/>
      <c r="I4" s="92" t="s">
        <v>80</v>
      </c>
      <c r="J4" s="15" t="s">
        <v>81</v>
      </c>
      <c r="K4" s="16" t="s">
        <v>82</v>
      </c>
      <c r="L4" s="92" t="s">
        <v>83</v>
      </c>
      <c r="M4" s="15" t="s">
        <v>83</v>
      </c>
      <c r="N4" s="16" t="s">
        <v>84</v>
      </c>
      <c r="O4" s="59" t="s">
        <v>85</v>
      </c>
    </row>
    <row r="5" spans="1:15" ht="21.75" customHeight="1" x14ac:dyDescent="0.2">
      <c r="A5" s="90"/>
      <c r="B5" s="256" t="s">
        <v>86</v>
      </c>
      <c r="C5" s="17" t="s">
        <v>2</v>
      </c>
      <c r="D5" s="18" t="s">
        <v>46</v>
      </c>
      <c r="E5" s="19" t="s">
        <v>87</v>
      </c>
      <c r="F5" s="19" t="s">
        <v>167</v>
      </c>
      <c r="G5" s="103">
        <v>18000</v>
      </c>
      <c r="H5" s="104">
        <v>67752</v>
      </c>
      <c r="I5" s="103">
        <v>600</v>
      </c>
      <c r="J5" s="105">
        <v>30</v>
      </c>
      <c r="K5" s="106">
        <v>1.5</v>
      </c>
      <c r="L5" s="171" t="s">
        <v>184</v>
      </c>
      <c r="M5" s="172" t="s">
        <v>90</v>
      </c>
      <c r="N5" s="173">
        <f t="shared" ref="N5:N6" si="0">_xlfn.DAYS(M5,L5)+1</f>
        <v>44</v>
      </c>
      <c r="O5" s="53">
        <v>66311</v>
      </c>
    </row>
    <row r="6" spans="1:15" ht="21.75" customHeight="1" x14ac:dyDescent="0.2">
      <c r="A6" s="90"/>
      <c r="B6" s="257"/>
      <c r="C6" s="20"/>
      <c r="D6" s="74" t="s">
        <v>51</v>
      </c>
      <c r="E6" s="22" t="s">
        <v>141</v>
      </c>
      <c r="F6" s="22" t="s">
        <v>168</v>
      </c>
      <c r="G6" s="107">
        <v>12500</v>
      </c>
      <c r="H6" s="108">
        <v>7500</v>
      </c>
      <c r="I6" s="107">
        <v>250</v>
      </c>
      <c r="J6" s="109">
        <v>50</v>
      </c>
      <c r="K6" s="110">
        <v>1.5</v>
      </c>
      <c r="L6" s="174" t="s">
        <v>139</v>
      </c>
      <c r="M6" s="175" t="s">
        <v>132</v>
      </c>
      <c r="N6" s="173">
        <f t="shared" si="0"/>
        <v>86</v>
      </c>
      <c r="O6" s="53">
        <v>5200</v>
      </c>
    </row>
    <row r="7" spans="1:15" ht="21.75" customHeight="1" x14ac:dyDescent="0.2">
      <c r="A7" s="90"/>
      <c r="B7" s="257"/>
      <c r="C7" s="20"/>
      <c r="D7" s="21" t="s">
        <v>3</v>
      </c>
      <c r="E7" s="22" t="s">
        <v>142</v>
      </c>
      <c r="F7" s="22" t="s">
        <v>239</v>
      </c>
      <c r="G7" s="107">
        <v>2000</v>
      </c>
      <c r="H7" s="108">
        <v>3500</v>
      </c>
      <c r="I7" s="107">
        <v>140</v>
      </c>
      <c r="J7" s="109">
        <v>10</v>
      </c>
      <c r="K7" s="110">
        <v>1.2</v>
      </c>
      <c r="L7" s="174" t="s">
        <v>214</v>
      </c>
      <c r="M7" s="175" t="s">
        <v>215</v>
      </c>
      <c r="N7" s="173">
        <f>_xlfn.DAYS(M7,L7)+1</f>
        <v>59</v>
      </c>
      <c r="O7" s="53">
        <v>2256</v>
      </c>
    </row>
    <row r="8" spans="1:15" ht="21.75" customHeight="1" x14ac:dyDescent="0.2">
      <c r="A8" s="90"/>
      <c r="B8" s="257"/>
      <c r="C8" s="20"/>
      <c r="D8" s="23" t="s">
        <v>4</v>
      </c>
      <c r="E8" s="24" t="s">
        <v>163</v>
      </c>
      <c r="F8" s="24" t="s">
        <v>169</v>
      </c>
      <c r="G8" s="111">
        <v>11800</v>
      </c>
      <c r="H8" s="112">
        <v>14500</v>
      </c>
      <c r="I8" s="111">
        <v>250</v>
      </c>
      <c r="J8" s="113">
        <v>60</v>
      </c>
      <c r="K8" s="114">
        <v>1.5</v>
      </c>
      <c r="L8" s="176" t="s">
        <v>212</v>
      </c>
      <c r="M8" s="177" t="s">
        <v>213</v>
      </c>
      <c r="N8" s="173">
        <f t="shared" ref="N8:N47" si="1">_xlfn.DAYS(M8,L8)+1</f>
        <v>44</v>
      </c>
      <c r="O8" s="53">
        <v>11904</v>
      </c>
    </row>
    <row r="9" spans="1:15" ht="21.75" customHeight="1" x14ac:dyDescent="0.2">
      <c r="A9" s="90"/>
      <c r="B9" s="257"/>
      <c r="C9" s="20"/>
      <c r="D9" s="21" t="s">
        <v>183</v>
      </c>
      <c r="E9" s="22" t="s">
        <v>143</v>
      </c>
      <c r="F9" s="22" t="s">
        <v>169</v>
      </c>
      <c r="G9" s="107">
        <v>24312</v>
      </c>
      <c r="H9" s="108">
        <v>61990</v>
      </c>
      <c r="I9" s="107">
        <v>620</v>
      </c>
      <c r="J9" s="109">
        <v>70</v>
      </c>
      <c r="K9" s="110">
        <v>1.5</v>
      </c>
      <c r="L9" s="174" t="s">
        <v>212</v>
      </c>
      <c r="M9" s="175" t="s">
        <v>213</v>
      </c>
      <c r="N9" s="173">
        <f t="shared" si="1"/>
        <v>44</v>
      </c>
      <c r="O9" s="53">
        <v>16680</v>
      </c>
    </row>
    <row r="10" spans="1:15" ht="21.75" customHeight="1" x14ac:dyDescent="0.2">
      <c r="B10" s="28"/>
      <c r="C10" s="30" t="s">
        <v>134</v>
      </c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1"/>
      <c r="O10" s="75">
        <v>102351</v>
      </c>
    </row>
    <row r="11" spans="1:15" ht="21.75" customHeight="1" x14ac:dyDescent="0.2">
      <c r="A11" s="90"/>
      <c r="B11" s="236" t="s">
        <v>5</v>
      </c>
      <c r="C11" s="17" t="s">
        <v>6</v>
      </c>
      <c r="D11" s="32" t="s">
        <v>10</v>
      </c>
      <c r="E11" s="56" t="s">
        <v>144</v>
      </c>
      <c r="F11" s="70" t="s">
        <v>235</v>
      </c>
      <c r="G11" s="115">
        <v>39196</v>
      </c>
      <c r="H11" s="116">
        <v>43492</v>
      </c>
      <c r="I11" s="117">
        <v>996</v>
      </c>
      <c r="J11" s="118">
        <v>60</v>
      </c>
      <c r="K11" s="119">
        <v>1.3</v>
      </c>
      <c r="L11" s="178" t="s">
        <v>216</v>
      </c>
      <c r="M11" s="179" t="s">
        <v>91</v>
      </c>
      <c r="N11" s="173">
        <f t="shared" si="1"/>
        <v>66</v>
      </c>
      <c r="O11" s="53">
        <v>85000</v>
      </c>
    </row>
    <row r="12" spans="1:15" ht="21.75" customHeight="1" x14ac:dyDescent="0.2">
      <c r="A12" s="90"/>
      <c r="B12" s="238"/>
      <c r="C12" s="20"/>
      <c r="D12" s="67" t="s">
        <v>89</v>
      </c>
      <c r="E12" s="68" t="s">
        <v>217</v>
      </c>
      <c r="F12" s="69" t="s">
        <v>145</v>
      </c>
      <c r="G12" s="120">
        <v>12900</v>
      </c>
      <c r="H12" s="121">
        <v>20000</v>
      </c>
      <c r="I12" s="120">
        <v>430</v>
      </c>
      <c r="J12" s="122">
        <v>30</v>
      </c>
      <c r="K12" s="123">
        <v>1.3</v>
      </c>
      <c r="L12" s="180" t="s">
        <v>218</v>
      </c>
      <c r="M12" s="181" t="s">
        <v>90</v>
      </c>
      <c r="N12" s="173">
        <f t="shared" si="1"/>
        <v>51</v>
      </c>
      <c r="O12" s="53">
        <v>28800</v>
      </c>
    </row>
    <row r="13" spans="1:15" ht="21.75" customHeight="1" x14ac:dyDescent="0.2">
      <c r="A13" s="90"/>
      <c r="B13" s="238"/>
      <c r="C13" s="20"/>
      <c r="D13" s="33" t="s">
        <v>9</v>
      </c>
      <c r="E13" s="34" t="s">
        <v>219</v>
      </c>
      <c r="F13" s="34" t="s">
        <v>146</v>
      </c>
      <c r="G13" s="124">
        <v>2000</v>
      </c>
      <c r="H13" s="125">
        <v>2000</v>
      </c>
      <c r="I13" s="124">
        <v>200</v>
      </c>
      <c r="J13" s="126">
        <v>10</v>
      </c>
      <c r="K13" s="127">
        <v>2</v>
      </c>
      <c r="L13" s="182" t="s">
        <v>187</v>
      </c>
      <c r="M13" s="183" t="s">
        <v>220</v>
      </c>
      <c r="N13" s="173">
        <f t="shared" si="1"/>
        <v>44</v>
      </c>
      <c r="O13" s="53">
        <v>3000</v>
      </c>
    </row>
    <row r="14" spans="1:15" ht="21.75" customHeight="1" x14ac:dyDescent="0.2">
      <c r="A14" s="90"/>
      <c r="B14" s="238"/>
      <c r="C14" s="20"/>
      <c r="D14" s="71" t="s">
        <v>8</v>
      </c>
      <c r="E14" s="34" t="s">
        <v>147</v>
      </c>
      <c r="F14" s="34" t="s">
        <v>170</v>
      </c>
      <c r="G14" s="124">
        <v>12000</v>
      </c>
      <c r="H14" s="125">
        <v>12000</v>
      </c>
      <c r="I14" s="124">
        <v>400</v>
      </c>
      <c r="J14" s="126">
        <v>30</v>
      </c>
      <c r="K14" s="128">
        <v>1.5</v>
      </c>
      <c r="L14" s="182" t="s">
        <v>184</v>
      </c>
      <c r="M14" s="183" t="s">
        <v>130</v>
      </c>
      <c r="N14" s="173">
        <f t="shared" si="1"/>
        <v>31</v>
      </c>
      <c r="O14" s="53">
        <v>5750</v>
      </c>
    </row>
    <row r="15" spans="1:15" ht="21.75" customHeight="1" x14ac:dyDescent="0.2">
      <c r="A15" s="90"/>
      <c r="B15" s="238"/>
      <c r="C15" s="25"/>
      <c r="D15" s="94" t="s">
        <v>7</v>
      </c>
      <c r="E15" s="72" t="s">
        <v>88</v>
      </c>
      <c r="F15" s="72" t="s">
        <v>148</v>
      </c>
      <c r="G15" s="129">
        <v>56000</v>
      </c>
      <c r="H15" s="130">
        <v>32000</v>
      </c>
      <c r="I15" s="129">
        <v>800</v>
      </c>
      <c r="J15" s="131">
        <v>70</v>
      </c>
      <c r="K15" s="132">
        <v>1.5</v>
      </c>
      <c r="L15" s="184" t="s">
        <v>221</v>
      </c>
      <c r="M15" s="185" t="s">
        <v>90</v>
      </c>
      <c r="N15" s="186">
        <f t="shared" si="1"/>
        <v>45</v>
      </c>
      <c r="O15" s="77">
        <v>83150</v>
      </c>
    </row>
    <row r="16" spans="1:15" ht="21.75" customHeight="1" x14ac:dyDescent="0.2">
      <c r="A16" s="90"/>
      <c r="B16" s="238"/>
      <c r="C16" s="95" t="s">
        <v>49</v>
      </c>
      <c r="D16" s="64" t="s">
        <v>122</v>
      </c>
      <c r="E16" s="63" t="s">
        <v>185</v>
      </c>
      <c r="F16" s="54" t="s">
        <v>186</v>
      </c>
      <c r="G16" s="133">
        <v>20000</v>
      </c>
      <c r="H16" s="134">
        <v>33300</v>
      </c>
      <c r="I16" s="135">
        <v>400</v>
      </c>
      <c r="J16" s="136">
        <v>50</v>
      </c>
      <c r="K16" s="137">
        <v>1.6</v>
      </c>
      <c r="L16" s="187" t="s">
        <v>210</v>
      </c>
      <c r="M16" s="188" t="s">
        <v>222</v>
      </c>
      <c r="N16" s="189">
        <f t="shared" si="1"/>
        <v>31</v>
      </c>
      <c r="O16" s="78">
        <v>14668</v>
      </c>
    </row>
    <row r="17" spans="1:15" ht="21.75" customHeight="1" x14ac:dyDescent="0.2">
      <c r="A17" s="90"/>
      <c r="B17" s="238"/>
      <c r="C17" s="95" t="s">
        <v>188</v>
      </c>
      <c r="D17" s="64" t="s">
        <v>181</v>
      </c>
      <c r="E17" s="96" t="s">
        <v>223</v>
      </c>
      <c r="F17" s="54" t="s">
        <v>224</v>
      </c>
      <c r="G17" s="133">
        <v>20000</v>
      </c>
      <c r="H17" s="134">
        <v>10000</v>
      </c>
      <c r="I17" s="135">
        <v>200</v>
      </c>
      <c r="J17" s="136">
        <v>80</v>
      </c>
      <c r="K17" s="137">
        <v>1.8</v>
      </c>
      <c r="L17" s="187" t="s">
        <v>225</v>
      </c>
      <c r="M17" s="188" t="s">
        <v>220</v>
      </c>
      <c r="N17" s="190">
        <f t="shared" si="1"/>
        <v>37</v>
      </c>
      <c r="O17" s="53">
        <v>2877</v>
      </c>
    </row>
    <row r="18" spans="1:15" ht="21.75" customHeight="1" x14ac:dyDescent="0.2">
      <c r="A18" s="90"/>
      <c r="B18" s="28"/>
      <c r="C18" s="29" t="s">
        <v>182</v>
      </c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75">
        <v>223245</v>
      </c>
    </row>
    <row r="19" spans="1:15" ht="21.75" customHeight="1" x14ac:dyDescent="0.2">
      <c r="A19" s="90"/>
      <c r="B19" s="236" t="s">
        <v>92</v>
      </c>
      <c r="C19" s="20" t="s">
        <v>11</v>
      </c>
      <c r="D19" s="57" t="s">
        <v>12</v>
      </c>
      <c r="E19" s="25" t="s">
        <v>164</v>
      </c>
      <c r="F19" s="25" t="s">
        <v>149</v>
      </c>
      <c r="G19" s="138">
        <v>26000</v>
      </c>
      <c r="H19" s="139">
        <v>2000</v>
      </c>
      <c r="I19" s="138">
        <v>260</v>
      </c>
      <c r="J19" s="140">
        <v>100</v>
      </c>
      <c r="K19" s="141">
        <v>2.5</v>
      </c>
      <c r="L19" s="191" t="s">
        <v>227</v>
      </c>
      <c r="M19" s="192" t="s">
        <v>228</v>
      </c>
      <c r="N19" s="190">
        <f t="shared" si="1"/>
        <v>14</v>
      </c>
      <c r="O19" s="77">
        <v>838</v>
      </c>
    </row>
    <row r="20" spans="1:15" ht="21.75" customHeight="1" x14ac:dyDescent="0.2">
      <c r="A20" s="90"/>
      <c r="B20" s="238"/>
      <c r="C20" s="35" t="s">
        <v>13</v>
      </c>
      <c r="D20" s="36" t="s">
        <v>14</v>
      </c>
      <c r="E20" s="35" t="s">
        <v>93</v>
      </c>
      <c r="F20" s="35" t="s">
        <v>229</v>
      </c>
      <c r="G20" s="142">
        <v>14000</v>
      </c>
      <c r="H20" s="143">
        <v>10500</v>
      </c>
      <c r="I20" s="142">
        <v>350</v>
      </c>
      <c r="J20" s="144">
        <v>40</v>
      </c>
      <c r="K20" s="145">
        <v>1.5</v>
      </c>
      <c r="L20" s="193" t="s">
        <v>191</v>
      </c>
      <c r="M20" s="194" t="s">
        <v>91</v>
      </c>
      <c r="N20" s="190">
        <f>_xlfn.DAYS(M20,L20)+1</f>
        <v>44</v>
      </c>
      <c r="O20" s="78">
        <v>2413</v>
      </c>
    </row>
    <row r="21" spans="1:15" ht="21.75" customHeight="1" x14ac:dyDescent="0.2">
      <c r="A21" s="90"/>
      <c r="B21" s="238"/>
      <c r="C21" s="35" t="s">
        <v>15</v>
      </c>
      <c r="D21" s="58" t="s">
        <v>16</v>
      </c>
      <c r="E21" s="35" t="s">
        <v>150</v>
      </c>
      <c r="F21" s="35" t="s">
        <v>230</v>
      </c>
      <c r="G21" s="142">
        <v>16000</v>
      </c>
      <c r="H21" s="143">
        <v>34000</v>
      </c>
      <c r="I21" s="142">
        <v>330</v>
      </c>
      <c r="J21" s="144">
        <v>40</v>
      </c>
      <c r="K21" s="145">
        <v>1.5</v>
      </c>
      <c r="L21" s="193" t="s">
        <v>225</v>
      </c>
      <c r="M21" s="194" t="s">
        <v>90</v>
      </c>
      <c r="N21" s="190">
        <f t="shared" si="1"/>
        <v>37</v>
      </c>
      <c r="O21" s="78">
        <v>1318</v>
      </c>
    </row>
    <row r="22" spans="1:15" ht="21.75" customHeight="1" x14ac:dyDescent="0.2">
      <c r="B22" s="237"/>
      <c r="C22" s="29" t="s">
        <v>123</v>
      </c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7"/>
      <c r="O22" s="79">
        <v>4569</v>
      </c>
    </row>
    <row r="23" spans="1:15" ht="21.75" customHeight="1" x14ac:dyDescent="0.2">
      <c r="A23" s="90"/>
      <c r="B23" s="236" t="s">
        <v>47</v>
      </c>
      <c r="C23" s="35" t="s">
        <v>189</v>
      </c>
      <c r="D23" s="36" t="s">
        <v>17</v>
      </c>
      <c r="E23" s="35" t="s">
        <v>94</v>
      </c>
      <c r="F23" s="35" t="s">
        <v>151</v>
      </c>
      <c r="G23" s="142">
        <v>24263</v>
      </c>
      <c r="H23" s="143">
        <v>25190</v>
      </c>
      <c r="I23" s="142">
        <v>220</v>
      </c>
      <c r="J23" s="144">
        <v>100</v>
      </c>
      <c r="K23" s="146">
        <v>2</v>
      </c>
      <c r="L23" s="193" t="s">
        <v>218</v>
      </c>
      <c r="M23" s="194" t="s">
        <v>226</v>
      </c>
      <c r="N23" s="190">
        <f t="shared" si="1"/>
        <v>44</v>
      </c>
      <c r="O23" s="53">
        <v>2287</v>
      </c>
    </row>
    <row r="24" spans="1:15" ht="21.75" customHeight="1" x14ac:dyDescent="0.2">
      <c r="B24" s="237"/>
      <c r="C24" s="29" t="s">
        <v>18</v>
      </c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7"/>
      <c r="O24" s="79">
        <v>2287</v>
      </c>
    </row>
    <row r="25" spans="1:15" ht="21.75" customHeight="1" x14ac:dyDescent="0.2">
      <c r="B25" s="236" t="s">
        <v>95</v>
      </c>
      <c r="C25" s="35" t="s">
        <v>19</v>
      </c>
      <c r="D25" s="58" t="s">
        <v>20</v>
      </c>
      <c r="E25" s="35" t="s">
        <v>152</v>
      </c>
      <c r="F25" s="35" t="s">
        <v>171</v>
      </c>
      <c r="G25" s="142">
        <v>3000</v>
      </c>
      <c r="H25" s="143">
        <v>600</v>
      </c>
      <c r="I25" s="142">
        <v>60</v>
      </c>
      <c r="J25" s="144">
        <v>50</v>
      </c>
      <c r="K25" s="146">
        <v>3</v>
      </c>
      <c r="L25" s="193" t="s">
        <v>231</v>
      </c>
      <c r="M25" s="194" t="s">
        <v>90</v>
      </c>
      <c r="N25" s="190">
        <f t="shared" si="1"/>
        <v>20</v>
      </c>
      <c r="O25" s="77">
        <v>1952</v>
      </c>
    </row>
    <row r="26" spans="1:15" ht="21.75" customHeight="1" x14ac:dyDescent="0.2">
      <c r="A26" s="90"/>
      <c r="B26" s="238"/>
      <c r="C26" s="17" t="s">
        <v>21</v>
      </c>
      <c r="D26" s="73" t="s">
        <v>190</v>
      </c>
      <c r="E26" s="20" t="s">
        <v>96</v>
      </c>
      <c r="F26" s="20" t="s">
        <v>172</v>
      </c>
      <c r="G26" s="147">
        <v>12090</v>
      </c>
      <c r="H26" s="148">
        <v>6620</v>
      </c>
      <c r="I26" s="147">
        <v>175</v>
      </c>
      <c r="J26" s="149">
        <v>65</v>
      </c>
      <c r="K26" s="150">
        <v>1.5</v>
      </c>
      <c r="L26" s="195" t="s">
        <v>191</v>
      </c>
      <c r="M26" s="196" t="s">
        <v>226</v>
      </c>
      <c r="N26" s="190">
        <f t="shared" si="1"/>
        <v>30</v>
      </c>
      <c r="O26" s="78">
        <v>5937</v>
      </c>
    </row>
    <row r="27" spans="1:15" ht="21.75" customHeight="1" x14ac:dyDescent="0.2">
      <c r="A27" s="90"/>
      <c r="B27" s="238"/>
      <c r="C27" s="35" t="s">
        <v>22</v>
      </c>
      <c r="D27" s="58" t="s">
        <v>23</v>
      </c>
      <c r="E27" s="35" t="s">
        <v>153</v>
      </c>
      <c r="F27" s="35" t="s">
        <v>173</v>
      </c>
      <c r="G27" s="142">
        <v>10821</v>
      </c>
      <c r="H27" s="143">
        <v>10776</v>
      </c>
      <c r="I27" s="142">
        <v>233</v>
      </c>
      <c r="J27" s="151">
        <v>83.5</v>
      </c>
      <c r="K27" s="145">
        <v>1.5</v>
      </c>
      <c r="L27" s="193" t="s">
        <v>232</v>
      </c>
      <c r="M27" s="194" t="s">
        <v>192</v>
      </c>
      <c r="N27" s="190">
        <f t="shared" si="1"/>
        <v>36</v>
      </c>
      <c r="O27" s="77">
        <v>3066</v>
      </c>
    </row>
    <row r="28" spans="1:15" ht="21.75" customHeight="1" x14ac:dyDescent="0.2">
      <c r="B28" s="237"/>
      <c r="C28" s="29" t="s">
        <v>52</v>
      </c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7"/>
      <c r="O28" s="79">
        <v>10955</v>
      </c>
    </row>
    <row r="29" spans="1:15" ht="21.75" customHeight="1" x14ac:dyDescent="0.2">
      <c r="A29" s="90"/>
      <c r="B29" s="236" t="s">
        <v>24</v>
      </c>
      <c r="C29" s="62" t="s">
        <v>25</v>
      </c>
      <c r="D29" s="58" t="s">
        <v>26</v>
      </c>
      <c r="E29" s="35" t="s">
        <v>193</v>
      </c>
      <c r="F29" s="65" t="s">
        <v>154</v>
      </c>
      <c r="G29" s="142">
        <v>5626</v>
      </c>
      <c r="H29" s="143">
        <v>5440</v>
      </c>
      <c r="I29" s="142">
        <v>178</v>
      </c>
      <c r="J29" s="144">
        <v>62</v>
      </c>
      <c r="K29" s="146">
        <v>3</v>
      </c>
      <c r="L29" s="195" t="s">
        <v>191</v>
      </c>
      <c r="M29" s="196" t="s">
        <v>226</v>
      </c>
      <c r="N29" s="190">
        <f t="shared" si="1"/>
        <v>30</v>
      </c>
      <c r="O29" s="77">
        <v>4296</v>
      </c>
    </row>
    <row r="30" spans="1:15" ht="21.75" customHeight="1" x14ac:dyDescent="0.2">
      <c r="A30" s="90"/>
      <c r="B30" s="238"/>
      <c r="C30" s="35" t="s">
        <v>27</v>
      </c>
      <c r="D30" s="36" t="s">
        <v>28</v>
      </c>
      <c r="E30" s="35" t="s">
        <v>125</v>
      </c>
      <c r="F30" s="35" t="s">
        <v>194</v>
      </c>
      <c r="G30" s="142">
        <v>9000</v>
      </c>
      <c r="H30" s="143">
        <v>12100</v>
      </c>
      <c r="I30" s="142">
        <v>150</v>
      </c>
      <c r="J30" s="144">
        <v>65</v>
      </c>
      <c r="K30" s="146">
        <v>4</v>
      </c>
      <c r="L30" s="193" t="s">
        <v>227</v>
      </c>
      <c r="M30" s="194" t="s">
        <v>90</v>
      </c>
      <c r="N30" s="190">
        <f t="shared" si="1"/>
        <v>30</v>
      </c>
      <c r="O30" s="78">
        <v>20055</v>
      </c>
    </row>
    <row r="31" spans="1:15" ht="21.75" customHeight="1" x14ac:dyDescent="0.2">
      <c r="A31" s="90"/>
      <c r="B31" s="238"/>
      <c r="C31" s="17" t="s">
        <v>138</v>
      </c>
      <c r="D31" s="18" t="s">
        <v>29</v>
      </c>
      <c r="E31" s="19" t="s">
        <v>195</v>
      </c>
      <c r="F31" s="81" t="s">
        <v>196</v>
      </c>
      <c r="G31" s="152">
        <v>20000</v>
      </c>
      <c r="H31" s="153">
        <v>10000</v>
      </c>
      <c r="I31" s="103">
        <v>300</v>
      </c>
      <c r="J31" s="154">
        <v>80</v>
      </c>
      <c r="K31" s="155">
        <v>2</v>
      </c>
      <c r="L31" s="197" t="s">
        <v>209</v>
      </c>
      <c r="M31" s="197" t="s">
        <v>234</v>
      </c>
      <c r="N31" s="198">
        <f t="shared" si="1"/>
        <v>30</v>
      </c>
      <c r="O31" s="53">
        <v>1906</v>
      </c>
    </row>
    <row r="32" spans="1:15" ht="21.75" customHeight="1" x14ac:dyDescent="0.2">
      <c r="A32" s="90"/>
      <c r="B32" s="238"/>
      <c r="C32" s="20"/>
      <c r="D32" s="73" t="s">
        <v>30</v>
      </c>
      <c r="E32" s="20" t="s">
        <v>165</v>
      </c>
      <c r="F32" s="80" t="s">
        <v>174</v>
      </c>
      <c r="G32" s="107">
        <v>3000</v>
      </c>
      <c r="H32" s="156">
        <v>5000</v>
      </c>
      <c r="I32" s="157">
        <v>100</v>
      </c>
      <c r="J32" s="157">
        <v>30</v>
      </c>
      <c r="K32" s="110">
        <v>1.8</v>
      </c>
      <c r="L32" s="199" t="s">
        <v>209</v>
      </c>
      <c r="M32" s="199" t="s">
        <v>234</v>
      </c>
      <c r="N32" s="200">
        <f t="shared" si="1"/>
        <v>30</v>
      </c>
      <c r="O32" s="53">
        <v>1502</v>
      </c>
    </row>
    <row r="33" spans="1:16" ht="21.75" customHeight="1" x14ac:dyDescent="0.2">
      <c r="A33" s="90"/>
      <c r="B33" s="238"/>
      <c r="C33" s="25"/>
      <c r="D33" s="26" t="s">
        <v>31</v>
      </c>
      <c r="E33" s="27" t="s">
        <v>197</v>
      </c>
      <c r="F33" s="27" t="s">
        <v>174</v>
      </c>
      <c r="G33" s="158">
        <v>10000</v>
      </c>
      <c r="H33" s="159">
        <v>8000</v>
      </c>
      <c r="I33" s="160">
        <v>200</v>
      </c>
      <c r="J33" s="160">
        <v>50</v>
      </c>
      <c r="K33" s="141">
        <v>1.8</v>
      </c>
      <c r="L33" s="201" t="s">
        <v>209</v>
      </c>
      <c r="M33" s="201" t="s">
        <v>234</v>
      </c>
      <c r="N33" s="202">
        <f t="shared" si="1"/>
        <v>30</v>
      </c>
      <c r="O33" s="77">
        <v>1062</v>
      </c>
    </row>
    <row r="34" spans="1:16" ht="21.75" customHeight="1" x14ac:dyDescent="0.2">
      <c r="B34" s="237"/>
      <c r="C34" s="29" t="s">
        <v>140</v>
      </c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7"/>
      <c r="O34" s="79">
        <v>28821</v>
      </c>
    </row>
    <row r="35" spans="1:16" ht="21.75" customHeight="1" x14ac:dyDescent="0.2">
      <c r="A35" s="90"/>
      <c r="B35" s="236" t="s">
        <v>32</v>
      </c>
      <c r="C35" s="35" t="s">
        <v>33</v>
      </c>
      <c r="D35" s="36" t="s">
        <v>34</v>
      </c>
      <c r="E35" s="35" t="s">
        <v>97</v>
      </c>
      <c r="F35" s="35" t="s">
        <v>236</v>
      </c>
      <c r="G35" s="142">
        <v>15000</v>
      </c>
      <c r="H35" s="143">
        <v>65000</v>
      </c>
      <c r="I35" s="142">
        <v>1000</v>
      </c>
      <c r="J35" s="144">
        <v>15</v>
      </c>
      <c r="K35" s="145">
        <v>1.5</v>
      </c>
      <c r="L35" s="193" t="s">
        <v>218</v>
      </c>
      <c r="M35" s="194" t="s">
        <v>226</v>
      </c>
      <c r="N35" s="190">
        <f t="shared" si="1"/>
        <v>44</v>
      </c>
      <c r="O35" s="78">
        <v>31868</v>
      </c>
    </row>
    <row r="36" spans="1:16" ht="21.75" customHeight="1" x14ac:dyDescent="0.2">
      <c r="A36" s="90"/>
      <c r="B36" s="238"/>
      <c r="C36" s="17" t="s">
        <v>35</v>
      </c>
      <c r="D36" s="26" t="s">
        <v>36</v>
      </c>
      <c r="E36" s="27" t="s">
        <v>126</v>
      </c>
      <c r="F36" s="27" t="s">
        <v>155</v>
      </c>
      <c r="G36" s="161">
        <v>36900</v>
      </c>
      <c r="H36" s="162">
        <v>33650</v>
      </c>
      <c r="I36" s="161">
        <v>600</v>
      </c>
      <c r="J36" s="163">
        <v>50</v>
      </c>
      <c r="K36" s="164">
        <v>2</v>
      </c>
      <c r="L36" s="203" t="s">
        <v>225</v>
      </c>
      <c r="M36" s="204" t="s">
        <v>222</v>
      </c>
      <c r="N36" s="200">
        <f t="shared" si="1"/>
        <v>30</v>
      </c>
      <c r="O36" s="77">
        <v>13550</v>
      </c>
    </row>
    <row r="37" spans="1:16" ht="21.75" customHeight="1" x14ac:dyDescent="0.2">
      <c r="A37" s="90"/>
      <c r="B37" s="238"/>
      <c r="C37" s="35" t="s">
        <v>198</v>
      </c>
      <c r="D37" s="36" t="s">
        <v>199</v>
      </c>
      <c r="E37" s="35" t="s">
        <v>156</v>
      </c>
      <c r="F37" s="35" t="s">
        <v>157</v>
      </c>
      <c r="G37" s="142">
        <v>6000</v>
      </c>
      <c r="H37" s="143">
        <v>23800</v>
      </c>
      <c r="I37" s="142">
        <v>130</v>
      </c>
      <c r="J37" s="144">
        <v>60</v>
      </c>
      <c r="K37" s="145">
        <v>1.8</v>
      </c>
      <c r="L37" s="193" t="s">
        <v>184</v>
      </c>
      <c r="M37" s="194" t="s">
        <v>222</v>
      </c>
      <c r="N37" s="190">
        <f t="shared" si="1"/>
        <v>37</v>
      </c>
      <c r="O37" s="78">
        <v>4813</v>
      </c>
    </row>
    <row r="38" spans="1:16" ht="21.75" customHeight="1" x14ac:dyDescent="0.2">
      <c r="A38" s="90"/>
      <c r="B38" s="238"/>
      <c r="C38" s="35" t="s">
        <v>37</v>
      </c>
      <c r="D38" s="36" t="s">
        <v>38</v>
      </c>
      <c r="E38" s="35" t="s">
        <v>166</v>
      </c>
      <c r="F38" s="35" t="s">
        <v>200</v>
      </c>
      <c r="G38" s="142">
        <v>15000</v>
      </c>
      <c r="H38" s="143">
        <v>23000</v>
      </c>
      <c r="I38" s="142">
        <v>500</v>
      </c>
      <c r="J38" s="144">
        <v>30</v>
      </c>
      <c r="K38" s="146">
        <v>3</v>
      </c>
      <c r="L38" s="205" t="s">
        <v>210</v>
      </c>
      <c r="M38" s="206" t="s">
        <v>90</v>
      </c>
      <c r="N38" s="190">
        <f t="shared" si="1"/>
        <v>38</v>
      </c>
      <c r="O38" s="77">
        <v>10390</v>
      </c>
    </row>
    <row r="39" spans="1:16" ht="21.75" customHeight="1" x14ac:dyDescent="0.2">
      <c r="A39" s="90"/>
      <c r="B39" s="238"/>
      <c r="C39" s="35" t="s">
        <v>39</v>
      </c>
      <c r="D39" s="36" t="s">
        <v>40</v>
      </c>
      <c r="E39" s="35" t="s">
        <v>127</v>
      </c>
      <c r="F39" s="35" t="s">
        <v>175</v>
      </c>
      <c r="G39" s="142">
        <v>6000</v>
      </c>
      <c r="H39" s="143">
        <v>5000</v>
      </c>
      <c r="I39" s="142">
        <v>200</v>
      </c>
      <c r="J39" s="144">
        <v>30</v>
      </c>
      <c r="K39" s="145">
        <v>1.5</v>
      </c>
      <c r="L39" s="193" t="s">
        <v>184</v>
      </c>
      <c r="M39" s="194" t="s">
        <v>130</v>
      </c>
      <c r="N39" s="190">
        <f t="shared" si="1"/>
        <v>31</v>
      </c>
      <c r="O39" s="78">
        <v>318</v>
      </c>
    </row>
    <row r="40" spans="1:16" ht="21.75" customHeight="1" x14ac:dyDescent="0.2">
      <c r="A40" s="90"/>
      <c r="B40" s="238"/>
      <c r="C40" s="35" t="s">
        <v>41</v>
      </c>
      <c r="D40" s="58" t="s">
        <v>42</v>
      </c>
      <c r="E40" s="35" t="s">
        <v>158</v>
      </c>
      <c r="F40" s="35" t="s">
        <v>237</v>
      </c>
      <c r="G40" s="142">
        <v>6000</v>
      </c>
      <c r="H40" s="143">
        <v>10000</v>
      </c>
      <c r="I40" s="142">
        <v>200</v>
      </c>
      <c r="J40" s="144">
        <v>60</v>
      </c>
      <c r="K40" s="145">
        <v>1.5</v>
      </c>
      <c r="L40" s="193" t="s">
        <v>184</v>
      </c>
      <c r="M40" s="194" t="s">
        <v>226</v>
      </c>
      <c r="N40" s="190">
        <f t="shared" si="1"/>
        <v>37</v>
      </c>
      <c r="O40" s="77">
        <v>3108</v>
      </c>
    </row>
    <row r="41" spans="1:16" ht="21.75" customHeight="1" x14ac:dyDescent="0.2">
      <c r="B41" s="237"/>
      <c r="C41" s="29" t="s">
        <v>247</v>
      </c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7"/>
      <c r="O41" s="79">
        <v>64047</v>
      </c>
    </row>
    <row r="42" spans="1:16" ht="21.75" customHeight="1" x14ac:dyDescent="0.2">
      <c r="B42" s="236" t="s">
        <v>129</v>
      </c>
      <c r="C42" s="25" t="s">
        <v>48</v>
      </c>
      <c r="D42" s="38" t="s">
        <v>136</v>
      </c>
      <c r="E42" s="25" t="s">
        <v>201</v>
      </c>
      <c r="F42" s="84" t="s">
        <v>176</v>
      </c>
      <c r="G42" s="138">
        <v>14000</v>
      </c>
      <c r="H42" s="139">
        <v>46000</v>
      </c>
      <c r="I42" s="138">
        <v>200</v>
      </c>
      <c r="J42" s="140">
        <v>70</v>
      </c>
      <c r="K42" s="141">
        <v>1.7</v>
      </c>
      <c r="L42" s="191" t="s">
        <v>227</v>
      </c>
      <c r="M42" s="192" t="s">
        <v>90</v>
      </c>
      <c r="N42" s="190">
        <f t="shared" si="1"/>
        <v>30</v>
      </c>
      <c r="O42" s="77">
        <v>451</v>
      </c>
    </row>
    <row r="43" spans="1:16" ht="21.75" customHeight="1" x14ac:dyDescent="0.2">
      <c r="B43" s="238"/>
      <c r="C43" s="25" t="s">
        <v>43</v>
      </c>
      <c r="D43" s="38" t="s">
        <v>44</v>
      </c>
      <c r="E43" s="25" t="s">
        <v>128</v>
      </c>
      <c r="F43" s="25" t="s">
        <v>159</v>
      </c>
      <c r="G43" s="138">
        <v>29368</v>
      </c>
      <c r="H43" s="139">
        <v>19133</v>
      </c>
      <c r="I43" s="138">
        <v>315</v>
      </c>
      <c r="J43" s="140">
        <v>100</v>
      </c>
      <c r="K43" s="165">
        <v>3</v>
      </c>
      <c r="L43" s="191" t="s">
        <v>227</v>
      </c>
      <c r="M43" s="192" t="s">
        <v>130</v>
      </c>
      <c r="N43" s="190">
        <f t="shared" si="1"/>
        <v>17</v>
      </c>
      <c r="O43" s="78">
        <v>293</v>
      </c>
    </row>
    <row r="44" spans="1:16" ht="21.75" customHeight="1" x14ac:dyDescent="0.2">
      <c r="B44" s="237"/>
      <c r="C44" s="30" t="s">
        <v>135</v>
      </c>
      <c r="D44" s="55"/>
      <c r="E44" s="55"/>
      <c r="F44" s="55"/>
      <c r="G44" s="55"/>
      <c r="H44" s="55"/>
      <c r="I44" s="55"/>
      <c r="J44" s="55"/>
      <c r="K44" s="55"/>
      <c r="L44" s="55"/>
      <c r="M44" s="55"/>
      <c r="N44" s="66"/>
      <c r="O44" s="79">
        <v>744</v>
      </c>
    </row>
    <row r="45" spans="1:16" ht="21.75" customHeight="1" x14ac:dyDescent="0.2">
      <c r="B45" s="263" t="s">
        <v>64</v>
      </c>
      <c r="C45" s="35" t="s">
        <v>45</v>
      </c>
      <c r="D45" s="36" t="s">
        <v>233</v>
      </c>
      <c r="E45" s="35" t="s">
        <v>160</v>
      </c>
      <c r="F45" s="35" t="s">
        <v>177</v>
      </c>
      <c r="G45" s="142">
        <v>7150</v>
      </c>
      <c r="H45" s="143">
        <v>9155</v>
      </c>
      <c r="I45" s="142">
        <v>130</v>
      </c>
      <c r="J45" s="144">
        <v>55</v>
      </c>
      <c r="K45" s="145">
        <v>1.5</v>
      </c>
      <c r="L45" s="193" t="s">
        <v>227</v>
      </c>
      <c r="M45" s="194" t="s">
        <v>130</v>
      </c>
      <c r="N45" s="190">
        <f t="shared" si="1"/>
        <v>17</v>
      </c>
      <c r="O45" s="77">
        <v>1239</v>
      </c>
    </row>
    <row r="46" spans="1:16" ht="21.75" customHeight="1" x14ac:dyDescent="0.2">
      <c r="A46" s="90"/>
      <c r="B46" s="264"/>
      <c r="C46" s="17" t="s">
        <v>98</v>
      </c>
      <c r="D46" s="58" t="s">
        <v>99</v>
      </c>
      <c r="E46" s="35" t="s">
        <v>161</v>
      </c>
      <c r="F46" s="35" t="s">
        <v>178</v>
      </c>
      <c r="G46" s="166">
        <v>300</v>
      </c>
      <c r="H46" s="167">
        <v>8000</v>
      </c>
      <c r="I46" s="142">
        <v>60</v>
      </c>
      <c r="J46" s="144">
        <v>5</v>
      </c>
      <c r="K46" s="168">
        <v>0.2</v>
      </c>
      <c r="L46" s="193" t="s">
        <v>100</v>
      </c>
      <c r="M46" s="207" t="s">
        <v>91</v>
      </c>
      <c r="N46" s="190">
        <f t="shared" si="1"/>
        <v>62</v>
      </c>
      <c r="O46" s="78">
        <v>3196</v>
      </c>
    </row>
    <row r="47" spans="1:16" ht="21.75" customHeight="1" x14ac:dyDescent="0.2">
      <c r="A47" s="90"/>
      <c r="B47" s="264"/>
      <c r="C47" s="35" t="s">
        <v>101</v>
      </c>
      <c r="D47" s="38" t="s">
        <v>102</v>
      </c>
      <c r="E47" s="25" t="s">
        <v>162</v>
      </c>
      <c r="F47" s="25" t="s">
        <v>179</v>
      </c>
      <c r="G47" s="169">
        <v>30400</v>
      </c>
      <c r="H47" s="167">
        <v>33600</v>
      </c>
      <c r="I47" s="142">
        <v>380</v>
      </c>
      <c r="J47" s="144">
        <v>80</v>
      </c>
      <c r="K47" s="170">
        <v>4</v>
      </c>
      <c r="L47" s="193" t="s">
        <v>191</v>
      </c>
      <c r="M47" s="208" t="s">
        <v>90</v>
      </c>
      <c r="N47" s="190">
        <f t="shared" si="1"/>
        <v>37</v>
      </c>
      <c r="O47" s="78">
        <v>2847</v>
      </c>
    </row>
    <row r="48" spans="1:16" ht="21.75" customHeight="1" x14ac:dyDescent="0.2">
      <c r="B48" s="265"/>
      <c r="C48" s="29" t="s">
        <v>124</v>
      </c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7"/>
      <c r="O48" s="60">
        <v>7282</v>
      </c>
      <c r="P48" s="51">
        <f>O10+O18+O22+O24+O28+O34+O41+O44+O48</f>
        <v>444301</v>
      </c>
    </row>
    <row r="49" spans="1:15" ht="21.75" customHeight="1" x14ac:dyDescent="0.2">
      <c r="A49" s="90"/>
      <c r="B49" s="266" t="s">
        <v>103</v>
      </c>
      <c r="C49" s="258" t="s">
        <v>238</v>
      </c>
      <c r="D49" s="259"/>
      <c r="E49" s="259"/>
      <c r="F49" s="259"/>
      <c r="G49" s="259"/>
      <c r="H49" s="259"/>
      <c r="I49" s="259"/>
      <c r="J49" s="259"/>
      <c r="K49" s="259"/>
      <c r="L49" s="259"/>
      <c r="M49" s="259"/>
      <c r="N49" s="259"/>
      <c r="O49" s="260"/>
    </row>
    <row r="50" spans="1:15" s="39" customFormat="1" ht="25.5" customHeight="1" x14ac:dyDescent="0.2">
      <c r="B50" s="267"/>
      <c r="C50" s="261"/>
      <c r="D50" s="261"/>
      <c r="E50" s="261"/>
      <c r="F50" s="261"/>
      <c r="G50" s="261"/>
      <c r="H50" s="261"/>
      <c r="I50" s="261"/>
      <c r="J50" s="261"/>
      <c r="K50" s="261"/>
      <c r="L50" s="261"/>
      <c r="M50" s="261"/>
      <c r="N50" s="261"/>
      <c r="O50" s="262"/>
    </row>
  </sheetData>
  <mergeCells count="22">
    <mergeCell ref="C49:O50"/>
    <mergeCell ref="B29:B34"/>
    <mergeCell ref="B35:B41"/>
    <mergeCell ref="B42:B44"/>
    <mergeCell ref="B45:B48"/>
    <mergeCell ref="B49:B50"/>
    <mergeCell ref="B23:B24"/>
    <mergeCell ref="B25:B28"/>
    <mergeCell ref="B1:O1"/>
    <mergeCell ref="B2:B4"/>
    <mergeCell ref="C2:C4"/>
    <mergeCell ref="D2:D4"/>
    <mergeCell ref="E2:E4"/>
    <mergeCell ref="F2:F4"/>
    <mergeCell ref="G2:H2"/>
    <mergeCell ref="I2:K2"/>
    <mergeCell ref="L2:N2"/>
    <mergeCell ref="G3:G4"/>
    <mergeCell ref="H3:H4"/>
    <mergeCell ref="B5:B9"/>
    <mergeCell ref="B11:B17"/>
    <mergeCell ref="B19:B22"/>
  </mergeCells>
  <phoneticPr fontId="4"/>
  <printOptions horizontalCentered="1" verticalCentered="1"/>
  <pageMargins left="0.23622047244094491" right="0.23622047244094491" top="0.39370078740157483" bottom="0" header="0.31496062992125984" footer="0.31496062992125984"/>
  <pageSetup paperSize="9" scale="81" firstPageNumber="2" fitToHeight="0" orientation="landscape" cellComments="asDisplayed" useFirstPageNumber="1" r:id="rId1"/>
  <headerFooter differentOddEven="1">
    <oddHeader xml:space="preserve">&amp;C&amp;16 </oddHeader>
    <oddFooter>&amp;C&amp;16 ２</oddFooter>
    <evenHeader xml:space="preserve">&amp;C&amp;16 </evenHeader>
    <evenFooter>&amp;C&amp;16 ３</evenFooter>
  </headerFooter>
  <rowBreaks count="1" manualBreakCount="1">
    <brk id="28" min="1" max="14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C000"/>
    <pageSetUpPr fitToPage="1"/>
  </sheetPr>
  <dimension ref="A1:M43"/>
  <sheetViews>
    <sheetView view="pageBreakPreview" zoomScaleNormal="100" zoomScaleSheetLayoutView="100" workbookViewId="0">
      <pane ySplit="5" topLeftCell="A6" activePane="bottomLeft" state="frozen"/>
      <selection pane="bottomLeft" activeCell="T34" sqref="T34"/>
    </sheetView>
  </sheetViews>
  <sheetFormatPr defaultRowHeight="13" x14ac:dyDescent="0.2"/>
  <cols>
    <col min="1" max="1" width="3.26953125" customWidth="1"/>
    <col min="2" max="2" width="3.90625" customWidth="1"/>
    <col min="3" max="3" width="4.6328125" customWidth="1"/>
    <col min="4" max="4" width="7.36328125" customWidth="1"/>
    <col min="5" max="5" width="7.08984375" customWidth="1"/>
    <col min="6" max="6" width="7.36328125" customWidth="1"/>
    <col min="7" max="7" width="16.36328125" customWidth="1"/>
    <col min="8" max="8" width="9.453125" customWidth="1"/>
    <col min="9" max="9" width="10.453125" customWidth="1"/>
    <col min="10" max="11" width="5.6328125" customWidth="1"/>
    <col min="12" max="12" width="9.36328125" customWidth="1"/>
  </cols>
  <sheetData>
    <row r="1" spans="1:12" ht="6.7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31.5" customHeight="1" x14ac:dyDescent="0.2">
      <c r="A2" s="1"/>
      <c r="B2" s="268" t="s">
        <v>104</v>
      </c>
      <c r="C2" s="268"/>
      <c r="D2" s="268"/>
      <c r="E2" s="268"/>
      <c r="F2" s="268"/>
      <c r="G2" s="268"/>
      <c r="H2" s="268"/>
      <c r="I2" s="268"/>
      <c r="J2" s="268"/>
      <c r="K2" s="268"/>
      <c r="L2" s="268"/>
    </row>
    <row r="3" spans="1:12" ht="37.5" customHeight="1" x14ac:dyDescent="0.2">
      <c r="A3" s="1"/>
      <c r="B3" s="270" t="s">
        <v>105</v>
      </c>
      <c r="C3" s="271"/>
      <c r="D3" s="274" t="s">
        <v>106</v>
      </c>
      <c r="E3" s="274"/>
      <c r="F3" s="274"/>
      <c r="G3" s="274" t="s">
        <v>107</v>
      </c>
      <c r="H3" s="274"/>
      <c r="I3" s="274"/>
      <c r="J3" s="274" t="s">
        <v>108</v>
      </c>
      <c r="K3" s="274"/>
      <c r="L3" s="275" t="s">
        <v>109</v>
      </c>
    </row>
    <row r="4" spans="1:12" ht="30" customHeight="1" x14ac:dyDescent="0.2">
      <c r="A4" s="1"/>
      <c r="B4" s="272"/>
      <c r="C4" s="273"/>
      <c r="D4" s="40" t="s">
        <v>110</v>
      </c>
      <c r="E4" s="41" t="s">
        <v>111</v>
      </c>
      <c r="F4" s="41" t="s">
        <v>54</v>
      </c>
      <c r="G4" s="41" t="s">
        <v>112</v>
      </c>
      <c r="H4" s="41" t="s">
        <v>211</v>
      </c>
      <c r="I4" s="42" t="s">
        <v>113</v>
      </c>
      <c r="J4" s="42" t="s">
        <v>114</v>
      </c>
      <c r="K4" s="42" t="s">
        <v>115</v>
      </c>
      <c r="L4" s="275"/>
    </row>
    <row r="5" spans="1:12" ht="30" hidden="1" customHeight="1" x14ac:dyDescent="0.2">
      <c r="A5" s="1"/>
      <c r="B5" s="1"/>
      <c r="C5" s="43">
        <v>2</v>
      </c>
      <c r="D5" s="35">
        <v>9</v>
      </c>
      <c r="E5" s="35">
        <v>36</v>
      </c>
      <c r="F5" s="35">
        <f>5+1</f>
        <v>6</v>
      </c>
      <c r="G5" s="44">
        <v>4234783</v>
      </c>
      <c r="H5" s="45">
        <v>-0.02</v>
      </c>
      <c r="I5" s="44">
        <v>100397</v>
      </c>
      <c r="J5" s="35">
        <v>26</v>
      </c>
      <c r="K5" s="35">
        <v>3</v>
      </c>
      <c r="L5" s="35">
        <v>441</v>
      </c>
    </row>
    <row r="6" spans="1:12" ht="30" customHeight="1" x14ac:dyDescent="0.2">
      <c r="A6" s="1"/>
      <c r="B6" s="276" t="s">
        <v>180</v>
      </c>
      <c r="C6" s="41">
        <v>6</v>
      </c>
      <c r="D6" s="35">
        <v>10</v>
      </c>
      <c r="E6" s="35">
        <v>35</v>
      </c>
      <c r="F6" s="35">
        <v>65</v>
      </c>
      <c r="G6" s="44">
        <v>4128872</v>
      </c>
      <c r="H6" s="209">
        <v>1.08</v>
      </c>
      <c r="I6" s="44">
        <v>97381</v>
      </c>
      <c r="J6" s="35">
        <v>3</v>
      </c>
      <c r="K6" s="35">
        <v>1</v>
      </c>
      <c r="L6" s="35">
        <v>348</v>
      </c>
    </row>
    <row r="7" spans="1:12" ht="30" customHeight="1" x14ac:dyDescent="0.2">
      <c r="A7" s="1"/>
      <c r="B7" s="276"/>
      <c r="C7" s="41">
        <v>7</v>
      </c>
      <c r="D7" s="35">
        <v>10</v>
      </c>
      <c r="E7" s="35">
        <v>35</v>
      </c>
      <c r="F7" s="35">
        <v>66</v>
      </c>
      <c r="G7" s="44">
        <v>2528114</v>
      </c>
      <c r="H7" s="209">
        <f>G7/G6</f>
        <v>0.61230137432209086</v>
      </c>
      <c r="I7" s="44">
        <v>60991</v>
      </c>
      <c r="J7" s="35">
        <v>4</v>
      </c>
      <c r="K7" s="35">
        <v>0</v>
      </c>
      <c r="L7" s="35">
        <v>280</v>
      </c>
    </row>
    <row r="8" spans="1:12" ht="30" customHeight="1" x14ac:dyDescent="0.2">
      <c r="A8" s="1"/>
      <c r="B8" s="276"/>
      <c r="C8" s="41">
        <v>8</v>
      </c>
      <c r="D8" s="35">
        <v>10</v>
      </c>
      <c r="E8" s="35">
        <v>35</v>
      </c>
      <c r="F8" s="35">
        <v>64</v>
      </c>
      <c r="G8" s="44">
        <v>2190594</v>
      </c>
      <c r="H8" s="209">
        <f t="shared" ref="H8:H36" si="0">G8/G7</f>
        <v>0.86649336224553164</v>
      </c>
      <c r="I8" s="44">
        <v>52276</v>
      </c>
      <c r="J8" s="35">
        <v>4</v>
      </c>
      <c r="K8" s="35">
        <v>1</v>
      </c>
      <c r="L8" s="35">
        <v>293</v>
      </c>
    </row>
    <row r="9" spans="1:12" ht="30" customHeight="1" x14ac:dyDescent="0.2">
      <c r="A9" s="1"/>
      <c r="B9" s="276"/>
      <c r="C9" s="41">
        <v>9</v>
      </c>
      <c r="D9" s="35">
        <v>10</v>
      </c>
      <c r="E9" s="35">
        <v>35</v>
      </c>
      <c r="F9" s="35">
        <v>62</v>
      </c>
      <c r="G9" s="44">
        <v>2506000</v>
      </c>
      <c r="H9" s="209">
        <f t="shared" si="0"/>
        <v>1.1439819519271941</v>
      </c>
      <c r="I9" s="44">
        <v>60715</v>
      </c>
      <c r="J9" s="35">
        <v>7</v>
      </c>
      <c r="K9" s="35">
        <v>1</v>
      </c>
      <c r="L9" s="35">
        <v>220</v>
      </c>
    </row>
    <row r="10" spans="1:12" ht="30" customHeight="1" x14ac:dyDescent="0.2">
      <c r="A10" s="1"/>
      <c r="B10" s="276"/>
      <c r="C10" s="41">
        <v>10</v>
      </c>
      <c r="D10" s="35">
        <v>10</v>
      </c>
      <c r="E10" s="35">
        <v>37</v>
      </c>
      <c r="F10" s="35">
        <v>64</v>
      </c>
      <c r="G10" s="44">
        <v>2286949</v>
      </c>
      <c r="H10" s="209">
        <f t="shared" si="0"/>
        <v>0.91258938547486035</v>
      </c>
      <c r="I10" s="44">
        <v>55914</v>
      </c>
      <c r="J10" s="35">
        <v>1</v>
      </c>
      <c r="K10" s="35">
        <v>0</v>
      </c>
      <c r="L10" s="35">
        <v>168</v>
      </c>
    </row>
    <row r="11" spans="1:12" ht="30" customHeight="1" x14ac:dyDescent="0.2">
      <c r="A11" s="1"/>
      <c r="B11" s="276"/>
      <c r="C11" s="41">
        <v>11</v>
      </c>
      <c r="D11" s="35">
        <v>10</v>
      </c>
      <c r="E11" s="35">
        <v>37</v>
      </c>
      <c r="F11" s="35">
        <v>60</v>
      </c>
      <c r="G11" s="44">
        <v>2729027</v>
      </c>
      <c r="H11" s="209">
        <f t="shared" si="0"/>
        <v>1.1933047042150917</v>
      </c>
      <c r="I11" s="44">
        <v>65016</v>
      </c>
      <c r="J11" s="35">
        <v>10</v>
      </c>
      <c r="K11" s="35">
        <v>2</v>
      </c>
      <c r="L11" s="35">
        <v>346</v>
      </c>
    </row>
    <row r="12" spans="1:12" ht="30" customHeight="1" x14ac:dyDescent="0.2">
      <c r="A12" s="1"/>
      <c r="B12" s="277"/>
      <c r="C12" s="88">
        <v>12</v>
      </c>
      <c r="D12" s="35">
        <v>10</v>
      </c>
      <c r="E12" s="35">
        <v>36</v>
      </c>
      <c r="F12" s="35">
        <v>60</v>
      </c>
      <c r="G12" s="44">
        <v>2297411</v>
      </c>
      <c r="H12" s="209">
        <f t="shared" si="0"/>
        <v>0.8418425321552333</v>
      </c>
      <c r="I12" s="44">
        <v>54588</v>
      </c>
      <c r="J12" s="35">
        <v>6</v>
      </c>
      <c r="K12" s="35">
        <v>1</v>
      </c>
      <c r="L12" s="35">
        <v>217</v>
      </c>
    </row>
    <row r="13" spans="1:12" ht="30" customHeight="1" x14ac:dyDescent="0.2">
      <c r="A13" s="1"/>
      <c r="B13" s="276"/>
      <c r="C13" s="86">
        <v>13</v>
      </c>
      <c r="D13" s="35">
        <v>10</v>
      </c>
      <c r="E13" s="35">
        <v>37</v>
      </c>
      <c r="F13" s="35">
        <v>62</v>
      </c>
      <c r="G13" s="44">
        <v>2122812</v>
      </c>
      <c r="H13" s="209">
        <f t="shared" si="0"/>
        <v>0.92400184381462436</v>
      </c>
      <c r="I13" s="44">
        <v>48281</v>
      </c>
      <c r="J13" s="35">
        <v>8</v>
      </c>
      <c r="K13" s="35">
        <v>1</v>
      </c>
      <c r="L13" s="35">
        <v>151</v>
      </c>
    </row>
    <row r="14" spans="1:12" ht="30" customHeight="1" x14ac:dyDescent="0.2">
      <c r="A14" s="1"/>
      <c r="B14" s="276"/>
      <c r="C14" s="86">
        <v>14</v>
      </c>
      <c r="D14" s="35">
        <v>10</v>
      </c>
      <c r="E14" s="35">
        <v>37</v>
      </c>
      <c r="F14" s="35">
        <v>61</v>
      </c>
      <c r="G14" s="44">
        <v>1198392</v>
      </c>
      <c r="H14" s="209">
        <f t="shared" si="0"/>
        <v>0.56453044358143822</v>
      </c>
      <c r="I14" s="44">
        <v>28096</v>
      </c>
      <c r="J14" s="35">
        <v>5</v>
      </c>
      <c r="K14" s="35">
        <v>2</v>
      </c>
      <c r="L14" s="35">
        <v>115</v>
      </c>
    </row>
    <row r="15" spans="1:12" ht="30" customHeight="1" x14ac:dyDescent="0.2">
      <c r="A15" s="1"/>
      <c r="B15" s="276"/>
      <c r="C15" s="88">
        <v>15</v>
      </c>
      <c r="D15" s="35">
        <v>10</v>
      </c>
      <c r="E15" s="35">
        <v>36</v>
      </c>
      <c r="F15" s="35">
        <v>58</v>
      </c>
      <c r="G15" s="44">
        <v>1064544</v>
      </c>
      <c r="H15" s="209">
        <f t="shared" si="0"/>
        <v>0.88831033585003905</v>
      </c>
      <c r="I15" s="44">
        <v>25139</v>
      </c>
      <c r="J15" s="35">
        <v>8</v>
      </c>
      <c r="K15" s="35">
        <v>0</v>
      </c>
      <c r="L15" s="35">
        <v>88</v>
      </c>
    </row>
    <row r="16" spans="1:12" ht="30" customHeight="1" x14ac:dyDescent="0.2">
      <c r="A16" s="1"/>
      <c r="B16" s="276"/>
      <c r="C16" s="87">
        <v>16</v>
      </c>
      <c r="D16" s="35">
        <v>9</v>
      </c>
      <c r="E16" s="35">
        <v>34</v>
      </c>
      <c r="F16" s="35">
        <v>54</v>
      </c>
      <c r="G16" s="44">
        <v>1648152</v>
      </c>
      <c r="H16" s="209">
        <f t="shared" si="0"/>
        <v>1.5482234646947426</v>
      </c>
      <c r="I16" s="44">
        <v>38687</v>
      </c>
      <c r="J16" s="35">
        <v>14</v>
      </c>
      <c r="K16" s="35">
        <v>0</v>
      </c>
      <c r="L16" s="35">
        <v>146</v>
      </c>
    </row>
    <row r="17" spans="1:13" ht="30" customHeight="1" x14ac:dyDescent="0.2">
      <c r="A17" s="1"/>
      <c r="B17" s="276"/>
      <c r="C17" s="86">
        <v>17</v>
      </c>
      <c r="D17" s="35">
        <v>9</v>
      </c>
      <c r="E17" s="35">
        <v>33</v>
      </c>
      <c r="F17" s="35">
        <v>52</v>
      </c>
      <c r="G17" s="44">
        <v>1727779</v>
      </c>
      <c r="H17" s="209">
        <f t="shared" si="0"/>
        <v>1.0483128983249117</v>
      </c>
      <c r="I17" s="44">
        <v>39150</v>
      </c>
      <c r="J17" s="35">
        <v>10</v>
      </c>
      <c r="K17" s="35">
        <v>1</v>
      </c>
      <c r="L17" s="35">
        <v>150</v>
      </c>
    </row>
    <row r="18" spans="1:13" ht="30" customHeight="1" x14ac:dyDescent="0.2">
      <c r="A18" s="1"/>
      <c r="B18" s="276"/>
      <c r="C18" s="86">
        <v>18</v>
      </c>
      <c r="D18" s="35">
        <v>9</v>
      </c>
      <c r="E18" s="35">
        <v>28</v>
      </c>
      <c r="F18" s="35">
        <v>49</v>
      </c>
      <c r="G18" s="44">
        <v>1666640</v>
      </c>
      <c r="H18" s="209">
        <f>G18/G17</f>
        <v>0.96461410863310648</v>
      </c>
      <c r="I18" s="44">
        <v>38287</v>
      </c>
      <c r="J18" s="35">
        <v>9</v>
      </c>
      <c r="K18" s="35">
        <v>0</v>
      </c>
      <c r="L18" s="35">
        <v>135</v>
      </c>
    </row>
    <row r="19" spans="1:13" ht="30" customHeight="1" x14ac:dyDescent="0.2">
      <c r="A19" s="1"/>
      <c r="B19" s="277"/>
      <c r="C19" s="85">
        <v>19</v>
      </c>
      <c r="D19" s="35">
        <v>9</v>
      </c>
      <c r="E19" s="35">
        <v>27</v>
      </c>
      <c r="F19" s="35">
        <v>49</v>
      </c>
      <c r="G19" s="44">
        <v>1205416</v>
      </c>
      <c r="H19" s="209">
        <f t="shared" si="0"/>
        <v>0.72326117217875485</v>
      </c>
      <c r="I19" s="44">
        <v>28224</v>
      </c>
      <c r="J19" s="35">
        <v>4</v>
      </c>
      <c r="K19" s="35">
        <v>1</v>
      </c>
      <c r="L19" s="35">
        <v>76</v>
      </c>
    </row>
    <row r="20" spans="1:13" ht="30" customHeight="1" x14ac:dyDescent="0.2">
      <c r="A20" s="1"/>
      <c r="B20" s="276"/>
      <c r="C20" s="41">
        <v>20</v>
      </c>
      <c r="D20" s="35">
        <v>9</v>
      </c>
      <c r="E20" s="35">
        <v>27</v>
      </c>
      <c r="F20" s="35">
        <v>50</v>
      </c>
      <c r="G20" s="44">
        <v>1278795</v>
      </c>
      <c r="H20" s="209">
        <f t="shared" si="0"/>
        <v>1.0608744201172045</v>
      </c>
      <c r="I20" s="44">
        <v>30656</v>
      </c>
      <c r="J20" s="35">
        <v>9</v>
      </c>
      <c r="K20" s="35">
        <v>0</v>
      </c>
      <c r="L20" s="35">
        <v>143</v>
      </c>
    </row>
    <row r="21" spans="1:13" ht="30" customHeight="1" x14ac:dyDescent="0.2">
      <c r="A21" s="1"/>
      <c r="B21" s="276"/>
      <c r="C21" s="41">
        <v>21</v>
      </c>
      <c r="D21" s="35">
        <v>9</v>
      </c>
      <c r="E21" s="35">
        <v>27</v>
      </c>
      <c r="F21" s="35">
        <v>51</v>
      </c>
      <c r="G21" s="44">
        <v>982829</v>
      </c>
      <c r="H21" s="209">
        <f t="shared" si="0"/>
        <v>0.76855868219691192</v>
      </c>
      <c r="I21" s="44">
        <v>22514</v>
      </c>
      <c r="J21" s="35">
        <v>2</v>
      </c>
      <c r="K21" s="35">
        <v>1</v>
      </c>
      <c r="L21" s="35">
        <v>123</v>
      </c>
    </row>
    <row r="22" spans="1:13" ht="30" customHeight="1" x14ac:dyDescent="0.2">
      <c r="A22" s="1"/>
      <c r="B22" s="276"/>
      <c r="C22" s="41">
        <v>22</v>
      </c>
      <c r="D22" s="35">
        <v>9</v>
      </c>
      <c r="E22" s="35">
        <v>27</v>
      </c>
      <c r="F22" s="35">
        <v>51</v>
      </c>
      <c r="G22" s="44">
        <v>1052213</v>
      </c>
      <c r="H22" s="209">
        <f>G22/G21</f>
        <v>1.0705962074786153</v>
      </c>
      <c r="I22" s="44">
        <v>22925</v>
      </c>
      <c r="J22" s="35">
        <v>11</v>
      </c>
      <c r="K22" s="35">
        <v>1</v>
      </c>
      <c r="L22" s="35">
        <v>161</v>
      </c>
    </row>
    <row r="23" spans="1:13" ht="30" customHeight="1" x14ac:dyDescent="0.2">
      <c r="A23" s="1"/>
      <c r="B23" s="276"/>
      <c r="C23" s="41">
        <v>23</v>
      </c>
      <c r="D23" s="35">
        <v>9</v>
      </c>
      <c r="E23" s="35">
        <v>26</v>
      </c>
      <c r="F23" s="35">
        <v>46</v>
      </c>
      <c r="G23" s="44">
        <v>1003056</v>
      </c>
      <c r="H23" s="209">
        <f t="shared" si="0"/>
        <v>0.95328227269573751</v>
      </c>
      <c r="I23" s="44">
        <v>21981</v>
      </c>
      <c r="J23" s="35">
        <v>25</v>
      </c>
      <c r="K23" s="35">
        <v>1</v>
      </c>
      <c r="L23" s="35">
        <v>142</v>
      </c>
    </row>
    <row r="24" spans="1:13" ht="30" customHeight="1" x14ac:dyDescent="0.2">
      <c r="A24" s="1"/>
      <c r="B24" s="276"/>
      <c r="C24" s="41">
        <v>24</v>
      </c>
      <c r="D24" s="35">
        <v>9</v>
      </c>
      <c r="E24" s="35">
        <v>26</v>
      </c>
      <c r="F24" s="35">
        <v>46</v>
      </c>
      <c r="G24" s="44">
        <v>1106433</v>
      </c>
      <c r="H24" s="209">
        <f t="shared" si="0"/>
        <v>1.1030620423984303</v>
      </c>
      <c r="I24" s="44">
        <v>23684</v>
      </c>
      <c r="J24" s="35">
        <v>32</v>
      </c>
      <c r="K24" s="35">
        <v>0</v>
      </c>
      <c r="L24" s="35">
        <v>226</v>
      </c>
    </row>
    <row r="25" spans="1:13" ht="30" customHeight="1" x14ac:dyDescent="0.2">
      <c r="A25" s="1"/>
      <c r="B25" s="276"/>
      <c r="C25" s="41">
        <v>25</v>
      </c>
      <c r="D25" s="35">
        <v>9</v>
      </c>
      <c r="E25" s="35">
        <v>26</v>
      </c>
      <c r="F25" s="35">
        <v>46</v>
      </c>
      <c r="G25" s="44">
        <v>1020161</v>
      </c>
      <c r="H25" s="209">
        <f t="shared" si="0"/>
        <v>0.92202690989874669</v>
      </c>
      <c r="I25" s="44">
        <v>22411</v>
      </c>
      <c r="J25" s="35">
        <v>1</v>
      </c>
      <c r="K25" s="35">
        <v>1</v>
      </c>
      <c r="L25" s="35">
        <v>146</v>
      </c>
      <c r="M25" s="1"/>
    </row>
    <row r="26" spans="1:13" ht="30" customHeight="1" x14ac:dyDescent="0.2">
      <c r="A26" s="1"/>
      <c r="B26" s="276"/>
      <c r="C26" s="41">
        <v>26</v>
      </c>
      <c r="D26" s="35">
        <v>9</v>
      </c>
      <c r="E26" s="35">
        <v>26</v>
      </c>
      <c r="F26" s="35">
        <v>45</v>
      </c>
      <c r="G26" s="44">
        <v>853747</v>
      </c>
      <c r="H26" s="209">
        <f>G26/G25</f>
        <v>0.83687476780625802</v>
      </c>
      <c r="I26" s="44">
        <v>19462</v>
      </c>
      <c r="J26" s="35">
        <v>0</v>
      </c>
      <c r="K26" s="35">
        <v>0</v>
      </c>
      <c r="L26" s="35">
        <v>146</v>
      </c>
    </row>
    <row r="27" spans="1:13" ht="30" customHeight="1" x14ac:dyDescent="0.2">
      <c r="A27" s="1"/>
      <c r="B27" s="276"/>
      <c r="C27" s="46">
        <v>27</v>
      </c>
      <c r="D27" s="17">
        <v>9</v>
      </c>
      <c r="E27" s="17">
        <v>26</v>
      </c>
      <c r="F27" s="17">
        <v>44</v>
      </c>
      <c r="G27" s="47">
        <v>850016</v>
      </c>
      <c r="H27" s="209">
        <f t="shared" si="0"/>
        <v>0.99562985287210382</v>
      </c>
      <c r="I27" s="47">
        <v>19906</v>
      </c>
      <c r="J27" s="17">
        <v>2</v>
      </c>
      <c r="K27" s="17">
        <v>0</v>
      </c>
      <c r="L27" s="17">
        <v>67</v>
      </c>
    </row>
    <row r="28" spans="1:13" ht="30" customHeight="1" x14ac:dyDescent="0.2">
      <c r="A28" s="1"/>
      <c r="B28" s="276"/>
      <c r="C28" s="48">
        <v>28</v>
      </c>
      <c r="D28" s="49">
        <v>9</v>
      </c>
      <c r="E28" s="49">
        <v>26</v>
      </c>
      <c r="F28" s="49">
        <v>43</v>
      </c>
      <c r="G28" s="50">
        <v>835753</v>
      </c>
      <c r="H28" s="209">
        <f t="shared" si="0"/>
        <v>0.98322031585287806</v>
      </c>
      <c r="I28" s="50">
        <v>19589</v>
      </c>
      <c r="J28" s="49">
        <v>1</v>
      </c>
      <c r="K28" s="49">
        <v>0</v>
      </c>
      <c r="L28" s="49">
        <v>57</v>
      </c>
    </row>
    <row r="29" spans="1:13" ht="30" customHeight="1" x14ac:dyDescent="0.2">
      <c r="A29" s="1"/>
      <c r="B29" s="276"/>
      <c r="C29" s="48">
        <v>29</v>
      </c>
      <c r="D29" s="49">
        <v>9</v>
      </c>
      <c r="E29" s="49">
        <v>25</v>
      </c>
      <c r="F29" s="49">
        <v>42</v>
      </c>
      <c r="G29" s="50">
        <v>680683</v>
      </c>
      <c r="H29" s="209">
        <f t="shared" si="0"/>
        <v>0.81445474919025118</v>
      </c>
      <c r="I29" s="50">
        <v>15786</v>
      </c>
      <c r="J29" s="49">
        <v>2</v>
      </c>
      <c r="K29" s="49">
        <v>2</v>
      </c>
      <c r="L29" s="49">
        <v>61</v>
      </c>
    </row>
    <row r="30" spans="1:13" ht="30" customHeight="1" x14ac:dyDescent="0.2">
      <c r="A30" s="1"/>
      <c r="B30" s="278"/>
      <c r="C30" s="46">
        <v>30</v>
      </c>
      <c r="D30" s="17">
        <v>9</v>
      </c>
      <c r="E30" s="17">
        <v>25</v>
      </c>
      <c r="F30" s="17">
        <v>41</v>
      </c>
      <c r="G30" s="47">
        <v>573023</v>
      </c>
      <c r="H30" s="209">
        <f t="shared" si="0"/>
        <v>0.84183533304049019</v>
      </c>
      <c r="I30" s="47">
        <v>13604</v>
      </c>
      <c r="J30" s="17">
        <v>0</v>
      </c>
      <c r="K30" s="17">
        <v>0</v>
      </c>
      <c r="L30" s="17">
        <v>47</v>
      </c>
    </row>
    <row r="31" spans="1:13" ht="30" customHeight="1" x14ac:dyDescent="0.2">
      <c r="A31" s="1"/>
      <c r="B31" s="279" t="s">
        <v>116</v>
      </c>
      <c r="C31" s="41">
        <v>1</v>
      </c>
      <c r="D31" s="17">
        <v>9</v>
      </c>
      <c r="E31" s="17">
        <v>25</v>
      </c>
      <c r="F31" s="17">
        <v>41</v>
      </c>
      <c r="G31" s="47">
        <v>590794</v>
      </c>
      <c r="H31" s="209">
        <f>G31/G30</f>
        <v>1.0310127167670409</v>
      </c>
      <c r="I31" s="47">
        <v>14571</v>
      </c>
      <c r="J31" s="17">
        <v>2</v>
      </c>
      <c r="K31" s="17">
        <v>0</v>
      </c>
      <c r="L31" s="17">
        <v>56</v>
      </c>
    </row>
    <row r="32" spans="1:13" ht="30" customHeight="1" x14ac:dyDescent="0.2">
      <c r="A32" s="1"/>
      <c r="B32" s="277"/>
      <c r="C32" s="76">
        <v>2</v>
      </c>
      <c r="D32" s="35">
        <v>8</v>
      </c>
      <c r="E32" s="35">
        <v>11</v>
      </c>
      <c r="F32" s="35">
        <v>18</v>
      </c>
      <c r="G32" s="44">
        <v>356822</v>
      </c>
      <c r="H32" s="209">
        <f t="shared" si="0"/>
        <v>0.60397025020565542</v>
      </c>
      <c r="I32" s="44">
        <v>7684</v>
      </c>
      <c r="J32" s="35">
        <v>1</v>
      </c>
      <c r="K32" s="35">
        <v>0</v>
      </c>
      <c r="L32" s="35">
        <v>29</v>
      </c>
    </row>
    <row r="33" spans="1:12" ht="30" customHeight="1" x14ac:dyDescent="0.2">
      <c r="A33" s="1"/>
      <c r="B33" s="277"/>
      <c r="C33" s="46">
        <v>3</v>
      </c>
      <c r="D33" s="17">
        <v>7</v>
      </c>
      <c r="E33" s="17">
        <v>9</v>
      </c>
      <c r="F33" s="17">
        <v>19</v>
      </c>
      <c r="G33" s="47">
        <v>574930</v>
      </c>
      <c r="H33" s="209">
        <f t="shared" si="0"/>
        <v>1.6112515483910745</v>
      </c>
      <c r="I33" s="47">
        <v>11792</v>
      </c>
      <c r="J33" s="17">
        <v>4</v>
      </c>
      <c r="K33" s="17">
        <v>1</v>
      </c>
      <c r="L33" s="17">
        <v>112</v>
      </c>
    </row>
    <row r="34" spans="1:12" ht="30" customHeight="1" x14ac:dyDescent="0.2">
      <c r="A34" s="1"/>
      <c r="B34" s="277"/>
      <c r="C34" s="46">
        <v>4</v>
      </c>
      <c r="D34" s="17">
        <v>9</v>
      </c>
      <c r="E34" s="17">
        <v>22</v>
      </c>
      <c r="F34" s="17">
        <v>33</v>
      </c>
      <c r="G34" s="47">
        <v>558299</v>
      </c>
      <c r="H34" s="209">
        <f t="shared" si="0"/>
        <v>0.9710730001913277</v>
      </c>
      <c r="I34" s="47">
        <v>12199</v>
      </c>
      <c r="J34" s="17">
        <v>7</v>
      </c>
      <c r="K34" s="17">
        <v>1</v>
      </c>
      <c r="L34" s="17">
        <v>35</v>
      </c>
    </row>
    <row r="35" spans="1:12" ht="30" customHeight="1" x14ac:dyDescent="0.2">
      <c r="A35" s="1"/>
      <c r="B35" s="277"/>
      <c r="C35" s="46">
        <v>5</v>
      </c>
      <c r="D35" s="17">
        <v>9</v>
      </c>
      <c r="E35" s="17">
        <v>24</v>
      </c>
      <c r="F35" s="17">
        <v>35</v>
      </c>
      <c r="G35" s="47">
        <v>582254</v>
      </c>
      <c r="H35" s="210">
        <f t="shared" si="0"/>
        <v>1.0429071160793768</v>
      </c>
      <c r="I35" s="47">
        <v>12768</v>
      </c>
      <c r="J35" s="17">
        <v>0</v>
      </c>
      <c r="K35" s="17">
        <v>0</v>
      </c>
      <c r="L35" s="17">
        <v>53</v>
      </c>
    </row>
    <row r="36" spans="1:12" ht="30" customHeight="1" thickBot="1" x14ac:dyDescent="0.25">
      <c r="A36" s="1"/>
      <c r="B36" s="280"/>
      <c r="C36" s="211">
        <v>6</v>
      </c>
      <c r="D36" s="35">
        <v>9</v>
      </c>
      <c r="E36" s="35">
        <v>25</v>
      </c>
      <c r="F36" s="35">
        <v>35</v>
      </c>
      <c r="G36" s="44">
        <v>444301</v>
      </c>
      <c r="H36" s="209">
        <f t="shared" si="0"/>
        <v>0.76307075606178743</v>
      </c>
      <c r="I36" s="44">
        <v>9881</v>
      </c>
      <c r="J36" s="35">
        <v>0</v>
      </c>
      <c r="K36" s="35">
        <v>0</v>
      </c>
      <c r="L36" s="35">
        <v>27</v>
      </c>
    </row>
    <row r="37" spans="1:12" ht="16.5" x14ac:dyDescent="0.2">
      <c r="A37" s="269"/>
      <c r="B37" s="269"/>
      <c r="C37" s="269"/>
      <c r="D37" s="269"/>
      <c r="E37" s="269"/>
      <c r="F37" s="269"/>
      <c r="G37" s="269"/>
      <c r="H37" s="269"/>
      <c r="I37" s="269"/>
      <c r="J37" s="269"/>
      <c r="K37" s="269"/>
      <c r="L37" s="269"/>
    </row>
    <row r="43" spans="1:12" x14ac:dyDescent="0.2">
      <c r="F43" s="1"/>
    </row>
  </sheetData>
  <mergeCells count="9">
    <mergeCell ref="B2:L2"/>
    <mergeCell ref="A37:L37"/>
    <mergeCell ref="B3:C4"/>
    <mergeCell ref="D3:F3"/>
    <mergeCell ref="G3:I3"/>
    <mergeCell ref="J3:K3"/>
    <mergeCell ref="L3:L4"/>
    <mergeCell ref="B6:B30"/>
    <mergeCell ref="B31:B36"/>
  </mergeCells>
  <phoneticPr fontId="2"/>
  <printOptions horizontalCentered="1"/>
  <pageMargins left="0.25" right="0.25" top="0.75" bottom="0.75" header="0.3" footer="0.3"/>
  <pageSetup paperSize="9" scale="75" orientation="portrait" r:id="rId1"/>
  <headerFooter>
    <oddFooter>&amp;C&amp;16 ６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5</vt:i4>
      </vt:variant>
    </vt:vector>
  </HeadingPairs>
  <TitlesOfParts>
    <vt:vector size="9" baseType="lpstr">
      <vt:lpstr>表紙</vt:lpstr>
      <vt:lpstr>【P1】振興局別</vt:lpstr>
      <vt:lpstr>【P2～3】海水浴場一覧</vt:lpstr>
      <vt:lpstr>【P6】総数推移</vt:lpstr>
      <vt:lpstr>【P1】振興局別!Print_Area</vt:lpstr>
      <vt:lpstr>'【P2～3】海水浴場一覧'!Print_Area</vt:lpstr>
      <vt:lpstr>【P6】総数推移!Print_Area</vt:lpstr>
      <vt:lpstr>表紙!Print_Area</vt:lpstr>
      <vt:lpstr>'【P2～3】海水浴場一覧'!Print_Titles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北海道</dc:creator>
  <cp:lastModifiedBy>髙橋＿育子</cp:lastModifiedBy>
  <cp:lastPrinted>2025-09-19T00:12:22Z</cp:lastPrinted>
  <dcterms:created xsi:type="dcterms:W3CDTF">2018-05-23T07:17:11Z</dcterms:created>
  <dcterms:modified xsi:type="dcterms:W3CDTF">2025-09-30T07:08:16Z</dcterms:modified>
</cp:coreProperties>
</file>