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540" windowHeight="11580" activeTab="1"/>
  </bookViews>
  <sheets>
    <sheet name="1" sheetId="1" r:id="rId1"/>
    <sheet name="2" sheetId="3" r:id="rId2"/>
    <sheet name="3" sheetId="4" r:id="rId3"/>
  </sheets>
  <externalReferences>
    <externalReference r:id="rId4"/>
    <externalReference r:id="rId5"/>
    <externalReference r:id="rId6"/>
  </externalReferenc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<sst xmlns:r="http://schemas.openxmlformats.org/officeDocument/2006/relationships" xmlns="http://schemas.openxmlformats.org/spreadsheetml/2006/main" count="94" uniqueCount="94">
  <si>
    <t>全国</t>
  </si>
  <si>
    <t>標茶町</t>
    <rPh sb="0" eb="3">
      <t>シベチャチョウ</t>
    </rPh>
    <phoneticPr fontId="5"/>
  </si>
  <si>
    <t>全国・全道の面積には、歯舞・色丹・国後・択捉のいわゆる北方領土を含む。また根室市の面積には、歯舞群島を含む。</t>
    <rPh sb="0" eb="2">
      <t>ゼンコク</t>
    </rPh>
    <rPh sb="3" eb="5">
      <t>ゼンドウ</t>
    </rPh>
    <rPh sb="6" eb="8">
      <t>メンセキ</t>
    </rPh>
    <rPh sb="11" eb="13">
      <t>ハボマイ</t>
    </rPh>
    <rPh sb="14" eb="16">
      <t>シコタン</t>
    </rPh>
    <rPh sb="17" eb="19">
      <t>クナシリ</t>
    </rPh>
    <rPh sb="20" eb="22">
      <t>エトロフ</t>
    </rPh>
    <rPh sb="27" eb="29">
      <t>ホッポウ</t>
    </rPh>
    <rPh sb="29" eb="31">
      <t>リョウド</t>
    </rPh>
    <rPh sb="32" eb="33">
      <t>フク</t>
    </rPh>
    <phoneticPr fontId="2"/>
  </si>
  <si>
    <t>全道</t>
  </si>
  <si>
    <t>100歳以上</t>
  </si>
  <si>
    <t>厚岸町</t>
    <rPh sb="0" eb="3">
      <t>アッケシチョウ</t>
    </rPh>
    <phoneticPr fontId="5"/>
  </si>
  <si>
    <t>人口</t>
    <rPh sb="0" eb="2">
      <t>ジンコウ</t>
    </rPh>
    <phoneticPr fontId="2"/>
  </si>
  <si>
    <t>釧路町</t>
    <rPh sb="0" eb="3">
      <t>クシロチョウ</t>
    </rPh>
    <phoneticPr fontId="2"/>
  </si>
  <si>
    <t>然別湖・風蓮湖は、水面が境界未定のため、関係市町村の面積には含まれない。</t>
    <rPh sb="0" eb="2">
      <t>シカリベツ</t>
    </rPh>
    <rPh sb="2" eb="3">
      <t>コ</t>
    </rPh>
    <rPh sb="4" eb="7">
      <t>フウレンコ</t>
    </rPh>
    <rPh sb="9" eb="11">
      <t>スイメン</t>
    </rPh>
    <rPh sb="12" eb="14">
      <t>キョウカイ</t>
    </rPh>
    <rPh sb="14" eb="16">
      <t>ミテイ</t>
    </rPh>
    <rPh sb="20" eb="22">
      <t>カンケイ</t>
    </rPh>
    <rPh sb="22" eb="25">
      <t>シチョウソン</t>
    </rPh>
    <rPh sb="26" eb="28">
      <t>メンセキ</t>
    </rPh>
    <rPh sb="30" eb="31">
      <t>フク</t>
    </rPh>
    <phoneticPr fontId="2"/>
  </si>
  <si>
    <t>注1</t>
    <rPh sb="0" eb="1">
      <t>チュウ</t>
    </rPh>
    <phoneticPr fontId="2"/>
  </si>
  <si>
    <t>全道</t>
    <rPh sb="0" eb="2">
      <t>ゼンドウ</t>
    </rPh>
    <phoneticPr fontId="2"/>
  </si>
  <si>
    <t>男</t>
  </si>
  <si>
    <t>羅臼町</t>
    <rPh sb="0" eb="3">
      <t>ラウスチョウ</t>
    </rPh>
    <phoneticPr fontId="5"/>
  </si>
  <si>
    <t>計 a</t>
    <rPh sb="0" eb="1">
      <t>ケイ</t>
    </rPh>
    <phoneticPr fontId="2"/>
  </si>
  <si>
    <t>45~49歳</t>
  </si>
  <si>
    <t>市町村間で境界の一部が未定の場合には、上記資料から参考値を示した。</t>
    <rPh sb="0" eb="3">
      <t>シチョウソン</t>
    </rPh>
    <rPh sb="3" eb="4">
      <t>アイダ</t>
    </rPh>
    <rPh sb="5" eb="7">
      <t>キョウカイ</t>
    </rPh>
    <rPh sb="8" eb="10">
      <t>イチブ</t>
    </rPh>
    <rPh sb="11" eb="13">
      <t>ミテイ</t>
    </rPh>
    <rPh sb="14" eb="16">
      <t>バアイ</t>
    </rPh>
    <rPh sb="19" eb="21">
      <t>ジョウキ</t>
    </rPh>
    <rPh sb="21" eb="23">
      <t>シリョウ</t>
    </rPh>
    <rPh sb="25" eb="27">
      <t>サンコウ</t>
    </rPh>
    <rPh sb="27" eb="28">
      <t>チ</t>
    </rPh>
    <rPh sb="29" eb="30">
      <t>シメ</t>
    </rPh>
    <phoneticPr fontId="2"/>
  </si>
  <si>
    <t>国勢調査人口（総人口確定数）</t>
  </si>
  <si>
    <t>検索値</t>
    <rPh sb="0" eb="2">
      <t>ケンサク</t>
    </rPh>
    <rPh sb="2" eb="3">
      <t>チ</t>
    </rPh>
    <phoneticPr fontId="2"/>
  </si>
  <si>
    <t>釧路保健所</t>
    <rPh sb="0" eb="2">
      <t>クシロ</t>
    </rPh>
    <phoneticPr fontId="5"/>
  </si>
  <si>
    <t>中標津保健所</t>
    <rPh sb="0" eb="3">
      <t>ナカシベツ</t>
    </rPh>
    <phoneticPr fontId="5"/>
  </si>
  <si>
    <t>標津町</t>
    <rPh sb="0" eb="3">
      <t>シベツチョウ</t>
    </rPh>
    <phoneticPr fontId="5"/>
  </si>
  <si>
    <t>釧路市</t>
    <rPh sb="0" eb="3">
      <t>クシロシ</t>
    </rPh>
    <phoneticPr fontId="5"/>
  </si>
  <si>
    <t>25~29歳</t>
  </si>
  <si>
    <t>釧路町</t>
    <rPh sb="0" eb="3">
      <t>クシロチョウ</t>
    </rPh>
    <phoneticPr fontId="5"/>
  </si>
  <si>
    <t>世帯数</t>
    <rPh sb="0" eb="3">
      <t>セタイスウ</t>
    </rPh>
    <phoneticPr fontId="2"/>
  </si>
  <si>
    <t>中標津町</t>
    <rPh sb="0" eb="4">
      <t>ナカシベツチョウ</t>
    </rPh>
    <phoneticPr fontId="2"/>
  </si>
  <si>
    <t>市町村の転出入があった場合の各所管人口の増減についても、同様に算出している。</t>
    <rPh sb="0" eb="3">
      <t>シチョウソン</t>
    </rPh>
    <rPh sb="4" eb="7">
      <t>テンシュツニュウ</t>
    </rPh>
    <rPh sb="11" eb="13">
      <t>バアイ</t>
    </rPh>
    <rPh sb="14" eb="15">
      <t>カク</t>
    </rPh>
    <rPh sb="15" eb="17">
      <t>ショカン</t>
    </rPh>
    <rPh sb="17" eb="19">
      <t>ジンコウ</t>
    </rPh>
    <rPh sb="20" eb="22">
      <t>ゾウゲン</t>
    </rPh>
    <rPh sb="28" eb="30">
      <t>ドウヨウ</t>
    </rPh>
    <rPh sb="31" eb="33">
      <t>サンシュツ</t>
    </rPh>
    <phoneticPr fontId="2"/>
  </si>
  <si>
    <t>浜中町</t>
    <rPh sb="0" eb="2">
      <t>ハマナカ</t>
    </rPh>
    <rPh sb="2" eb="3">
      <t>チョウ</t>
    </rPh>
    <phoneticPr fontId="5"/>
  </si>
  <si>
    <t>根室保健所</t>
    <rPh sb="0" eb="2">
      <t>ネムロ</t>
    </rPh>
    <rPh sb="2" eb="5">
      <t>ホケンジョ</t>
    </rPh>
    <phoneticPr fontId="2"/>
  </si>
  <si>
    <t>別海町</t>
    <rPh sb="0" eb="3">
      <t>ベツカイチョウ</t>
    </rPh>
    <phoneticPr fontId="2"/>
  </si>
  <si>
    <t>35~39歳</t>
  </si>
  <si>
    <t>弟子屈町</t>
    <rPh sb="0" eb="4">
      <t>テシカガチョウ</t>
    </rPh>
    <phoneticPr fontId="5"/>
  </si>
  <si>
    <t>90~94歳</t>
  </si>
  <si>
    <t>第2表　国勢調査総人口の推移</t>
    <rPh sb="4" eb="6">
      <t>コクセイ</t>
    </rPh>
    <rPh sb="6" eb="8">
      <t>チョウサ</t>
    </rPh>
    <rPh sb="8" eb="11">
      <t>ソウジンコウ</t>
    </rPh>
    <rPh sb="12" eb="14">
      <t>スイイ</t>
    </rPh>
    <phoneticPr fontId="2"/>
  </si>
  <si>
    <t>白糠町</t>
    <rPh sb="0" eb="3">
      <t>シラヌカチョウ</t>
    </rPh>
    <phoneticPr fontId="5"/>
  </si>
  <si>
    <t>鶴居村</t>
    <rPh sb="0" eb="2">
      <t>ツルイ</t>
    </rPh>
    <rPh sb="2" eb="3">
      <t>ムラ</t>
    </rPh>
    <phoneticPr fontId="5"/>
  </si>
  <si>
    <t>標津町</t>
    <rPh sb="0" eb="3">
      <t>シベツチョウ</t>
    </rPh>
    <phoneticPr fontId="2"/>
  </si>
  <si>
    <t>根室保健所</t>
    <rPh sb="0" eb="2">
      <t>ネムロ</t>
    </rPh>
    <rPh sb="2" eb="5">
      <t>ホケンショ</t>
    </rPh>
    <phoneticPr fontId="5"/>
  </si>
  <si>
    <t>根室市</t>
    <rPh sb="0" eb="2">
      <t>ネムロ</t>
    </rPh>
    <rPh sb="2" eb="3">
      <t>シ</t>
    </rPh>
    <phoneticPr fontId="5"/>
  </si>
  <si>
    <t>別海町</t>
    <rPh sb="0" eb="3">
      <t>ベツカイチョウ</t>
    </rPh>
    <phoneticPr fontId="5"/>
  </si>
  <si>
    <t>中標津町</t>
    <rPh sb="0" eb="4">
      <t>ナカシベツチョウ</t>
    </rPh>
    <phoneticPr fontId="5"/>
  </si>
  <si>
    <t>所管保健所</t>
    <rPh sb="0" eb="2">
      <t>ショカン</t>
    </rPh>
    <rPh sb="2" eb="5">
      <t>ホケンジョ</t>
    </rPh>
    <phoneticPr fontId="2"/>
  </si>
  <si>
    <t>基準人口</t>
    <rPh sb="0" eb="2">
      <t>キジュン</t>
    </rPh>
    <rPh sb="2" eb="4">
      <t>ジンコウ</t>
    </rPh>
    <phoneticPr fontId="2"/>
  </si>
  <si>
    <t>増減</t>
    <rPh sb="0" eb="2">
      <t>ゾウゲン</t>
    </rPh>
    <phoneticPr fontId="2"/>
  </si>
  <si>
    <t>率 (%)</t>
    <rPh sb="0" eb="1">
      <t>リツ</t>
    </rPh>
    <phoneticPr fontId="2"/>
  </si>
  <si>
    <t>世帯人員</t>
    <rPh sb="0" eb="2">
      <t>セタイ</t>
    </rPh>
    <rPh sb="2" eb="4">
      <t>ジンイン</t>
    </rPh>
    <phoneticPr fontId="2"/>
  </si>
  <si>
    <t>釧路保健所</t>
    <rPh sb="0" eb="2">
      <t>クシロ</t>
    </rPh>
    <phoneticPr fontId="2"/>
  </si>
  <si>
    <t>釧路市</t>
    <rPh sb="0" eb="2">
      <t>クシロ</t>
    </rPh>
    <rPh sb="2" eb="3">
      <t>シ</t>
    </rPh>
    <phoneticPr fontId="2"/>
  </si>
  <si>
    <t>釧路保健所</t>
    <rPh sb="0" eb="2">
      <t>クシロ</t>
    </rPh>
    <rPh sb="2" eb="5">
      <t>ホケンジョ</t>
    </rPh>
    <phoneticPr fontId="2"/>
  </si>
  <si>
    <t>厚岸町</t>
    <rPh sb="0" eb="3">
      <t>アッケシチョウ</t>
    </rPh>
    <phoneticPr fontId="2"/>
  </si>
  <si>
    <t>65~69歳</t>
  </si>
  <si>
    <t>弟子屈町</t>
    <rPh sb="0" eb="4">
      <t>テシカガチョウ</t>
    </rPh>
    <phoneticPr fontId="2"/>
  </si>
  <si>
    <t>（例）自治体A・B・Cが合併してDになった場合、自治体Dの人口増減は、前回調査時のDの人口（＝当時存在していなかったためゼロ）ではなく、</t>
    <rPh sb="1" eb="2">
      <t>レイ</t>
    </rPh>
    <rPh sb="3" eb="6">
      <t>ジチタイ</t>
    </rPh>
    <rPh sb="12" eb="14">
      <t>ガッペイ</t>
    </rPh>
    <rPh sb="21" eb="23">
      <t>バアイ</t>
    </rPh>
    <rPh sb="24" eb="27">
      <t>ジチタイ</t>
    </rPh>
    <rPh sb="29" eb="31">
      <t>ジンコウ</t>
    </rPh>
    <rPh sb="31" eb="33">
      <t>ゾウゲン</t>
    </rPh>
    <rPh sb="35" eb="37">
      <t>ゼンカイ</t>
    </rPh>
    <rPh sb="37" eb="39">
      <t>チョウサ</t>
    </rPh>
    <rPh sb="39" eb="40">
      <t>トキ</t>
    </rPh>
    <rPh sb="43" eb="45">
      <t>ジンコウ</t>
    </rPh>
    <rPh sb="47" eb="49">
      <t>トウジ</t>
    </rPh>
    <rPh sb="49" eb="51">
      <t>ソンザイ</t>
    </rPh>
    <phoneticPr fontId="2"/>
  </si>
  <si>
    <t>浜中町</t>
    <rPh sb="0" eb="3">
      <t>ハマナカチョウ</t>
    </rPh>
    <phoneticPr fontId="2"/>
  </si>
  <si>
    <t>標茶町</t>
    <rPh sb="0" eb="3">
      <t>シベチャチョウ</t>
    </rPh>
    <phoneticPr fontId="2"/>
  </si>
  <si>
    <t>　　　同様に、A・B・Cが合併してAになった場合、Aの人口増減は、前回調査時のAの人口ではなく、前回調査時のA・B・Cの人口の総和を</t>
    <rPh sb="3" eb="5">
      <t>ドウヨウ</t>
    </rPh>
    <rPh sb="13" eb="15">
      <t>ガッペイ</t>
    </rPh>
    <rPh sb="22" eb="24">
      <t>バアイ</t>
    </rPh>
    <rPh sb="27" eb="29">
      <t>ジンコウ</t>
    </rPh>
    <rPh sb="29" eb="31">
      <t>ゾウゲン</t>
    </rPh>
    <rPh sb="33" eb="35">
      <t>ゼンカイ</t>
    </rPh>
    <rPh sb="35" eb="38">
      <t>チョウサジ</t>
    </rPh>
    <rPh sb="41" eb="43">
      <t>ジンコウ</t>
    </rPh>
    <rPh sb="48" eb="50">
      <t>ゼンカイ</t>
    </rPh>
    <rPh sb="50" eb="53">
      <t>チョウサジ</t>
    </rPh>
    <rPh sb="60" eb="62">
      <t>ジンコウ</t>
    </rPh>
    <rPh sb="63" eb="65">
      <t>ソウワ</t>
    </rPh>
    <phoneticPr fontId="2"/>
  </si>
  <si>
    <t>（阿寒町）</t>
    <rPh sb="1" eb="4">
      <t>アカンチョウ</t>
    </rPh>
    <phoneticPr fontId="2"/>
  </si>
  <si>
    <t>5~9歳</t>
  </si>
  <si>
    <t>10~14歳</t>
  </si>
  <si>
    <t>鶴居村</t>
    <rPh sb="0" eb="3">
      <t>ツルイムラ</t>
    </rPh>
    <phoneticPr fontId="2"/>
  </si>
  <si>
    <t>白糠町</t>
    <rPh sb="0" eb="3">
      <t>シラヌカチョウ</t>
    </rPh>
    <phoneticPr fontId="2"/>
  </si>
  <si>
    <t>（音別町）</t>
    <rPh sb="1" eb="4">
      <t>オンベツチョウ</t>
    </rPh>
    <phoneticPr fontId="2"/>
  </si>
  <si>
    <t>15~19歳</t>
  </si>
  <si>
    <t>　　　前回調査時のA・B・Cの人口の総和を基準として算出する。</t>
    <rPh sb="3" eb="5">
      <t>ゼンカイ</t>
    </rPh>
    <phoneticPr fontId="2"/>
  </si>
  <si>
    <t>20~24歳</t>
  </si>
  <si>
    <t>根室市</t>
    <rPh sb="0" eb="3">
      <t>ネムロシ</t>
    </rPh>
    <phoneticPr fontId="2"/>
  </si>
  <si>
    <t>中標津保健所</t>
    <rPh sb="0" eb="3">
      <t>ナカシベツ</t>
    </rPh>
    <rPh sb="3" eb="6">
      <t>ホケンジョ</t>
    </rPh>
    <phoneticPr fontId="2"/>
  </si>
  <si>
    <t>羅臼町</t>
    <rPh sb="0" eb="3">
      <t>ラウスチョウ</t>
    </rPh>
    <phoneticPr fontId="2"/>
  </si>
  <si>
    <t>資料</t>
    <rPh sb="0" eb="2">
      <t>シリョウ</t>
    </rPh>
    <phoneticPr fontId="2"/>
  </si>
  <si>
    <t>市町村合併等があった場合の人口増減及び率については、次のようにして算出している。</t>
    <rPh sb="0" eb="3">
      <t>シチョウソン</t>
    </rPh>
    <rPh sb="3" eb="5">
      <t>ガッペイ</t>
    </rPh>
    <rPh sb="5" eb="6">
      <t>ナド</t>
    </rPh>
    <rPh sb="10" eb="12">
      <t>バアイ</t>
    </rPh>
    <rPh sb="13" eb="15">
      <t>ジンコウ</t>
    </rPh>
    <rPh sb="15" eb="17">
      <t>ゾウゲン</t>
    </rPh>
    <rPh sb="17" eb="18">
      <t>オヨ</t>
    </rPh>
    <rPh sb="19" eb="20">
      <t>リツ</t>
    </rPh>
    <rPh sb="26" eb="27">
      <t>ツギ</t>
    </rPh>
    <rPh sb="33" eb="35">
      <t>サンシュツ</t>
    </rPh>
    <phoneticPr fontId="2"/>
  </si>
  <si>
    <t>0~4歳</t>
  </si>
  <si>
    <t>30~34歳</t>
  </si>
  <si>
    <t>75~79歳</t>
  </si>
  <si>
    <t>40~44歳</t>
  </si>
  <si>
    <t>50~54歳</t>
  </si>
  <si>
    <t>55~59歳</t>
  </si>
  <si>
    <t>60~64歳</t>
  </si>
  <si>
    <t>70~74歳</t>
  </si>
  <si>
    <t>80~84歳</t>
  </si>
  <si>
    <t>85~89歳</t>
  </si>
  <si>
    <t>95~99歳</t>
  </si>
  <si>
    <t>全国</t>
    <rPh sb="0" eb="2">
      <t>ゼンコク</t>
    </rPh>
    <phoneticPr fontId="2"/>
  </si>
  <si>
    <t>総数</t>
  </si>
  <si>
    <t>女</t>
  </si>
  <si>
    <t>別海町</t>
    <rPh sb="0" eb="2">
      <t>ベッカイ</t>
    </rPh>
    <rPh sb="2" eb="3">
      <t>チョウ</t>
    </rPh>
    <phoneticPr fontId="2"/>
  </si>
  <si>
    <t>　　　基準として算出する。</t>
  </si>
  <si>
    <t>第3表　国勢調査総人口（性・年齢階級別）</t>
  </si>
  <si>
    <t>不詳</t>
  </si>
  <si>
    <t>第1表　人口、世帯、面積及び人口密度</t>
  </si>
  <si>
    <t>世帯数
b</t>
  </si>
  <si>
    <t>世帯人員
a/b</t>
  </si>
  <si>
    <t>面積 (k㎡)
c</t>
  </si>
  <si>
    <t>人口密度
a/c</t>
  </si>
  <si>
    <t>資料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</si>
</sst>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4">
    <numFmt numFmtId="178" formatCode="#,##0.00;&quot;△ &quot;#,##0.00"/>
    <numFmt numFmtId="177" formatCode="#,##0.0;&quot;△ &quot;#,##0.0"/>
    <numFmt numFmtId="176" formatCode="#,##0;&quot;△ &quot;#,##0"/>
    <numFmt numFmtId="179" formatCode="ggge&quot;年&quot;"/>
  </numFmts>
  <fonts count="6">
    <font>
      <sz val="11"/>
      <color theme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sz val="10"/>
      <color theme="1"/>
      <name val="メイリオ"/>
    </font>
    <font>
      <sz val="10"/>
      <color auto="1"/>
      <name val="メイリオ"/>
    </font>
    <font>
      <b/>
      <sz val="18"/>
      <color indexed="56"/>
      <name val="ＭＳ Ｐゴシック"/>
    </font>
  </fonts>
  <fills count="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 vertical="center" wrapText="1"/>
    </xf>
    <xf numFmtId="176" fontId="3" fillId="2" borderId="0" xfId="0" applyNumberFormat="1" applyFont="1" applyFill="1">
      <alignment vertical="center"/>
    </xf>
    <xf numFmtId="177" fontId="3" fillId="2" borderId="0" xfId="0" applyNumberFormat="1" applyFont="1" applyFill="1">
      <alignment vertical="center"/>
    </xf>
    <xf numFmtId="178" fontId="3" fillId="2" borderId="0" xfId="0" applyNumberFormat="1" applyFont="1" applyFill="1">
      <alignment vertical="center"/>
    </xf>
    <xf numFmtId="17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1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center" vertical="top" wrapText="1"/>
    </xf>
    <xf numFmtId="176" fontId="3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0" fillId="0" borderId="0" xfId="0" applyAlignment="1"/>
    <xf numFmtId="178" fontId="3" fillId="3" borderId="0" xfId="0" applyNumberFormat="1" applyFont="1" applyFill="1" applyAlignment="1">
      <alignment horizontal="right" vertical="center"/>
    </xf>
    <xf numFmtId="177" fontId="3" fillId="3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vertical="center" shrinkToFit="1"/>
    </xf>
    <xf numFmtId="0" fontId="0" fillId="0" borderId="0" xfId="0" applyAlignment="1">
      <alignment horizontal="center" vertical="center"/>
    </xf>
    <xf numFmtId="176" fontId="4" fillId="4" borderId="0" xfId="0" applyNumberFormat="1" applyFont="1" applyFill="1" applyAlignment="1">
      <alignment vertical="center" shrinkToFit="1"/>
    </xf>
    <xf numFmtId="176" fontId="3" fillId="4" borderId="0" xfId="0" applyNumberFormat="1" applyFont="1" applyFill="1" applyAlignment="1">
      <alignment vertical="center" shrinkToFit="1"/>
    </xf>
    <xf numFmtId="176" fontId="3" fillId="4" borderId="0" xfId="0" applyNumberFormat="1" applyFont="1" applyFill="1" applyAlignment="1">
      <alignment horizontal="right" vertical="center" shrinkToFit="1"/>
    </xf>
  </cellXfs>
  <cellStyles count="2">
    <cellStyle name="標準" xfId="0" builtinId="0"/>
    <cellStyle name="標準 2" xfId="1"/>
  </cellStyles>
  <dxfs count="296"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8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6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6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6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6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6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6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6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6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8"/>
        </patternFill>
      </fill>
    </dxf>
    <dxf>
      <fill>
        <patternFill>
          <bgColor theme="5" tint="0.6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6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6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6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8"/>
        </patternFill>
      </fill>
    </dxf>
    <dxf>
      <fill>
        <patternFill>
          <bgColor theme="5" tint="0.8"/>
        </patternFill>
      </fill>
    </dxf>
    <dxf>
      <fill>
        <patternFill>
          <bgColor theme="6" tint="0.8"/>
        </patternFill>
      </fill>
    </dxf>
    <dxf>
      <fill>
        <patternFill>
          <bgColor theme="6" tint="0.6"/>
        </patternFill>
      </fill>
    </dxf>
    <dxf>
      <fill>
        <patternFill>
          <bgColor theme="8" tint="0.8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externalLink" Target="externalLinks/externalLink1.xml" Id="rId4" /><Relationship Type="http://schemas.openxmlformats.org/officeDocument/2006/relationships/externalLink" Target="externalLinks/externalLink2.xml" Id="rId5" /><Relationship Type="http://schemas.openxmlformats.org/officeDocument/2006/relationships/externalLink" Target="externalLinks/externalLink3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C:\Users\064738\Desktop\&#32113;&#35336;&#38306;&#20418;\&#9632;&#32113;&#35336;&#38306;&#20418;\01%20&#27598;&#24180;\&#12304;&#22320;&#22495;&#20445;&#20581;&#24773;&#22577;&#24180;&#22577;&#12305;\28&#24180;&#22577;&#65288;27&#23455;&#32318;&#65289;\28&#27096;&#24335;(27&#23455;&#32318;)&#20316;&#26989;&#29992;\28&#24180;&#22577;&#27096;&#24335;&#65297;&#65374;&#65297;&#65303;\28&#24180;&#22577;&#27096;&#24335;3.xlsx" TargetMode="External" Id="rId1" /></Relationships>
</file>

<file path=xl/externalLinks/_rels/externalLink2.xml.rels>&#65279;<?xml version="1.0" encoding="utf-8"?><Relationships xmlns="http://schemas.openxmlformats.org/package/2006/relationships"><Relationship Type="http://schemas.openxmlformats.org/officeDocument/2006/relationships/externalLinkPath" Target="file:///C:\Users\064738\Desktop\&#32113;&#35336;&#38306;&#20418;\&#9632;&#32113;&#35336;&#38306;&#20418;\01%20&#27598;&#24180;\&#12304;&#22320;&#22495;&#20445;&#20581;&#24773;&#22577;&#24180;&#22577;&#12305;\28&#24180;&#22577;&#65288;27&#23455;&#32318;&#65289;\28&#27096;&#24335;(27&#23455;&#32318;)&#20316;&#26989;&#29992;\28&#24180;&#22577;&#27096;&#24335;&#65297;&#65374;&#65297;&#65303;\28&#24180;&#22577;&#27096;&#24335;1.xlsx" TargetMode="External" Id="rId1" /></Relationships>
</file>

<file path=xl/externalLinks/_rels/externalLink3.xml.rels>&#65279;<?xml version="1.0" encoding="utf-8"?><Relationships xmlns="http://schemas.openxmlformats.org/package/2006/relationships"><Relationship Type="http://schemas.openxmlformats.org/officeDocument/2006/relationships/externalLinkPath" Target="file:///C:\Users\064738\Desktop\&#32113;&#35336;&#38306;&#20418;\&#9632;&#32113;&#35336;&#38306;&#20418;\01%20&#27598;&#24180;\&#12304;&#22320;&#22495;&#20445;&#20581;&#24773;&#22577;&#24180;&#22577;&#12305;\28&#24180;&#22577;&#65288;27&#23455;&#32318;&#65289;\28&#27096;&#24335;(27&#23455;&#32318;)&#20316;&#26989;&#29992;\28&#24180;&#22577;&#27096;&#24335;&#65297;&#65374;&#65297;&#65303;\28&#24180;&#22577;&#27096;&#24335;2.xlsx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利用者用"/>
      <sheetName val="作業用"/>
    </sheetNames>
    <sheetDataSet>
      <sheetData sheetId="0"/>
      <sheetData sheetId="1">
        <row r="2">
          <cell r="B2">
            <v>2015</v>
          </cell>
        </row>
        <row r="3"/>
        <row r="4"/>
        <row r="5"/>
        <row r="6"/>
        <row r="7"/>
        <row r="8"/>
        <row r="9"/>
        <row r="10"/>
        <row r="11"/>
        <row r="12"/>
        <row r="13"/>
        <row r="14">
          <cell r="C14" t="str">
            <v>全国総数</v>
          </cell>
          <cell r="D14">
            <v>127094745</v>
          </cell>
          <cell r="E14">
            <v>957190</v>
          </cell>
          <cell r="F14">
            <v>970336</v>
          </cell>
          <cell r="G14">
            <v>1006691</v>
          </cell>
          <cell r="H14">
            <v>1012766</v>
          </cell>
          <cell r="I14">
            <v>1040723</v>
          </cell>
          <cell r="J14">
            <v>1043969</v>
          </cell>
          <cell r="K14">
            <v>1054736</v>
          </cell>
          <cell r="L14">
            <v>1075000</v>
          </cell>
          <cell r="M14">
            <v>1066954</v>
          </cell>
          <cell r="N14">
            <v>1059128</v>
          </cell>
          <cell r="O14">
            <v>1061074</v>
          </cell>
          <cell r="P14">
            <v>1098898</v>
          </cell>
          <cell r="Q14">
            <v>1118555</v>
          </cell>
          <cell r="R14">
            <v>1152224</v>
          </cell>
          <cell r="S14">
            <v>1168566</v>
          </cell>
          <cell r="T14">
            <v>1195559</v>
          </cell>
          <cell r="U14">
            <v>1196987</v>
          </cell>
          <cell r="V14">
            <v>1214737</v>
          </cell>
          <cell r="W14">
            <v>1206550</v>
          </cell>
          <cell r="X14">
            <v>1194555</v>
          </cell>
          <cell r="Y14">
            <v>1209293</v>
          </cell>
          <cell r="Z14">
            <v>1200645</v>
          </cell>
          <cell r="AA14">
            <v>1176156</v>
          </cell>
          <cell r="AB14">
            <v>1192480</v>
          </cell>
          <cell r="AC14">
            <v>1189553</v>
          </cell>
          <cell r="AD14">
            <v>1212699</v>
          </cell>
          <cell r="AE14">
            <v>1242780</v>
          </cell>
          <cell r="AF14">
            <v>1284897</v>
          </cell>
          <cell r="AG14">
            <v>1321987</v>
          </cell>
          <cell r="AH14">
            <v>1347249</v>
          </cell>
          <cell r="AI14">
            <v>1402069</v>
          </cell>
          <cell r="AJ14">
            <v>1448934</v>
          </cell>
          <cell r="AK14">
            <v>1471831</v>
          </cell>
          <cell r="AL14">
            <v>1475341</v>
          </cell>
          <cell r="AM14">
            <v>1492703</v>
          </cell>
          <cell r="AN14">
            <v>1557849</v>
          </cell>
          <cell r="AO14">
            <v>1599318</v>
          </cell>
          <cell r="AP14">
            <v>1662613</v>
          </cell>
          <cell r="AQ14">
            <v>1707052</v>
          </cell>
          <cell r="AR14">
            <v>1789325</v>
          </cell>
          <cell r="AS14">
            <v>1868236</v>
          </cell>
          <cell r="AT14">
            <v>1971714</v>
          </cell>
          <cell r="AU14">
            <v>2005891</v>
          </cell>
          <cell r="AV14">
            <v>1969474</v>
          </cell>
          <cell r="AW14">
            <v>1916903</v>
          </cell>
          <cell r="AX14">
            <v>1859279</v>
          </cell>
          <cell r="AY14">
            <v>1830534</v>
          </cell>
          <cell r="AZ14">
            <v>1790075</v>
          </cell>
          <cell r="BA14">
            <v>1786807</v>
          </cell>
          <cell r="BB14">
            <v>1396109</v>
          </cell>
          <cell r="BC14">
            <v>1723238</v>
          </cell>
          <cell r="BD14">
            <v>1614331</v>
          </cell>
          <cell r="BE14">
            <v>1573531</v>
          </cell>
          <cell r="BF14">
            <v>1521404</v>
          </cell>
          <cell r="BG14">
            <v>1497792</v>
          </cell>
          <cell r="BH14">
            <v>1507869</v>
          </cell>
          <cell r="BI14">
            <v>1535952</v>
          </cell>
          <cell r="BJ14">
            <v>1494037</v>
          </cell>
          <cell r="BK14">
            <v>1451956</v>
          </cell>
          <cell r="BL14">
            <v>1525432</v>
          </cell>
          <cell r="BM14">
            <v>1575973</v>
          </cell>
          <cell r="BN14">
            <v>1574411</v>
          </cell>
          <cell r="BO14">
            <v>1671640</v>
          </cell>
          <cell r="BP14">
            <v>1766553</v>
          </cell>
          <cell r="BQ14">
            <v>1866433</v>
          </cell>
          <cell r="BR14">
            <v>1998950</v>
          </cell>
          <cell r="BS14">
            <v>2183550</v>
          </cell>
          <cell r="BT14">
            <v>2156356</v>
          </cell>
          <cell r="BU14">
            <v>2037931</v>
          </cell>
          <cell r="BV14">
            <v>1267080</v>
          </cell>
          <cell r="BW14">
            <v>1351789</v>
          </cell>
          <cell r="BX14">
            <v>1634722</v>
          </cell>
          <cell r="BY14">
            <v>1570688</v>
          </cell>
          <cell r="BZ14">
            <v>1600118</v>
          </cell>
          <cell r="CA14">
            <v>1538494</v>
          </cell>
          <cell r="CB14">
            <v>1380364</v>
          </cell>
          <cell r="CC14">
            <v>1184257</v>
          </cell>
          <cell r="CD14">
            <v>1242050</v>
          </cell>
          <cell r="CE14">
            <v>1249049</v>
          </cell>
          <cell r="CF14">
            <v>1221136</v>
          </cell>
          <cell r="CG14">
            <v>1133614</v>
          </cell>
          <cell r="CH14">
            <v>1038756</v>
          </cell>
          <cell r="CI14">
            <v>1001491</v>
          </cell>
          <cell r="CJ14">
            <v>932746</v>
          </cell>
          <cell r="CK14">
            <v>854813</v>
          </cell>
          <cell r="CL14">
            <v>761148</v>
          </cell>
          <cell r="CM14">
            <v>695443</v>
          </cell>
          <cell r="CN14">
            <v>624443</v>
          </cell>
          <cell r="CO14">
            <v>551611</v>
          </cell>
          <cell r="CP14">
            <v>484612</v>
          </cell>
          <cell r="CQ14">
            <v>402687</v>
          </cell>
          <cell r="CR14">
            <v>322228</v>
          </cell>
          <cell r="CS14">
            <v>262599</v>
          </cell>
          <cell r="CT14">
            <v>202949</v>
          </cell>
          <cell r="CU14">
            <v>158657</v>
          </cell>
          <cell r="CV14">
            <v>131322</v>
          </cell>
          <cell r="CW14">
            <v>81927</v>
          </cell>
          <cell r="CX14">
            <v>64126</v>
          </cell>
          <cell r="CY14">
            <v>47359</v>
          </cell>
          <cell r="CZ14">
            <v>34613</v>
          </cell>
          <cell r="DA14">
            <v>61763</v>
          </cell>
          <cell r="DB14">
            <v>1453758</v>
          </cell>
          <cell r="DC14">
            <v>46.397931829999997</v>
          </cell>
          <cell r="DD14">
            <v>46.736956810000002</v>
          </cell>
          <cell r="DE14">
            <v>4987706</v>
          </cell>
          <cell r="DF14">
            <v>5299787</v>
          </cell>
          <cell r="DG14">
            <v>5599317</v>
          </cell>
          <cell r="DH14">
            <v>6008388</v>
          </cell>
          <cell r="DI14">
            <v>5968127</v>
          </cell>
          <cell r="DJ14">
            <v>6409612</v>
          </cell>
          <cell r="DK14">
            <v>7290878</v>
          </cell>
          <cell r="DL14">
            <v>8316157</v>
          </cell>
          <cell r="DM14">
            <v>9732218</v>
          </cell>
          <cell r="DN14">
            <v>8662804</v>
          </cell>
          <cell r="DO14">
            <v>7930296</v>
          </cell>
          <cell r="DP14">
            <v>7515246</v>
          </cell>
          <cell r="DQ14">
            <v>8455010</v>
          </cell>
          <cell r="DR14">
            <v>9643867</v>
          </cell>
          <cell r="DS14">
            <v>7695811</v>
          </cell>
          <cell r="DT14">
            <v>6276856</v>
          </cell>
          <cell r="DU14">
            <v>4961420</v>
          </cell>
          <cell r="DV14">
            <v>3117257</v>
          </cell>
          <cell r="DW14">
            <v>1349120</v>
          </cell>
          <cell r="DX14">
            <v>359347</v>
          </cell>
          <cell r="DY14">
            <v>61763</v>
          </cell>
          <cell r="DZ14">
            <v>15886810</v>
          </cell>
          <cell r="EA14">
            <v>76288736</v>
          </cell>
          <cell r="EB14">
            <v>33465441</v>
          </cell>
          <cell r="EC14">
            <v>16125763</v>
          </cell>
          <cell r="ED14">
            <v>4887487</v>
          </cell>
          <cell r="EE14">
            <v>12.64460777</v>
          </cell>
          <cell r="EF14">
            <v>60.719624879999998</v>
          </cell>
          <cell r="EG14">
            <v>26.635767359999999</v>
          </cell>
          <cell r="EH14">
            <v>12.834794909999999</v>
          </cell>
          <cell r="EI14">
            <v>3.8900418700000001</v>
          </cell>
          <cell r="EJ14">
            <v>127094745</v>
          </cell>
          <cell r="EK14">
            <v>4987706</v>
          </cell>
          <cell r="EL14">
            <v>5299787</v>
          </cell>
          <cell r="EM14">
            <v>5599317</v>
          </cell>
          <cell r="EN14">
            <v>6008388</v>
          </cell>
          <cell r="EO14">
            <v>5968127</v>
          </cell>
          <cell r="EP14">
            <v>6409612</v>
          </cell>
          <cell r="EQ14">
            <v>7290878</v>
          </cell>
          <cell r="ER14">
            <v>8316157</v>
          </cell>
          <cell r="ES14">
            <v>9732218</v>
          </cell>
          <cell r="ET14">
            <v>8662804</v>
          </cell>
          <cell r="EU14">
            <v>7930296</v>
          </cell>
          <cell r="EV14">
            <v>7515246</v>
          </cell>
          <cell r="EW14">
            <v>8455010</v>
          </cell>
          <cell r="EX14">
            <v>9643867</v>
          </cell>
          <cell r="EY14">
            <v>7695811</v>
          </cell>
          <cell r="EZ14">
            <v>6276856</v>
          </cell>
          <cell r="FA14">
            <v>4961420</v>
          </cell>
          <cell r="FB14">
            <v>3117257</v>
          </cell>
          <cell r="FC14">
            <v>1349120</v>
          </cell>
          <cell r="FD14">
            <v>359347</v>
          </cell>
          <cell r="FE14">
            <v>61763</v>
          </cell>
          <cell r="FF14">
            <v>1453758</v>
          </cell>
        </row>
        <row r="15">
          <cell r="C15" t="str">
            <v>全国男</v>
          </cell>
          <cell r="D15">
            <v>61841738</v>
          </cell>
          <cell r="E15">
            <v>488646</v>
          </cell>
          <cell r="F15">
            <v>496812</v>
          </cell>
          <cell r="G15">
            <v>514340</v>
          </cell>
          <cell r="H15">
            <v>517889</v>
          </cell>
          <cell r="I15">
            <v>533234</v>
          </cell>
          <cell r="J15">
            <v>535281</v>
          </cell>
          <cell r="K15">
            <v>540338</v>
          </cell>
          <cell r="L15">
            <v>550486</v>
          </cell>
          <cell r="M15">
            <v>546601</v>
          </cell>
          <cell r="N15">
            <v>541885</v>
          </cell>
          <cell r="O15">
            <v>543132</v>
          </cell>
          <cell r="P15">
            <v>561901</v>
          </cell>
          <cell r="Q15">
            <v>573235</v>
          </cell>
          <cell r="R15">
            <v>590503</v>
          </cell>
          <cell r="S15">
            <v>599253</v>
          </cell>
          <cell r="T15">
            <v>615314</v>
          </cell>
          <cell r="U15">
            <v>615201</v>
          </cell>
          <cell r="V15">
            <v>624601</v>
          </cell>
          <cell r="W15">
            <v>618127</v>
          </cell>
          <cell r="X15">
            <v>612173</v>
          </cell>
          <cell r="Y15">
            <v>618294</v>
          </cell>
          <cell r="Z15">
            <v>613685</v>
          </cell>
          <cell r="AA15">
            <v>600363</v>
          </cell>
          <cell r="AB15">
            <v>608260</v>
          </cell>
          <cell r="AC15">
            <v>605790</v>
          </cell>
          <cell r="AD15">
            <v>616202</v>
          </cell>
          <cell r="AE15">
            <v>631361</v>
          </cell>
          <cell r="AF15">
            <v>653268</v>
          </cell>
          <cell r="AG15">
            <v>670795</v>
          </cell>
          <cell r="AH15">
            <v>684091</v>
          </cell>
          <cell r="AI15">
            <v>709122</v>
          </cell>
          <cell r="AJ15">
            <v>732061</v>
          </cell>
          <cell r="AK15">
            <v>744101</v>
          </cell>
          <cell r="AL15">
            <v>744738</v>
          </cell>
          <cell r="AM15">
            <v>754725</v>
          </cell>
          <cell r="AN15">
            <v>787195</v>
          </cell>
          <cell r="AO15">
            <v>808838</v>
          </cell>
          <cell r="AP15">
            <v>840265</v>
          </cell>
          <cell r="AQ15">
            <v>863248</v>
          </cell>
          <cell r="AR15">
            <v>904656</v>
          </cell>
          <cell r="AS15">
            <v>944154</v>
          </cell>
          <cell r="AT15">
            <v>997639</v>
          </cell>
          <cell r="AU15">
            <v>1011220</v>
          </cell>
          <cell r="AV15">
            <v>994781</v>
          </cell>
          <cell r="AW15">
            <v>966224</v>
          </cell>
          <cell r="AX15">
            <v>936899</v>
          </cell>
          <cell r="AY15">
            <v>920877</v>
          </cell>
          <cell r="AZ15">
            <v>899784</v>
          </cell>
          <cell r="BA15">
            <v>898229</v>
          </cell>
          <cell r="BB15">
            <v>699088</v>
          </cell>
          <cell r="BC15">
            <v>863615</v>
          </cell>
          <cell r="BD15">
            <v>808872</v>
          </cell>
          <cell r="BE15">
            <v>787394</v>
          </cell>
          <cell r="BF15">
            <v>760465</v>
          </cell>
          <cell r="BG15">
            <v>747965</v>
          </cell>
          <cell r="BH15">
            <v>750627</v>
          </cell>
          <cell r="BI15">
            <v>764221</v>
          </cell>
          <cell r="BJ15">
            <v>740862</v>
          </cell>
          <cell r="BK15">
            <v>719326</v>
          </cell>
          <cell r="BL15">
            <v>754487</v>
          </cell>
          <cell r="BM15">
            <v>779239</v>
          </cell>
          <cell r="BN15">
            <v>776097</v>
          </cell>
          <cell r="BO15">
            <v>820184</v>
          </cell>
          <cell r="BP15">
            <v>864252</v>
          </cell>
          <cell r="BQ15">
            <v>911347</v>
          </cell>
          <cell r="BR15">
            <v>972084</v>
          </cell>
          <cell r="BS15">
            <v>1058636</v>
          </cell>
          <cell r="BT15">
            <v>1041367</v>
          </cell>
          <cell r="BU15">
            <v>982794</v>
          </cell>
          <cell r="BV15">
            <v>604781</v>
          </cell>
          <cell r="BW15">
            <v>637232</v>
          </cell>
          <cell r="BX15">
            <v>765578</v>
          </cell>
          <cell r="BY15">
            <v>732095</v>
          </cell>
          <cell r="BZ15">
            <v>740270</v>
          </cell>
          <cell r="CA15">
            <v>707265</v>
          </cell>
          <cell r="CB15">
            <v>628530</v>
          </cell>
          <cell r="CC15">
            <v>533884</v>
          </cell>
          <cell r="CD15">
            <v>551102</v>
          </cell>
          <cell r="CE15">
            <v>547285</v>
          </cell>
          <cell r="CF15">
            <v>526616</v>
          </cell>
          <cell r="CG15">
            <v>477824</v>
          </cell>
          <cell r="CH15">
            <v>427524</v>
          </cell>
          <cell r="CI15">
            <v>400898</v>
          </cell>
          <cell r="CJ15">
            <v>364913</v>
          </cell>
          <cell r="CK15">
            <v>323167</v>
          </cell>
          <cell r="CL15">
            <v>277905</v>
          </cell>
          <cell r="CM15">
            <v>243196</v>
          </cell>
          <cell r="CN15">
            <v>210328</v>
          </cell>
          <cell r="CO15">
            <v>177750</v>
          </cell>
          <cell r="CP15">
            <v>147462</v>
          </cell>
          <cell r="CQ15">
            <v>113513</v>
          </cell>
          <cell r="CR15">
            <v>83931</v>
          </cell>
          <cell r="CS15">
            <v>60680</v>
          </cell>
          <cell r="CT15">
            <v>43318</v>
          </cell>
          <cell r="CU15">
            <v>31893</v>
          </cell>
          <cell r="CV15">
            <v>24835</v>
          </cell>
          <cell r="CW15">
            <v>14809</v>
          </cell>
          <cell r="CX15">
            <v>10882</v>
          </cell>
          <cell r="CY15">
            <v>7540</v>
          </cell>
          <cell r="CZ15">
            <v>5199</v>
          </cell>
          <cell r="DA15">
            <v>8383</v>
          </cell>
          <cell r="DB15">
            <v>828411</v>
          </cell>
          <cell r="DC15">
            <v>44.804507180000002</v>
          </cell>
          <cell r="DD15">
            <v>45.194936169999998</v>
          </cell>
          <cell r="DE15">
            <v>2550921</v>
          </cell>
          <cell r="DF15">
            <v>2714591</v>
          </cell>
          <cell r="DG15">
            <v>2868024</v>
          </cell>
          <cell r="DH15">
            <v>3085416</v>
          </cell>
          <cell r="DI15">
            <v>3046392</v>
          </cell>
          <cell r="DJ15">
            <v>3255717</v>
          </cell>
          <cell r="DK15">
            <v>3684747</v>
          </cell>
          <cell r="DL15">
            <v>4204202</v>
          </cell>
          <cell r="DM15">
            <v>4914018</v>
          </cell>
          <cell r="DN15">
            <v>4354877</v>
          </cell>
          <cell r="DO15">
            <v>3968311</v>
          </cell>
          <cell r="DP15">
            <v>3729523</v>
          </cell>
          <cell r="DQ15">
            <v>4151119</v>
          </cell>
          <cell r="DR15">
            <v>4659662</v>
          </cell>
          <cell r="DS15">
            <v>3582440</v>
          </cell>
          <cell r="DT15">
            <v>2787417</v>
          </cell>
          <cell r="DU15">
            <v>1994326</v>
          </cell>
          <cell r="DV15">
            <v>1056641</v>
          </cell>
          <cell r="DW15">
            <v>333335</v>
          </cell>
          <cell r="DX15">
            <v>63265</v>
          </cell>
          <cell r="DY15">
            <v>8383</v>
          </cell>
          <cell r="DZ15">
            <v>8133536</v>
          </cell>
          <cell r="EA15">
            <v>38394322</v>
          </cell>
          <cell r="EB15">
            <v>14485469</v>
          </cell>
          <cell r="EC15">
            <v>6243367</v>
          </cell>
          <cell r="ED15">
            <v>1461624</v>
          </cell>
          <cell r="EE15">
            <v>13.33075313</v>
          </cell>
          <cell r="EF15">
            <v>62.927763310000003</v>
          </cell>
          <cell r="EG15">
            <v>23.741483559999999</v>
          </cell>
          <cell r="EH15">
            <v>10.23279226</v>
          </cell>
          <cell r="EI15">
            <v>2.395581542</v>
          </cell>
          <cell r="EJ15">
            <v>61841738</v>
          </cell>
          <cell r="EK15">
            <v>2550921</v>
          </cell>
          <cell r="EL15">
            <v>2714591</v>
          </cell>
          <cell r="EM15">
            <v>2868024</v>
          </cell>
          <cell r="EN15">
            <v>3085416</v>
          </cell>
          <cell r="EO15">
            <v>3046392</v>
          </cell>
          <cell r="EP15">
            <v>3255717</v>
          </cell>
          <cell r="EQ15">
            <v>3684747</v>
          </cell>
          <cell r="ER15">
            <v>4204202</v>
          </cell>
          <cell r="ES15">
            <v>4914018</v>
          </cell>
          <cell r="ET15">
            <v>4354877</v>
          </cell>
          <cell r="EU15">
            <v>3968311</v>
          </cell>
          <cell r="EV15">
            <v>3729523</v>
          </cell>
          <cell r="EW15">
            <v>4151119</v>
          </cell>
          <cell r="EX15">
            <v>4659662</v>
          </cell>
          <cell r="EY15">
            <v>3582440</v>
          </cell>
          <cell r="EZ15">
            <v>2787417</v>
          </cell>
          <cell r="FA15">
            <v>1994326</v>
          </cell>
          <cell r="FB15">
            <v>1056641</v>
          </cell>
          <cell r="FC15">
            <v>333335</v>
          </cell>
          <cell r="FD15">
            <v>63265</v>
          </cell>
          <cell r="FE15">
            <v>8383</v>
          </cell>
          <cell r="FF15">
            <v>828411</v>
          </cell>
        </row>
        <row r="16">
          <cell r="C16" t="str">
            <v>全国女</v>
          </cell>
          <cell r="D16">
            <v>44504753</v>
          </cell>
          <cell r="E16">
            <v>340064</v>
          </cell>
          <cell r="F16">
            <v>338615</v>
          </cell>
          <cell r="G16">
            <v>348490</v>
          </cell>
          <cell r="H16">
            <v>345977</v>
          </cell>
          <cell r="I16">
            <v>353263</v>
          </cell>
          <cell r="J16">
            <v>352634</v>
          </cell>
          <cell r="K16">
            <v>355091</v>
          </cell>
          <cell r="L16">
            <v>360320</v>
          </cell>
          <cell r="M16">
            <v>356072</v>
          </cell>
          <cell r="N16">
            <v>352902</v>
          </cell>
          <cell r="O16">
            <v>352009</v>
          </cell>
          <cell r="P16">
            <v>365227</v>
          </cell>
          <cell r="Q16">
            <v>370157</v>
          </cell>
          <cell r="R16">
            <v>379546</v>
          </cell>
          <cell r="S16">
            <v>383828</v>
          </cell>
          <cell r="T16">
            <v>392895</v>
          </cell>
          <cell r="U16">
            <v>394362</v>
          </cell>
          <cell r="V16">
            <v>398866</v>
          </cell>
          <cell r="W16">
            <v>416396</v>
          </cell>
          <cell r="X16">
            <v>433425</v>
          </cell>
          <cell r="Y16">
            <v>441225</v>
          </cell>
          <cell r="Z16">
            <v>439908</v>
          </cell>
          <cell r="AA16">
            <v>430774</v>
          </cell>
          <cell r="AB16">
            <v>436269</v>
          </cell>
          <cell r="AC16">
            <v>436378</v>
          </cell>
          <cell r="AD16">
            <v>444116</v>
          </cell>
          <cell r="AE16">
            <v>454344</v>
          </cell>
          <cell r="AF16">
            <v>469222</v>
          </cell>
          <cell r="AG16">
            <v>482118</v>
          </cell>
          <cell r="AH16">
            <v>490427</v>
          </cell>
          <cell r="AI16">
            <v>510149</v>
          </cell>
          <cell r="AJ16">
            <v>526113</v>
          </cell>
          <cell r="AK16">
            <v>532686</v>
          </cell>
          <cell r="AL16">
            <v>532901</v>
          </cell>
          <cell r="AM16">
            <v>537572</v>
          </cell>
          <cell r="AN16">
            <v>559674</v>
          </cell>
          <cell r="AO16">
            <v>573588</v>
          </cell>
          <cell r="AP16">
            <v>594901</v>
          </cell>
          <cell r="AQ16">
            <v>610649</v>
          </cell>
          <cell r="AR16">
            <v>639404</v>
          </cell>
          <cell r="AS16">
            <v>668721</v>
          </cell>
          <cell r="AT16">
            <v>706880</v>
          </cell>
          <cell r="AU16">
            <v>725627</v>
          </cell>
          <cell r="AV16">
            <v>711832</v>
          </cell>
          <cell r="AW16">
            <v>696014</v>
          </cell>
          <cell r="AX16">
            <v>673357</v>
          </cell>
          <cell r="AY16">
            <v>664362</v>
          </cell>
          <cell r="AZ16">
            <v>644273</v>
          </cell>
          <cell r="BA16">
            <v>639354</v>
          </cell>
          <cell r="BB16">
            <v>502853</v>
          </cell>
          <cell r="BC16">
            <v>611373</v>
          </cell>
          <cell r="BD16">
            <v>566346</v>
          </cell>
          <cell r="BE16">
            <v>547395</v>
          </cell>
          <cell r="BF16">
            <v>523082</v>
          </cell>
          <cell r="BG16">
            <v>506279</v>
          </cell>
          <cell r="BH16">
            <v>505598</v>
          </cell>
          <cell r="BI16">
            <v>505536</v>
          </cell>
          <cell r="BJ16">
            <v>488836</v>
          </cell>
          <cell r="BK16">
            <v>470086</v>
          </cell>
          <cell r="BL16">
            <v>490595</v>
          </cell>
          <cell r="BM16">
            <v>503333</v>
          </cell>
          <cell r="BN16">
            <v>504585</v>
          </cell>
          <cell r="BO16">
            <v>537982</v>
          </cell>
          <cell r="BP16">
            <v>571561</v>
          </cell>
          <cell r="BQ16">
            <v>608815</v>
          </cell>
          <cell r="BR16">
            <v>659990</v>
          </cell>
          <cell r="BS16">
            <v>731896</v>
          </cell>
          <cell r="BT16">
            <v>731947</v>
          </cell>
          <cell r="BU16">
            <v>697299</v>
          </cell>
          <cell r="BV16">
            <v>441616</v>
          </cell>
          <cell r="BW16">
            <v>475997</v>
          </cell>
          <cell r="BX16">
            <v>578179</v>
          </cell>
          <cell r="BY16">
            <v>558837</v>
          </cell>
          <cell r="BZ16">
            <v>572255</v>
          </cell>
          <cell r="CA16">
            <v>550710</v>
          </cell>
          <cell r="CB16">
            <v>491742</v>
          </cell>
          <cell r="CC16">
            <v>422162</v>
          </cell>
          <cell r="CD16">
            <v>441540</v>
          </cell>
          <cell r="CE16">
            <v>445824</v>
          </cell>
          <cell r="CF16">
            <v>438621</v>
          </cell>
          <cell r="CG16">
            <v>407085</v>
          </cell>
          <cell r="CH16">
            <v>372193</v>
          </cell>
          <cell r="CI16">
            <v>361307</v>
          </cell>
          <cell r="CJ16">
            <v>336081</v>
          </cell>
          <cell r="CK16">
            <v>308484</v>
          </cell>
          <cell r="CL16">
            <v>273833</v>
          </cell>
          <cell r="CM16">
            <v>251658</v>
          </cell>
          <cell r="CN16">
            <v>226878</v>
          </cell>
          <cell r="CO16">
            <v>200763</v>
          </cell>
          <cell r="CP16">
            <v>179109</v>
          </cell>
          <cell r="CQ16">
            <v>150939</v>
          </cell>
          <cell r="CR16">
            <v>122969</v>
          </cell>
          <cell r="CS16">
            <v>103310</v>
          </cell>
          <cell r="CT16">
            <v>80945</v>
          </cell>
          <cell r="CU16">
            <v>63787</v>
          </cell>
          <cell r="CV16">
            <v>52911</v>
          </cell>
          <cell r="CW16">
            <v>33332</v>
          </cell>
          <cell r="CX16">
            <v>25881</v>
          </cell>
          <cell r="CY16">
            <v>19501</v>
          </cell>
          <cell r="CZ16">
            <v>14145</v>
          </cell>
          <cell r="DA16">
            <v>25958</v>
          </cell>
          <cell r="DB16">
            <v>547837</v>
          </cell>
          <cell r="DC16">
            <v>46.502789210000003</v>
          </cell>
          <cell r="DD16">
            <v>46.39657596</v>
          </cell>
          <cell r="DE16">
            <v>1726409</v>
          </cell>
          <cell r="DF16">
            <v>1777019</v>
          </cell>
          <cell r="DG16">
            <v>1850767</v>
          </cell>
          <cell r="DH16">
            <v>2035944</v>
          </cell>
          <cell r="DI16">
            <v>2184554</v>
          </cell>
          <cell r="DJ16">
            <v>2340227</v>
          </cell>
          <cell r="DK16">
            <v>2639421</v>
          </cell>
          <cell r="DL16">
            <v>2978216</v>
          </cell>
          <cell r="DM16">
            <v>3509074</v>
          </cell>
          <cell r="DN16">
            <v>3124199</v>
          </cell>
          <cell r="DO16">
            <v>2754475</v>
          </cell>
          <cell r="DP16">
            <v>2460651</v>
          </cell>
          <cell r="DQ16">
            <v>2726276</v>
          </cell>
          <cell r="DR16">
            <v>3262748</v>
          </cell>
          <cell r="DS16">
            <v>2735978</v>
          </cell>
          <cell r="DT16">
            <v>2239889</v>
          </cell>
          <cell r="DU16">
            <v>1785150</v>
          </cell>
          <cell r="DV16">
            <v>1132241</v>
          </cell>
          <cell r="DW16">
            <v>521950</v>
          </cell>
          <cell r="DX16">
            <v>145770</v>
          </cell>
          <cell r="DY16">
            <v>25958</v>
          </cell>
          <cell r="DZ16">
            <v>5354195</v>
          </cell>
          <cell r="EA16">
            <v>26753037</v>
          </cell>
          <cell r="EB16">
            <v>11849684</v>
          </cell>
          <cell r="EC16">
            <v>5850958</v>
          </cell>
          <cell r="ED16">
            <v>1825919</v>
          </cell>
          <cell r="EE16">
            <v>12.180551980000001</v>
          </cell>
          <cell r="EF16">
            <v>60.861951730000001</v>
          </cell>
          <cell r="EG16">
            <v>26.957496290000002</v>
          </cell>
          <cell r="EH16">
            <v>13.31066538</v>
          </cell>
          <cell r="EI16">
            <v>4.1538833159999999</v>
          </cell>
          <cell r="EJ16">
            <v>44504753</v>
          </cell>
          <cell r="EK16">
            <v>1726409</v>
          </cell>
          <cell r="EL16">
            <v>1777019</v>
          </cell>
          <cell r="EM16">
            <v>1850767</v>
          </cell>
          <cell r="EN16">
            <v>2035944</v>
          </cell>
          <cell r="EO16">
            <v>2184554</v>
          </cell>
          <cell r="EP16">
            <v>2340227</v>
          </cell>
          <cell r="EQ16">
            <v>2639421</v>
          </cell>
          <cell r="ER16">
            <v>2978216</v>
          </cell>
          <cell r="ES16">
            <v>3509074</v>
          </cell>
          <cell r="ET16">
            <v>3124199</v>
          </cell>
          <cell r="EU16">
            <v>2754475</v>
          </cell>
          <cell r="EV16">
            <v>2460651</v>
          </cell>
          <cell r="EW16">
            <v>2726276</v>
          </cell>
          <cell r="EX16">
            <v>3262748</v>
          </cell>
          <cell r="EY16">
            <v>2735978</v>
          </cell>
          <cell r="EZ16">
            <v>2239889</v>
          </cell>
          <cell r="FA16">
            <v>1785150</v>
          </cell>
          <cell r="FB16">
            <v>1132241</v>
          </cell>
          <cell r="FC16">
            <v>521950</v>
          </cell>
          <cell r="FD16">
            <v>145770</v>
          </cell>
          <cell r="FE16">
            <v>25958</v>
          </cell>
          <cell r="FF16">
            <v>547837</v>
          </cell>
        </row>
        <row r="17">
          <cell r="C17" t="str">
            <v>全国市部総数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</row>
        <row r="18">
          <cell r="C18" t="str">
            <v>全国市部男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</row>
        <row r="19">
          <cell r="C19" t="str">
            <v>全国市部女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</row>
        <row r="20">
          <cell r="C20" t="str">
            <v>全国郡部総数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</row>
        <row r="21">
          <cell r="C21" t="str">
            <v>全国郡部男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</row>
        <row r="22">
          <cell r="C22" t="str">
            <v>全国郡部女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</row>
        <row r="23">
          <cell r="C23" t="str">
            <v>全道総数</v>
          </cell>
          <cell r="D23">
            <v>5381733</v>
          </cell>
          <cell r="E23">
            <v>35214</v>
          </cell>
          <cell r="F23">
            <v>36166</v>
          </cell>
          <cell r="G23">
            <v>37315</v>
          </cell>
          <cell r="H23">
            <v>38179</v>
          </cell>
          <cell r="I23">
            <v>39136</v>
          </cell>
          <cell r="J23">
            <v>39750</v>
          </cell>
          <cell r="K23">
            <v>39783</v>
          </cell>
          <cell r="L23">
            <v>40742</v>
          </cell>
          <cell r="M23">
            <v>41111</v>
          </cell>
          <cell r="N23">
            <v>40883</v>
          </cell>
          <cell r="O23">
            <v>41065</v>
          </cell>
          <cell r="P23">
            <v>43544</v>
          </cell>
          <cell r="Q23">
            <v>44109</v>
          </cell>
          <cell r="R23">
            <v>45793</v>
          </cell>
          <cell r="S23">
            <v>45506</v>
          </cell>
          <cell r="T23">
            <v>46199</v>
          </cell>
          <cell r="U23">
            <v>47627</v>
          </cell>
          <cell r="V23">
            <v>49202</v>
          </cell>
          <cell r="W23">
            <v>48658</v>
          </cell>
          <cell r="X23">
            <v>47412</v>
          </cell>
          <cell r="Y23">
            <v>47702</v>
          </cell>
          <cell r="Z23">
            <v>47427</v>
          </cell>
          <cell r="AA23">
            <v>45762</v>
          </cell>
          <cell r="AB23">
            <v>47084</v>
          </cell>
          <cell r="AC23">
            <v>46299</v>
          </cell>
          <cell r="AD23">
            <v>46380</v>
          </cell>
          <cell r="AE23">
            <v>47531</v>
          </cell>
          <cell r="AF23">
            <v>49921</v>
          </cell>
          <cell r="AG23">
            <v>51341</v>
          </cell>
          <cell r="AH23">
            <v>52414</v>
          </cell>
          <cell r="AI23">
            <v>54964</v>
          </cell>
          <cell r="AJ23">
            <v>57002</v>
          </cell>
          <cell r="AK23">
            <v>58442</v>
          </cell>
          <cell r="AL23">
            <v>58034</v>
          </cell>
          <cell r="AM23">
            <v>59232</v>
          </cell>
          <cell r="AN23">
            <v>62390</v>
          </cell>
          <cell r="AO23">
            <v>64817</v>
          </cell>
          <cell r="AP23">
            <v>67763</v>
          </cell>
          <cell r="AQ23">
            <v>69178</v>
          </cell>
          <cell r="AR23">
            <v>73221</v>
          </cell>
          <cell r="AS23">
            <v>76850</v>
          </cell>
          <cell r="AT23">
            <v>79638</v>
          </cell>
          <cell r="AU23">
            <v>79804</v>
          </cell>
          <cell r="AV23">
            <v>78806</v>
          </cell>
          <cell r="AW23">
            <v>76145</v>
          </cell>
          <cell r="AX23">
            <v>73592</v>
          </cell>
          <cell r="AY23">
            <v>72671</v>
          </cell>
          <cell r="AZ23">
            <v>72170</v>
          </cell>
          <cell r="BA23">
            <v>73869</v>
          </cell>
          <cell r="BB23">
            <v>58492</v>
          </cell>
          <cell r="BC23">
            <v>72031</v>
          </cell>
          <cell r="BD23">
            <v>69010</v>
          </cell>
          <cell r="BE23">
            <v>68770</v>
          </cell>
          <cell r="BF23">
            <v>67563</v>
          </cell>
          <cell r="BG23">
            <v>68462</v>
          </cell>
          <cell r="BH23">
            <v>68789</v>
          </cell>
          <cell r="BI23">
            <v>69389</v>
          </cell>
          <cell r="BJ23">
            <v>67107</v>
          </cell>
          <cell r="BK23">
            <v>67831</v>
          </cell>
          <cell r="BL23">
            <v>70768</v>
          </cell>
          <cell r="BM23">
            <v>74239</v>
          </cell>
          <cell r="BN23">
            <v>77356</v>
          </cell>
          <cell r="BO23">
            <v>82561</v>
          </cell>
          <cell r="BP23">
            <v>87560</v>
          </cell>
          <cell r="BQ23">
            <v>91329</v>
          </cell>
          <cell r="BR23">
            <v>97708</v>
          </cell>
          <cell r="BS23">
            <v>101853</v>
          </cell>
          <cell r="BT23">
            <v>96361</v>
          </cell>
          <cell r="BU23">
            <v>86465</v>
          </cell>
          <cell r="BV23">
            <v>66259</v>
          </cell>
          <cell r="BW23">
            <v>61936</v>
          </cell>
          <cell r="BX23">
            <v>70533</v>
          </cell>
          <cell r="BY23">
            <v>71003</v>
          </cell>
          <cell r="BZ23">
            <v>70593</v>
          </cell>
          <cell r="CA23">
            <v>67785</v>
          </cell>
          <cell r="CB23">
            <v>62896</v>
          </cell>
          <cell r="CC23">
            <v>56046</v>
          </cell>
          <cell r="CD23">
            <v>60606</v>
          </cell>
          <cell r="CE23">
            <v>58065</v>
          </cell>
          <cell r="CF23">
            <v>55693</v>
          </cell>
          <cell r="CG23">
            <v>54905</v>
          </cell>
          <cell r="CH23">
            <v>50448</v>
          </cell>
          <cell r="CI23">
            <v>47909</v>
          </cell>
          <cell r="CJ23">
            <v>44364</v>
          </cell>
          <cell r="CK23">
            <v>41037</v>
          </cell>
          <cell r="CL23">
            <v>37751</v>
          </cell>
          <cell r="CM23">
            <v>33005</v>
          </cell>
          <cell r="CN23">
            <v>30509</v>
          </cell>
          <cell r="CO23">
            <v>26234</v>
          </cell>
          <cell r="CP23">
            <v>22461</v>
          </cell>
          <cell r="CQ23">
            <v>19681</v>
          </cell>
          <cell r="CR23">
            <v>16083</v>
          </cell>
          <cell r="CS23">
            <v>12605</v>
          </cell>
          <cell r="CT23">
            <v>9990</v>
          </cell>
          <cell r="CU23">
            <v>7543</v>
          </cell>
          <cell r="CV23">
            <v>6285</v>
          </cell>
          <cell r="CW23">
            <v>3813</v>
          </cell>
          <cell r="CX23">
            <v>3208</v>
          </cell>
          <cell r="CY23">
            <v>2278</v>
          </cell>
          <cell r="CZ23">
            <v>1641</v>
          </cell>
          <cell r="DA23">
            <v>2835</v>
          </cell>
          <cell r="DB23">
            <v>24246</v>
          </cell>
          <cell r="DC23">
            <v>48.268768450000003</v>
          </cell>
          <cell r="DD23">
            <v>49.699249469999998</v>
          </cell>
          <cell r="DE23">
            <v>186010</v>
          </cell>
          <cell r="DF23">
            <v>202269</v>
          </cell>
          <cell r="DG23">
            <v>220017</v>
          </cell>
          <cell r="DH23">
            <v>239098</v>
          </cell>
          <cell r="DI23">
            <v>234274</v>
          </cell>
          <cell r="DJ23">
            <v>247587</v>
          </cell>
          <cell r="DK23">
            <v>287674</v>
          </cell>
          <cell r="DL23">
            <v>337369</v>
          </cell>
          <cell r="DM23">
            <v>391243</v>
          </cell>
          <cell r="DN23">
            <v>350794</v>
          </cell>
          <cell r="DO23">
            <v>345836</v>
          </cell>
          <cell r="DP23">
            <v>343884</v>
          </cell>
          <cell r="DQ23">
            <v>413045</v>
          </cell>
          <cell r="DR23">
            <v>448646</v>
          </cell>
          <cell r="DS23">
            <v>341850</v>
          </cell>
          <cell r="DT23">
            <v>293306</v>
          </cell>
          <cell r="DU23">
            <v>238663</v>
          </cell>
          <cell r="DV23">
            <v>149960</v>
          </cell>
          <cell r="DW23">
            <v>65902</v>
          </cell>
          <cell r="DX23">
            <v>17225</v>
          </cell>
          <cell r="DY23">
            <v>2835</v>
          </cell>
          <cell r="DZ23">
            <v>608296</v>
          </cell>
          <cell r="EA23">
            <v>3190804</v>
          </cell>
          <cell r="EB23">
            <v>1558387</v>
          </cell>
          <cell r="EC23">
            <v>767891</v>
          </cell>
          <cell r="ED23">
            <v>235922</v>
          </cell>
          <cell r="EE23">
            <v>11.35412928</v>
          </cell>
          <cell r="EF23">
            <v>59.557848669999998</v>
          </cell>
          <cell r="EG23">
            <v>29.088022049999999</v>
          </cell>
          <cell r="EH23">
            <v>14.333044579999999</v>
          </cell>
          <cell r="EI23">
            <v>4.4035944459999996</v>
          </cell>
          <cell r="EJ23">
            <v>5381733</v>
          </cell>
          <cell r="EK23">
            <v>186010</v>
          </cell>
          <cell r="EL23">
            <v>202269</v>
          </cell>
          <cell r="EM23">
            <v>220017</v>
          </cell>
          <cell r="EN23">
            <v>239098</v>
          </cell>
          <cell r="EO23">
            <v>234274</v>
          </cell>
          <cell r="EP23">
            <v>247587</v>
          </cell>
          <cell r="EQ23">
            <v>287674</v>
          </cell>
          <cell r="ER23">
            <v>337369</v>
          </cell>
          <cell r="ES23">
            <v>391243</v>
          </cell>
          <cell r="ET23">
            <v>350794</v>
          </cell>
          <cell r="EU23">
            <v>345836</v>
          </cell>
          <cell r="EV23">
            <v>343884</v>
          </cell>
          <cell r="EW23">
            <v>413045</v>
          </cell>
          <cell r="EX23">
            <v>448646</v>
          </cell>
          <cell r="EY23">
            <v>341850</v>
          </cell>
          <cell r="EZ23">
            <v>293306</v>
          </cell>
          <cell r="FA23">
            <v>238663</v>
          </cell>
          <cell r="FB23">
            <v>149960</v>
          </cell>
          <cell r="FC23">
            <v>65902</v>
          </cell>
          <cell r="FD23">
            <v>17225</v>
          </cell>
          <cell r="FE23">
            <v>2835</v>
          </cell>
          <cell r="FF23">
            <v>24246</v>
          </cell>
        </row>
        <row r="24">
          <cell r="C24" t="str">
            <v>全道男</v>
          </cell>
          <cell r="D24">
            <v>2537089</v>
          </cell>
          <cell r="E24">
            <v>18042</v>
          </cell>
          <cell r="F24">
            <v>18489</v>
          </cell>
          <cell r="G24">
            <v>19130</v>
          </cell>
          <cell r="H24">
            <v>19473</v>
          </cell>
          <cell r="I24">
            <v>19888</v>
          </cell>
          <cell r="J24">
            <v>20369</v>
          </cell>
          <cell r="K24">
            <v>20344</v>
          </cell>
          <cell r="L24">
            <v>20849</v>
          </cell>
          <cell r="M24">
            <v>20871</v>
          </cell>
          <cell r="N24">
            <v>21116</v>
          </cell>
          <cell r="O24">
            <v>20861</v>
          </cell>
          <cell r="P24">
            <v>22166</v>
          </cell>
          <cell r="Q24">
            <v>22376</v>
          </cell>
          <cell r="R24">
            <v>23349</v>
          </cell>
          <cell r="S24">
            <v>23064</v>
          </cell>
          <cell r="T24">
            <v>23744</v>
          </cell>
          <cell r="U24">
            <v>24552</v>
          </cell>
          <cell r="V24">
            <v>25340</v>
          </cell>
          <cell r="W24">
            <v>25120</v>
          </cell>
          <cell r="X24">
            <v>24440</v>
          </cell>
          <cell r="Y24">
            <v>24178</v>
          </cell>
          <cell r="Z24">
            <v>24119</v>
          </cell>
          <cell r="AA24">
            <v>23200</v>
          </cell>
          <cell r="AB24">
            <v>23479</v>
          </cell>
          <cell r="AC24">
            <v>22989</v>
          </cell>
          <cell r="AD24">
            <v>22963</v>
          </cell>
          <cell r="AE24">
            <v>23698</v>
          </cell>
          <cell r="AF24">
            <v>24966</v>
          </cell>
          <cell r="AG24">
            <v>25513</v>
          </cell>
          <cell r="AH24">
            <v>25936</v>
          </cell>
          <cell r="AI24">
            <v>27044</v>
          </cell>
          <cell r="AJ24">
            <v>28192</v>
          </cell>
          <cell r="AK24">
            <v>28894</v>
          </cell>
          <cell r="AL24">
            <v>28511</v>
          </cell>
          <cell r="AM24">
            <v>29235</v>
          </cell>
          <cell r="AN24">
            <v>30762</v>
          </cell>
          <cell r="AO24">
            <v>32159</v>
          </cell>
          <cell r="AP24">
            <v>33276</v>
          </cell>
          <cell r="AQ24">
            <v>34178</v>
          </cell>
          <cell r="AR24">
            <v>36139</v>
          </cell>
          <cell r="AS24">
            <v>38174</v>
          </cell>
          <cell r="AT24">
            <v>39130</v>
          </cell>
          <cell r="AU24">
            <v>39312</v>
          </cell>
          <cell r="AV24">
            <v>39016</v>
          </cell>
          <cell r="AW24">
            <v>37461</v>
          </cell>
          <cell r="AX24">
            <v>35975</v>
          </cell>
          <cell r="AY24">
            <v>35121</v>
          </cell>
          <cell r="AZ24">
            <v>34798</v>
          </cell>
          <cell r="BA24">
            <v>35476</v>
          </cell>
          <cell r="BB24">
            <v>27882</v>
          </cell>
          <cell r="BC24">
            <v>34515</v>
          </cell>
          <cell r="BD24">
            <v>33041</v>
          </cell>
          <cell r="BE24">
            <v>32878</v>
          </cell>
          <cell r="BF24">
            <v>32270</v>
          </cell>
          <cell r="BG24">
            <v>32930</v>
          </cell>
          <cell r="BH24">
            <v>33345</v>
          </cell>
          <cell r="BI24">
            <v>33407</v>
          </cell>
          <cell r="BJ24">
            <v>32154</v>
          </cell>
          <cell r="BK24">
            <v>32566</v>
          </cell>
          <cell r="BL24">
            <v>33881</v>
          </cell>
          <cell r="BM24">
            <v>35539</v>
          </cell>
          <cell r="BN24">
            <v>36992</v>
          </cell>
          <cell r="BO24">
            <v>39202</v>
          </cell>
          <cell r="BP24">
            <v>41273</v>
          </cell>
          <cell r="BQ24">
            <v>42914</v>
          </cell>
          <cell r="BR24">
            <v>45861</v>
          </cell>
          <cell r="BS24">
            <v>47097</v>
          </cell>
          <cell r="BT24">
            <v>44765</v>
          </cell>
          <cell r="BU24">
            <v>39835</v>
          </cell>
          <cell r="BV24">
            <v>29903</v>
          </cell>
          <cell r="BW24">
            <v>27785</v>
          </cell>
          <cell r="BX24">
            <v>31719</v>
          </cell>
          <cell r="BY24">
            <v>31459</v>
          </cell>
          <cell r="BZ24">
            <v>30715</v>
          </cell>
          <cell r="CA24">
            <v>29353</v>
          </cell>
          <cell r="CB24">
            <v>27453</v>
          </cell>
          <cell r="CC24">
            <v>23883</v>
          </cell>
          <cell r="CD24">
            <v>25515</v>
          </cell>
          <cell r="CE24">
            <v>24631</v>
          </cell>
          <cell r="CF24">
            <v>23439</v>
          </cell>
          <cell r="CG24">
            <v>22746</v>
          </cell>
          <cell r="CH24">
            <v>20684</v>
          </cell>
          <cell r="CI24">
            <v>19061</v>
          </cell>
          <cell r="CJ24">
            <v>17607</v>
          </cell>
          <cell r="CK24">
            <v>15889</v>
          </cell>
          <cell r="CL24">
            <v>14101</v>
          </cell>
          <cell r="CM24">
            <v>11593</v>
          </cell>
          <cell r="CN24">
            <v>10401</v>
          </cell>
          <cell r="CO24">
            <v>8494</v>
          </cell>
          <cell r="CP24">
            <v>6825</v>
          </cell>
          <cell r="CQ24">
            <v>5704</v>
          </cell>
          <cell r="CR24">
            <v>4331</v>
          </cell>
          <cell r="CS24">
            <v>2993</v>
          </cell>
          <cell r="CT24">
            <v>2219</v>
          </cell>
          <cell r="CU24">
            <v>1539</v>
          </cell>
          <cell r="CV24">
            <v>1246</v>
          </cell>
          <cell r="CW24">
            <v>755</v>
          </cell>
          <cell r="CX24">
            <v>612</v>
          </cell>
          <cell r="CY24">
            <v>383</v>
          </cell>
          <cell r="CZ24">
            <v>251</v>
          </cell>
          <cell r="DA24">
            <v>439</v>
          </cell>
          <cell r="DB24">
            <v>13537</v>
          </cell>
          <cell r="DC24">
            <v>46.389220829999999</v>
          </cell>
          <cell r="DD24">
            <v>47.41878844</v>
          </cell>
          <cell r="DE24">
            <v>95022</v>
          </cell>
          <cell r="DF24">
            <v>103549</v>
          </cell>
          <cell r="DG24">
            <v>111816</v>
          </cell>
          <cell r="DH24">
            <v>123196</v>
          </cell>
          <cell r="DI24">
            <v>117965</v>
          </cell>
          <cell r="DJ24">
            <v>123076</v>
          </cell>
          <cell r="DK24">
            <v>141876</v>
          </cell>
          <cell r="DL24">
            <v>166514</v>
          </cell>
          <cell r="DM24">
            <v>193093</v>
          </cell>
          <cell r="DN24">
            <v>169252</v>
          </cell>
          <cell r="DO24">
            <v>165634</v>
          </cell>
          <cell r="DP24">
            <v>165353</v>
          </cell>
          <cell r="DQ24">
            <v>195920</v>
          </cell>
          <cell r="DR24">
            <v>207461</v>
          </cell>
          <cell r="DS24">
            <v>151031</v>
          </cell>
          <cell r="DT24">
            <v>124921</v>
          </cell>
          <cell r="DU24">
            <v>95987</v>
          </cell>
          <cell r="DV24">
            <v>51414</v>
          </cell>
          <cell r="DW24">
            <v>16786</v>
          </cell>
          <cell r="DX24">
            <v>3247</v>
          </cell>
          <cell r="DY24">
            <v>439</v>
          </cell>
          <cell r="DZ24">
            <v>310387</v>
          </cell>
          <cell r="EA24">
            <v>1561879</v>
          </cell>
          <cell r="EB24">
            <v>651286</v>
          </cell>
          <cell r="EC24">
            <v>292794</v>
          </cell>
          <cell r="ED24">
            <v>71886</v>
          </cell>
          <cell r="EE24">
            <v>12.299607849999999</v>
          </cell>
          <cell r="EF24">
            <v>61.892087029999999</v>
          </cell>
          <cell r="EG24">
            <v>25.80830512</v>
          </cell>
          <cell r="EH24">
            <v>11.60245559</v>
          </cell>
          <cell r="EI24">
            <v>2.8486038730000001</v>
          </cell>
          <cell r="EJ24">
            <v>2537089</v>
          </cell>
          <cell r="EK24">
            <v>95022</v>
          </cell>
          <cell r="EL24">
            <v>103549</v>
          </cell>
          <cell r="EM24">
            <v>111816</v>
          </cell>
          <cell r="EN24">
            <v>123196</v>
          </cell>
          <cell r="EO24">
            <v>117965</v>
          </cell>
          <cell r="EP24">
            <v>123076</v>
          </cell>
          <cell r="EQ24">
            <v>141876</v>
          </cell>
          <cell r="ER24">
            <v>166514</v>
          </cell>
          <cell r="ES24">
            <v>193093</v>
          </cell>
          <cell r="ET24">
            <v>169252</v>
          </cell>
          <cell r="EU24">
            <v>165634</v>
          </cell>
          <cell r="EV24">
            <v>165353</v>
          </cell>
          <cell r="EW24">
            <v>195920</v>
          </cell>
          <cell r="EX24">
            <v>207461</v>
          </cell>
          <cell r="EY24">
            <v>151031</v>
          </cell>
          <cell r="EZ24">
            <v>124921</v>
          </cell>
          <cell r="FA24">
            <v>95987</v>
          </cell>
          <cell r="FB24">
            <v>51414</v>
          </cell>
          <cell r="FC24">
            <v>16786</v>
          </cell>
          <cell r="FD24">
            <v>3247</v>
          </cell>
          <cell r="FE24">
            <v>439</v>
          </cell>
          <cell r="FF24">
            <v>13537</v>
          </cell>
        </row>
        <row r="25">
          <cell r="C25" t="str">
            <v>全道女</v>
          </cell>
          <cell r="D25">
            <v>2844644</v>
          </cell>
          <cell r="E25">
            <v>17172</v>
          </cell>
          <cell r="F25">
            <v>17677</v>
          </cell>
          <cell r="G25">
            <v>18185</v>
          </cell>
          <cell r="H25">
            <v>18706</v>
          </cell>
          <cell r="I25">
            <v>19248</v>
          </cell>
          <cell r="J25">
            <v>19381</v>
          </cell>
          <cell r="K25">
            <v>19439</v>
          </cell>
          <cell r="L25">
            <v>19893</v>
          </cell>
          <cell r="M25">
            <v>20240</v>
          </cell>
          <cell r="N25">
            <v>19767</v>
          </cell>
          <cell r="O25">
            <v>20204</v>
          </cell>
          <cell r="P25">
            <v>21378</v>
          </cell>
          <cell r="Q25">
            <v>21733</v>
          </cell>
          <cell r="R25">
            <v>22444</v>
          </cell>
          <cell r="S25">
            <v>22442</v>
          </cell>
          <cell r="T25">
            <v>22455</v>
          </cell>
          <cell r="U25">
            <v>23075</v>
          </cell>
          <cell r="V25">
            <v>23862</v>
          </cell>
          <cell r="W25">
            <v>23538</v>
          </cell>
          <cell r="X25">
            <v>22972</v>
          </cell>
          <cell r="Y25">
            <v>23524</v>
          </cell>
          <cell r="Z25">
            <v>23308</v>
          </cell>
          <cell r="AA25">
            <v>22562</v>
          </cell>
          <cell r="AB25">
            <v>23605</v>
          </cell>
          <cell r="AC25">
            <v>23310</v>
          </cell>
          <cell r="AD25">
            <v>23417</v>
          </cell>
          <cell r="AE25">
            <v>23833</v>
          </cell>
          <cell r="AF25">
            <v>24955</v>
          </cell>
          <cell r="AG25">
            <v>25828</v>
          </cell>
          <cell r="AH25">
            <v>26478</v>
          </cell>
          <cell r="AI25">
            <v>27920</v>
          </cell>
          <cell r="AJ25">
            <v>28810</v>
          </cell>
          <cell r="AK25">
            <v>29548</v>
          </cell>
          <cell r="AL25">
            <v>29523</v>
          </cell>
          <cell r="AM25">
            <v>29997</v>
          </cell>
          <cell r="AN25">
            <v>31628</v>
          </cell>
          <cell r="AO25">
            <v>32658</v>
          </cell>
          <cell r="AP25">
            <v>34487</v>
          </cell>
          <cell r="AQ25">
            <v>35000</v>
          </cell>
          <cell r="AR25">
            <v>37082</v>
          </cell>
          <cell r="AS25">
            <v>38676</v>
          </cell>
          <cell r="AT25">
            <v>40508</v>
          </cell>
          <cell r="AU25">
            <v>40492</v>
          </cell>
          <cell r="AV25">
            <v>39790</v>
          </cell>
          <cell r="AW25">
            <v>38684</v>
          </cell>
          <cell r="AX25">
            <v>37617</v>
          </cell>
          <cell r="AY25">
            <v>37550</v>
          </cell>
          <cell r="AZ25">
            <v>37372</v>
          </cell>
          <cell r="BA25">
            <v>38393</v>
          </cell>
          <cell r="BB25">
            <v>30610</v>
          </cell>
          <cell r="BC25">
            <v>37516</v>
          </cell>
          <cell r="BD25">
            <v>35969</v>
          </cell>
          <cell r="BE25">
            <v>35892</v>
          </cell>
          <cell r="BF25">
            <v>35293</v>
          </cell>
          <cell r="BG25">
            <v>35532</v>
          </cell>
          <cell r="BH25">
            <v>35444</v>
          </cell>
          <cell r="BI25">
            <v>35982</v>
          </cell>
          <cell r="BJ25">
            <v>34953</v>
          </cell>
          <cell r="BK25">
            <v>35265</v>
          </cell>
          <cell r="BL25">
            <v>36887</v>
          </cell>
          <cell r="BM25">
            <v>38700</v>
          </cell>
          <cell r="BN25">
            <v>40364</v>
          </cell>
          <cell r="BO25">
            <v>43359</v>
          </cell>
          <cell r="BP25">
            <v>46287</v>
          </cell>
          <cell r="BQ25">
            <v>48415</v>
          </cell>
          <cell r="BR25">
            <v>51847</v>
          </cell>
          <cell r="BS25">
            <v>54756</v>
          </cell>
          <cell r="BT25">
            <v>51596</v>
          </cell>
          <cell r="BU25">
            <v>46630</v>
          </cell>
          <cell r="BV25">
            <v>36356</v>
          </cell>
          <cell r="BW25">
            <v>34151</v>
          </cell>
          <cell r="BX25">
            <v>38814</v>
          </cell>
          <cell r="BY25">
            <v>39544</v>
          </cell>
          <cell r="BZ25">
            <v>39878</v>
          </cell>
          <cell r="CA25">
            <v>38432</v>
          </cell>
          <cell r="CB25">
            <v>35443</v>
          </cell>
          <cell r="CC25">
            <v>32163</v>
          </cell>
          <cell r="CD25">
            <v>35091</v>
          </cell>
          <cell r="CE25">
            <v>33434</v>
          </cell>
          <cell r="CF25">
            <v>32254</v>
          </cell>
          <cell r="CG25">
            <v>32159</v>
          </cell>
          <cell r="CH25">
            <v>29764</v>
          </cell>
          <cell r="CI25">
            <v>28848</v>
          </cell>
          <cell r="CJ25">
            <v>26757</v>
          </cell>
          <cell r="CK25">
            <v>25148</v>
          </cell>
          <cell r="CL25">
            <v>23650</v>
          </cell>
          <cell r="CM25">
            <v>21412</v>
          </cell>
          <cell r="CN25">
            <v>20108</v>
          </cell>
          <cell r="CO25">
            <v>17740</v>
          </cell>
          <cell r="CP25">
            <v>15636</v>
          </cell>
          <cell r="CQ25">
            <v>13977</v>
          </cell>
          <cell r="CR25">
            <v>11752</v>
          </cell>
          <cell r="CS25">
            <v>9612</v>
          </cell>
          <cell r="CT25">
            <v>7771</v>
          </cell>
          <cell r="CU25">
            <v>6004</v>
          </cell>
          <cell r="CV25">
            <v>5039</v>
          </cell>
          <cell r="CW25">
            <v>3058</v>
          </cell>
          <cell r="CX25">
            <v>2596</v>
          </cell>
          <cell r="CY25">
            <v>1895</v>
          </cell>
          <cell r="CZ25">
            <v>1390</v>
          </cell>
          <cell r="DA25">
            <v>2396</v>
          </cell>
          <cell r="DB25">
            <v>10709</v>
          </cell>
          <cell r="DC25">
            <v>49.942461100000003</v>
          </cell>
          <cell r="DD25">
            <v>51.791667830000002</v>
          </cell>
          <cell r="DE25">
            <v>90988</v>
          </cell>
          <cell r="DF25">
            <v>98720</v>
          </cell>
          <cell r="DG25">
            <v>108201</v>
          </cell>
          <cell r="DH25">
            <v>115902</v>
          </cell>
          <cell r="DI25">
            <v>116309</v>
          </cell>
          <cell r="DJ25">
            <v>124511</v>
          </cell>
          <cell r="DK25">
            <v>145798</v>
          </cell>
          <cell r="DL25">
            <v>170855</v>
          </cell>
          <cell r="DM25">
            <v>198150</v>
          </cell>
          <cell r="DN25">
            <v>181542</v>
          </cell>
          <cell r="DO25">
            <v>180202</v>
          </cell>
          <cell r="DP25">
            <v>178531</v>
          </cell>
          <cell r="DQ25">
            <v>217125</v>
          </cell>
          <cell r="DR25">
            <v>241185</v>
          </cell>
          <cell r="DS25">
            <v>190819</v>
          </cell>
          <cell r="DT25">
            <v>168385</v>
          </cell>
          <cell r="DU25">
            <v>142676</v>
          </cell>
          <cell r="DV25">
            <v>98546</v>
          </cell>
          <cell r="DW25">
            <v>49116</v>
          </cell>
          <cell r="DX25">
            <v>13978</v>
          </cell>
          <cell r="DY25">
            <v>2396</v>
          </cell>
          <cell r="DZ25">
            <v>297909</v>
          </cell>
          <cell r="EA25">
            <v>1628925</v>
          </cell>
          <cell r="EB25">
            <v>907101</v>
          </cell>
          <cell r="EC25">
            <v>475097</v>
          </cell>
          <cell r="ED25">
            <v>164036</v>
          </cell>
          <cell r="EE25">
            <v>10.512203</v>
          </cell>
          <cell r="EF25">
            <v>57.479264700000002</v>
          </cell>
          <cell r="EG25">
            <v>32.00853231</v>
          </cell>
          <cell r="EH25">
            <v>16.76456941</v>
          </cell>
          <cell r="EI25">
            <v>5.7882767250000002</v>
          </cell>
          <cell r="EJ25">
            <v>2844644</v>
          </cell>
          <cell r="EK25">
            <v>90988</v>
          </cell>
          <cell r="EL25">
            <v>98720</v>
          </cell>
          <cell r="EM25">
            <v>108201</v>
          </cell>
          <cell r="EN25">
            <v>115902</v>
          </cell>
          <cell r="EO25">
            <v>116309</v>
          </cell>
          <cell r="EP25">
            <v>124511</v>
          </cell>
          <cell r="EQ25">
            <v>145798</v>
          </cell>
          <cell r="ER25">
            <v>170855</v>
          </cell>
          <cell r="ES25">
            <v>198150</v>
          </cell>
          <cell r="ET25">
            <v>181542</v>
          </cell>
          <cell r="EU25">
            <v>180202</v>
          </cell>
          <cell r="EV25">
            <v>178531</v>
          </cell>
          <cell r="EW25">
            <v>217125</v>
          </cell>
          <cell r="EX25">
            <v>241185</v>
          </cell>
          <cell r="EY25">
            <v>190819</v>
          </cell>
          <cell r="EZ25">
            <v>168385</v>
          </cell>
          <cell r="FA25">
            <v>142676</v>
          </cell>
          <cell r="FB25">
            <v>98546</v>
          </cell>
          <cell r="FC25">
            <v>49116</v>
          </cell>
          <cell r="FD25">
            <v>13978</v>
          </cell>
          <cell r="FE25">
            <v>2396</v>
          </cell>
          <cell r="FF25">
            <v>10709</v>
          </cell>
        </row>
        <row r="26">
          <cell r="C26" t="str">
            <v>全道市部総数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</row>
        <row r="27">
          <cell r="C27" t="str">
            <v>全道市部男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</row>
        <row r="28">
          <cell r="C28" t="str">
            <v>全道市部女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</row>
        <row r="29">
          <cell r="C29" t="str">
            <v>全道郡部総数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</row>
        <row r="30">
          <cell r="C30" t="str">
            <v>全道郡部男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</row>
        <row r="31">
          <cell r="C31" t="str">
            <v>全道郡部女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</row>
        <row r="32">
          <cell r="C32" t="str">
            <v>札幌市総数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</row>
        <row r="33">
          <cell r="C33" t="str">
            <v>札幌市男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</row>
        <row r="34">
          <cell r="C34" t="str">
            <v>札幌市女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</row>
        <row r="35">
          <cell r="C35" t="str">
            <v>札幌市中央区総数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</row>
        <row r="36">
          <cell r="C36" t="str">
            <v>札幌市中央区男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</row>
        <row r="37">
          <cell r="C37" t="str">
            <v>札幌市中央区女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</row>
        <row r="38">
          <cell r="C38" t="str">
            <v>札幌市北区総数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</row>
        <row r="39">
          <cell r="C39" t="str">
            <v>札幌市北区男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</row>
        <row r="40">
          <cell r="C40" t="str">
            <v>札幌市北区女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</row>
        <row r="41">
          <cell r="C41" t="str">
            <v>札幌市東区総数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</row>
        <row r="42">
          <cell r="C42" t="str">
            <v>札幌市東区男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</row>
        <row r="43">
          <cell r="C43" t="str">
            <v>札幌市東区女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</row>
        <row r="44">
          <cell r="C44" t="str">
            <v>札幌市白石区総数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</row>
        <row r="45">
          <cell r="C45" t="str">
            <v>札幌市白石区男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</row>
        <row r="46">
          <cell r="C46" t="str">
            <v>札幌市白石区女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</row>
        <row r="47">
          <cell r="C47" t="str">
            <v>札幌市豊平区総数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</row>
        <row r="48">
          <cell r="C48" t="str">
            <v>札幌市豊平区男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</row>
        <row r="49">
          <cell r="C49" t="str">
            <v>札幌市豊平区女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</row>
        <row r="50">
          <cell r="C50" t="str">
            <v>札幌市南区総数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</row>
        <row r="51">
          <cell r="C51" t="str">
            <v>札幌市南区男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</row>
        <row r="52">
          <cell r="C52" t="str">
            <v>札幌市南区女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</row>
        <row r="53">
          <cell r="C53" t="str">
            <v>札幌市西区総数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</row>
        <row r="54">
          <cell r="C54" t="str">
            <v>札幌市西区男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</row>
        <row r="55">
          <cell r="C55" t="str">
            <v>札幌市西区女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</row>
        <row r="56">
          <cell r="C56" t="str">
            <v>札幌市厚別区総数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</row>
        <row r="57">
          <cell r="C57" t="str">
            <v>札幌市厚別区男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</row>
        <row r="58">
          <cell r="C58" t="str">
            <v>札幌市厚別区女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</row>
        <row r="59">
          <cell r="C59" t="str">
            <v>札幌市手稲区総数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</row>
        <row r="60">
          <cell r="C60" t="str">
            <v>札幌市手稲区男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</row>
        <row r="61">
          <cell r="C61" t="str">
            <v>札幌市手稲区女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</row>
        <row r="62">
          <cell r="C62" t="str">
            <v>札幌市清田区総数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</row>
        <row r="63">
          <cell r="C63" t="str">
            <v>札幌市清田区男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</row>
        <row r="64">
          <cell r="C64" t="str">
            <v>札幌市清田区女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</row>
        <row r="65">
          <cell r="C65" t="str">
            <v>函館市総数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</row>
        <row r="66">
          <cell r="C66" t="str">
            <v>函館市男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</row>
        <row r="67">
          <cell r="C67" t="str">
            <v>函館市女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</row>
        <row r="68">
          <cell r="C68" t="str">
            <v>（旧 函館市）総数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</row>
        <row r="69">
          <cell r="C69" t="str">
            <v>（旧 函館市）男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</row>
        <row r="70">
          <cell r="C70" t="str">
            <v>（旧 函館市）女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</row>
        <row r="71">
          <cell r="C71" t="str">
            <v>（旧 戸井町）総数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</row>
        <row r="72">
          <cell r="C72" t="str">
            <v>（旧 戸井町）男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</row>
        <row r="73">
          <cell r="C73" t="str">
            <v>（旧 戸井町）女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</row>
        <row r="74">
          <cell r="C74" t="str">
            <v>（旧 恵山町）総数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</row>
        <row r="75">
          <cell r="C75" t="str">
            <v>（旧 恵山町）男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</row>
        <row r="76">
          <cell r="C76" t="str">
            <v>（旧 恵山町）女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</row>
        <row r="77">
          <cell r="C77" t="str">
            <v>（旧 椴法華村）総数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</row>
        <row r="78">
          <cell r="C78" t="str">
            <v>（旧 椴法華村）男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</row>
        <row r="79">
          <cell r="C79" t="str">
            <v>（旧 椴法華村）女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</row>
        <row r="80">
          <cell r="C80" t="str">
            <v>（旧 南茅部町）総数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</row>
        <row r="81">
          <cell r="C81" t="str">
            <v>（旧 南茅部町）男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</row>
        <row r="82">
          <cell r="C82" t="str">
            <v>（旧 南茅部町）女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</row>
        <row r="83">
          <cell r="C83" t="str">
            <v>小樽市総数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</row>
        <row r="84">
          <cell r="C84" t="str">
            <v>小樽市男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</row>
        <row r="85">
          <cell r="C85" t="str">
            <v>小樽市女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</row>
        <row r="86">
          <cell r="C86" t="str">
            <v>旭川市総数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</row>
        <row r="87">
          <cell r="C87" t="str">
            <v>旭川市男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</row>
        <row r="88">
          <cell r="C88" t="str">
            <v>旭川市女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</row>
        <row r="89">
          <cell r="C89" t="str">
            <v>室蘭市総数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</row>
        <row r="90">
          <cell r="C90" t="str">
            <v>室蘭市男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</row>
        <row r="91">
          <cell r="C91" t="str">
            <v>室蘭市女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</row>
        <row r="92">
          <cell r="C92" t="str">
            <v>釧路市総数</v>
          </cell>
          <cell r="D92">
            <v>174742</v>
          </cell>
          <cell r="E92">
            <v>1066</v>
          </cell>
          <cell r="F92">
            <v>1100</v>
          </cell>
          <cell r="G92">
            <v>1071</v>
          </cell>
          <cell r="H92">
            <v>1180</v>
          </cell>
          <cell r="I92">
            <v>1249</v>
          </cell>
          <cell r="J92">
            <v>1229</v>
          </cell>
          <cell r="K92">
            <v>1287</v>
          </cell>
          <cell r="L92">
            <v>1337</v>
          </cell>
          <cell r="M92">
            <v>1378</v>
          </cell>
          <cell r="N92">
            <v>1378</v>
          </cell>
          <cell r="O92">
            <v>1309</v>
          </cell>
          <cell r="P92">
            <v>1456</v>
          </cell>
          <cell r="Q92">
            <v>1448</v>
          </cell>
          <cell r="R92">
            <v>1423</v>
          </cell>
          <cell r="S92">
            <v>1489</v>
          </cell>
          <cell r="T92">
            <v>1487</v>
          </cell>
          <cell r="U92">
            <v>1510</v>
          </cell>
          <cell r="V92">
            <v>1672</v>
          </cell>
          <cell r="W92">
            <v>1526</v>
          </cell>
          <cell r="X92">
            <v>1490</v>
          </cell>
          <cell r="Y92">
            <v>1573</v>
          </cell>
          <cell r="Z92">
            <v>1482</v>
          </cell>
          <cell r="AA92">
            <v>1348</v>
          </cell>
          <cell r="AB92">
            <v>1331</v>
          </cell>
          <cell r="AC92">
            <v>1334</v>
          </cell>
          <cell r="AD92">
            <v>1394</v>
          </cell>
          <cell r="AE92">
            <v>1369</v>
          </cell>
          <cell r="AF92">
            <v>1459</v>
          </cell>
          <cell r="AG92">
            <v>1541</v>
          </cell>
          <cell r="AH92">
            <v>1512</v>
          </cell>
          <cell r="AI92">
            <v>1650</v>
          </cell>
          <cell r="AJ92">
            <v>1727</v>
          </cell>
          <cell r="AK92">
            <v>1750</v>
          </cell>
          <cell r="AL92">
            <v>1786</v>
          </cell>
          <cell r="AM92">
            <v>1707</v>
          </cell>
          <cell r="AN92">
            <v>1888</v>
          </cell>
          <cell r="AO92">
            <v>1948</v>
          </cell>
          <cell r="AP92">
            <v>2177</v>
          </cell>
          <cell r="AQ92">
            <v>2168</v>
          </cell>
          <cell r="AR92">
            <v>2296</v>
          </cell>
          <cell r="AS92">
            <v>2534</v>
          </cell>
          <cell r="AT92">
            <v>2480</v>
          </cell>
          <cell r="AU92">
            <v>2473</v>
          </cell>
          <cell r="AV92">
            <v>2487</v>
          </cell>
          <cell r="AW92">
            <v>2410</v>
          </cell>
          <cell r="AX92">
            <v>2325</v>
          </cell>
          <cell r="AY92">
            <v>2257</v>
          </cell>
          <cell r="AZ92">
            <v>2274</v>
          </cell>
          <cell r="BA92">
            <v>2374</v>
          </cell>
          <cell r="BB92">
            <v>1845</v>
          </cell>
          <cell r="BC92">
            <v>2243</v>
          </cell>
          <cell r="BD92">
            <v>2199</v>
          </cell>
          <cell r="BE92">
            <v>2186</v>
          </cell>
          <cell r="BF92">
            <v>2237</v>
          </cell>
          <cell r="BG92">
            <v>2206</v>
          </cell>
          <cell r="BH92">
            <v>2340</v>
          </cell>
          <cell r="BI92">
            <v>2310</v>
          </cell>
          <cell r="BJ92">
            <v>2282</v>
          </cell>
          <cell r="BK92">
            <v>2317</v>
          </cell>
          <cell r="BL92">
            <v>2348</v>
          </cell>
          <cell r="BM92">
            <v>2616</v>
          </cell>
          <cell r="BN92">
            <v>2734</v>
          </cell>
          <cell r="BO92">
            <v>2963</v>
          </cell>
          <cell r="BP92">
            <v>3141</v>
          </cell>
          <cell r="BQ92">
            <v>3203</v>
          </cell>
          <cell r="BR92">
            <v>3373</v>
          </cell>
          <cell r="BS92">
            <v>3520</v>
          </cell>
          <cell r="BT92">
            <v>3263</v>
          </cell>
          <cell r="BU92">
            <v>3007</v>
          </cell>
          <cell r="BV92">
            <v>2192</v>
          </cell>
          <cell r="BW92">
            <v>2070</v>
          </cell>
          <cell r="BX92">
            <v>2432</v>
          </cell>
          <cell r="BY92">
            <v>2538</v>
          </cell>
          <cell r="BZ92">
            <v>2452</v>
          </cell>
          <cell r="CA92">
            <v>2375</v>
          </cell>
          <cell r="CB92">
            <v>2258</v>
          </cell>
          <cell r="CC92">
            <v>2042</v>
          </cell>
          <cell r="CD92">
            <v>2153</v>
          </cell>
          <cell r="CE92">
            <v>2069</v>
          </cell>
          <cell r="CF92">
            <v>1934</v>
          </cell>
          <cell r="CG92">
            <v>1943</v>
          </cell>
          <cell r="CH92">
            <v>1742</v>
          </cell>
          <cell r="CI92">
            <v>1547</v>
          </cell>
          <cell r="CJ92">
            <v>1477</v>
          </cell>
          <cell r="CK92">
            <v>1349</v>
          </cell>
          <cell r="CL92">
            <v>1170</v>
          </cell>
          <cell r="CM92">
            <v>1050</v>
          </cell>
          <cell r="CN92">
            <v>856</v>
          </cell>
          <cell r="CO92">
            <v>769</v>
          </cell>
          <cell r="CP92">
            <v>640</v>
          </cell>
          <cell r="CQ92">
            <v>657</v>
          </cell>
          <cell r="CR92">
            <v>512</v>
          </cell>
          <cell r="CS92">
            <v>403</v>
          </cell>
          <cell r="CT92">
            <v>290</v>
          </cell>
          <cell r="CU92">
            <v>222</v>
          </cell>
          <cell r="CV92">
            <v>180</v>
          </cell>
          <cell r="CW92">
            <v>110</v>
          </cell>
          <cell r="CX92">
            <v>83</v>
          </cell>
          <cell r="CY92">
            <v>63</v>
          </cell>
          <cell r="CZ92">
            <v>53</v>
          </cell>
          <cell r="DA92">
            <v>73</v>
          </cell>
          <cell r="DB92">
            <v>566</v>
          </cell>
          <cell r="DC92">
            <v>49.052688089999997</v>
          </cell>
          <cell r="DD92">
            <v>51.391541609999997</v>
          </cell>
          <cell r="DE92">
            <v>5666</v>
          </cell>
          <cell r="DF92">
            <v>6609</v>
          </cell>
          <cell r="DG92">
            <v>7125</v>
          </cell>
          <cell r="DH92">
            <v>7685</v>
          </cell>
          <cell r="DI92">
            <v>7068</v>
          </cell>
          <cell r="DJ92">
            <v>7275</v>
          </cell>
          <cell r="DK92">
            <v>8620</v>
          </cell>
          <cell r="DL92">
            <v>10477</v>
          </cell>
          <cell r="DM92">
            <v>12384</v>
          </cell>
          <cell r="DN92">
            <v>11075</v>
          </cell>
          <cell r="DO92">
            <v>11071</v>
          </cell>
          <cell r="DP92">
            <v>11597</v>
          </cell>
          <cell r="DQ92">
            <v>14657</v>
          </cell>
          <cell r="DR92">
            <v>15355</v>
          </cell>
          <cell r="DS92">
            <v>11867</v>
          </cell>
          <cell r="DT92">
            <v>10456</v>
          </cell>
          <cell r="DU92">
            <v>8058</v>
          </cell>
          <cell r="DV92">
            <v>4485</v>
          </cell>
          <cell r="DW92">
            <v>2084</v>
          </cell>
          <cell r="DX92">
            <v>489</v>
          </cell>
          <cell r="DY92">
            <v>73</v>
          </cell>
          <cell r="DZ92">
            <v>19400</v>
          </cell>
          <cell r="EA92">
            <v>101909</v>
          </cell>
          <cell r="EB92">
            <v>52867</v>
          </cell>
          <cell r="EC92">
            <v>25645</v>
          </cell>
          <cell r="ED92">
            <v>7131</v>
          </cell>
          <cell r="EE92">
            <v>11.138159099999999</v>
          </cell>
          <cell r="EF92">
            <v>58.509209079999998</v>
          </cell>
          <cell r="EG92">
            <v>30.352631819999999</v>
          </cell>
          <cell r="EH92">
            <v>14.723612899999999</v>
          </cell>
          <cell r="EI92">
            <v>4.0941346679999997</v>
          </cell>
          <cell r="EJ92">
            <v>174742</v>
          </cell>
          <cell r="EK92">
            <v>5666</v>
          </cell>
          <cell r="EL92">
            <v>6609</v>
          </cell>
          <cell r="EM92">
            <v>7125</v>
          </cell>
          <cell r="EN92">
            <v>7685</v>
          </cell>
          <cell r="EO92">
            <v>7068</v>
          </cell>
          <cell r="EP92">
            <v>7275</v>
          </cell>
          <cell r="EQ92">
            <v>8620</v>
          </cell>
          <cell r="ER92">
            <v>10477</v>
          </cell>
          <cell r="ES92">
            <v>12384</v>
          </cell>
          <cell r="ET92">
            <v>11075</v>
          </cell>
          <cell r="EU92">
            <v>11071</v>
          </cell>
          <cell r="EV92">
            <v>11597</v>
          </cell>
          <cell r="EW92">
            <v>14657</v>
          </cell>
          <cell r="EX92">
            <v>15355</v>
          </cell>
          <cell r="EY92">
            <v>11867</v>
          </cell>
          <cell r="EZ92">
            <v>10456</v>
          </cell>
          <cell r="FA92">
            <v>8058</v>
          </cell>
          <cell r="FB92">
            <v>4485</v>
          </cell>
          <cell r="FC92">
            <v>2084</v>
          </cell>
          <cell r="FD92">
            <v>489</v>
          </cell>
          <cell r="FE92">
            <v>73</v>
          </cell>
          <cell r="FF92">
            <v>566</v>
          </cell>
        </row>
        <row r="93">
          <cell r="C93" t="str">
            <v>釧路市男</v>
          </cell>
          <cell r="D93">
            <v>82185</v>
          </cell>
          <cell r="E93">
            <v>560</v>
          </cell>
          <cell r="F93">
            <v>571</v>
          </cell>
          <cell r="G93">
            <v>537</v>
          </cell>
          <cell r="H93">
            <v>630</v>
          </cell>
          <cell r="I93">
            <v>607</v>
          </cell>
          <cell r="J93">
            <v>629</v>
          </cell>
          <cell r="K93">
            <v>683</v>
          </cell>
          <cell r="L93">
            <v>663</v>
          </cell>
          <cell r="M93">
            <v>673</v>
          </cell>
          <cell r="N93">
            <v>699</v>
          </cell>
          <cell r="O93">
            <v>676</v>
          </cell>
          <cell r="P93">
            <v>757</v>
          </cell>
          <cell r="Q93">
            <v>719</v>
          </cell>
          <cell r="R93">
            <v>716</v>
          </cell>
          <cell r="S93">
            <v>709</v>
          </cell>
          <cell r="T93">
            <v>749</v>
          </cell>
          <cell r="U93">
            <v>806</v>
          </cell>
          <cell r="V93">
            <v>894</v>
          </cell>
          <cell r="W93">
            <v>811</v>
          </cell>
          <cell r="X93">
            <v>783</v>
          </cell>
          <cell r="Y93">
            <v>801</v>
          </cell>
          <cell r="Z93">
            <v>750</v>
          </cell>
          <cell r="AA93">
            <v>663</v>
          </cell>
          <cell r="AB93">
            <v>665</v>
          </cell>
          <cell r="AC93">
            <v>667</v>
          </cell>
          <cell r="AD93">
            <v>682</v>
          </cell>
          <cell r="AE93">
            <v>703</v>
          </cell>
          <cell r="AF93">
            <v>705</v>
          </cell>
          <cell r="AG93">
            <v>779</v>
          </cell>
          <cell r="AH93">
            <v>710</v>
          </cell>
          <cell r="AI93">
            <v>803</v>
          </cell>
          <cell r="AJ93">
            <v>857</v>
          </cell>
          <cell r="AK93">
            <v>861</v>
          </cell>
          <cell r="AL93">
            <v>833</v>
          </cell>
          <cell r="AM93">
            <v>842</v>
          </cell>
          <cell r="AN93">
            <v>959</v>
          </cell>
          <cell r="AO93">
            <v>957</v>
          </cell>
          <cell r="AP93">
            <v>1059</v>
          </cell>
          <cell r="AQ93">
            <v>1108</v>
          </cell>
          <cell r="AR93">
            <v>1134</v>
          </cell>
          <cell r="AS93">
            <v>1255</v>
          </cell>
          <cell r="AT93">
            <v>1238</v>
          </cell>
          <cell r="AU93">
            <v>1245</v>
          </cell>
          <cell r="AV93">
            <v>1245</v>
          </cell>
          <cell r="AW93">
            <v>1162</v>
          </cell>
          <cell r="AX93">
            <v>1146</v>
          </cell>
          <cell r="AY93">
            <v>1116</v>
          </cell>
          <cell r="AZ93">
            <v>1110</v>
          </cell>
          <cell r="BA93">
            <v>1140</v>
          </cell>
          <cell r="BB93">
            <v>900</v>
          </cell>
          <cell r="BC93">
            <v>1090</v>
          </cell>
          <cell r="BD93">
            <v>1061</v>
          </cell>
          <cell r="BE93">
            <v>1048</v>
          </cell>
          <cell r="BF93">
            <v>1085</v>
          </cell>
          <cell r="BG93">
            <v>1089</v>
          </cell>
          <cell r="BH93">
            <v>1118</v>
          </cell>
          <cell r="BI93">
            <v>1153</v>
          </cell>
          <cell r="BJ93">
            <v>1090</v>
          </cell>
          <cell r="BK93">
            <v>1132</v>
          </cell>
          <cell r="BL93">
            <v>1111</v>
          </cell>
          <cell r="BM93">
            <v>1227</v>
          </cell>
          <cell r="BN93">
            <v>1308</v>
          </cell>
          <cell r="BO93">
            <v>1338</v>
          </cell>
          <cell r="BP93">
            <v>1453</v>
          </cell>
          <cell r="BQ93">
            <v>1447</v>
          </cell>
          <cell r="BR93">
            <v>1568</v>
          </cell>
          <cell r="BS93">
            <v>1611</v>
          </cell>
          <cell r="BT93">
            <v>1497</v>
          </cell>
          <cell r="BU93">
            <v>1362</v>
          </cell>
          <cell r="BV93">
            <v>982</v>
          </cell>
          <cell r="BW93">
            <v>931</v>
          </cell>
          <cell r="BX93">
            <v>1130</v>
          </cell>
          <cell r="BY93">
            <v>1124</v>
          </cell>
          <cell r="BZ93">
            <v>1008</v>
          </cell>
          <cell r="CA93">
            <v>1009</v>
          </cell>
          <cell r="CB93">
            <v>1005</v>
          </cell>
          <cell r="CC93">
            <v>903</v>
          </cell>
          <cell r="CD93">
            <v>919</v>
          </cell>
          <cell r="CE93">
            <v>883</v>
          </cell>
          <cell r="CF93">
            <v>815</v>
          </cell>
          <cell r="CG93">
            <v>793</v>
          </cell>
          <cell r="CH93">
            <v>734</v>
          </cell>
          <cell r="CI93">
            <v>621</v>
          </cell>
          <cell r="CJ93">
            <v>611</v>
          </cell>
          <cell r="CK93">
            <v>546</v>
          </cell>
          <cell r="CL93">
            <v>436</v>
          </cell>
          <cell r="CM93">
            <v>366</v>
          </cell>
          <cell r="CN93">
            <v>290</v>
          </cell>
          <cell r="CO93">
            <v>240</v>
          </cell>
          <cell r="CP93">
            <v>170</v>
          </cell>
          <cell r="CQ93">
            <v>184</v>
          </cell>
          <cell r="CR93">
            <v>144</v>
          </cell>
          <cell r="CS93">
            <v>90</v>
          </cell>
          <cell r="CT93">
            <v>68</v>
          </cell>
          <cell r="CU93">
            <v>42</v>
          </cell>
          <cell r="CV93">
            <v>33</v>
          </cell>
          <cell r="CW93">
            <v>16</v>
          </cell>
          <cell r="CX93">
            <v>7</v>
          </cell>
          <cell r="CY93">
            <v>8</v>
          </cell>
          <cell r="CZ93">
            <v>5</v>
          </cell>
          <cell r="DA93">
            <v>10</v>
          </cell>
          <cell r="DB93">
            <v>307</v>
          </cell>
          <cell r="DC93">
            <v>47.184909259999998</v>
          </cell>
          <cell r="DD93">
            <v>48.887719300000001</v>
          </cell>
          <cell r="DE93">
            <v>2905</v>
          </cell>
          <cell r="DF93">
            <v>3347</v>
          </cell>
          <cell r="DG93">
            <v>3577</v>
          </cell>
          <cell r="DH93">
            <v>4043</v>
          </cell>
          <cell r="DI93">
            <v>3546</v>
          </cell>
          <cell r="DJ93">
            <v>3579</v>
          </cell>
          <cell r="DK93">
            <v>4196</v>
          </cell>
          <cell r="DL93">
            <v>5217</v>
          </cell>
          <cell r="DM93">
            <v>6145</v>
          </cell>
          <cell r="DN93">
            <v>5412</v>
          </cell>
          <cell r="DO93">
            <v>5373</v>
          </cell>
          <cell r="DP93">
            <v>5604</v>
          </cell>
          <cell r="DQ93">
            <v>6773</v>
          </cell>
          <cell r="DR93">
            <v>7020</v>
          </cell>
          <cell r="DS93">
            <v>5202</v>
          </cell>
          <cell r="DT93">
            <v>4525</v>
          </cell>
          <cell r="DU93">
            <v>3305</v>
          </cell>
          <cell r="DV93">
            <v>1502</v>
          </cell>
          <cell r="DW93">
            <v>528</v>
          </cell>
          <cell r="DX93">
            <v>69</v>
          </cell>
          <cell r="DY93">
            <v>10</v>
          </cell>
          <cell r="DZ93">
            <v>9829</v>
          </cell>
          <cell r="EA93">
            <v>49888</v>
          </cell>
          <cell r="EB93">
            <v>22161</v>
          </cell>
          <cell r="EC93">
            <v>9939</v>
          </cell>
          <cell r="ED93">
            <v>2109</v>
          </cell>
          <cell r="EE93">
            <v>12.00444564</v>
          </cell>
          <cell r="EF93">
            <v>60.929675860000003</v>
          </cell>
          <cell r="EG93">
            <v>27.0658785</v>
          </cell>
          <cell r="EH93">
            <v>12.13879186</v>
          </cell>
          <cell r="EI93">
            <v>2.5757834829999999</v>
          </cell>
          <cell r="EJ93">
            <v>82185</v>
          </cell>
          <cell r="EK93">
            <v>2905</v>
          </cell>
          <cell r="EL93">
            <v>3347</v>
          </cell>
          <cell r="EM93">
            <v>3577</v>
          </cell>
          <cell r="EN93">
            <v>4043</v>
          </cell>
          <cell r="EO93">
            <v>3546</v>
          </cell>
          <cell r="EP93">
            <v>3579</v>
          </cell>
          <cell r="EQ93">
            <v>4196</v>
          </cell>
          <cell r="ER93">
            <v>5217</v>
          </cell>
          <cell r="ES93">
            <v>6145</v>
          </cell>
          <cell r="ET93">
            <v>5412</v>
          </cell>
          <cell r="EU93">
            <v>5373</v>
          </cell>
          <cell r="EV93">
            <v>5604</v>
          </cell>
          <cell r="EW93">
            <v>6773</v>
          </cell>
          <cell r="EX93">
            <v>7020</v>
          </cell>
          <cell r="EY93">
            <v>5202</v>
          </cell>
          <cell r="EZ93">
            <v>4525</v>
          </cell>
          <cell r="FA93">
            <v>3305</v>
          </cell>
          <cell r="FB93">
            <v>1502</v>
          </cell>
          <cell r="FC93">
            <v>528</v>
          </cell>
          <cell r="FD93">
            <v>69</v>
          </cell>
          <cell r="FE93">
            <v>10</v>
          </cell>
          <cell r="FF93">
            <v>307</v>
          </cell>
        </row>
        <row r="94">
          <cell r="C94" t="str">
            <v>釧路市女</v>
          </cell>
          <cell r="D94">
            <v>92557</v>
          </cell>
          <cell r="E94">
            <v>506</v>
          </cell>
          <cell r="F94">
            <v>529</v>
          </cell>
          <cell r="G94">
            <v>534</v>
          </cell>
          <cell r="H94">
            <v>550</v>
          </cell>
          <cell r="I94">
            <v>642</v>
          </cell>
          <cell r="J94">
            <v>600</v>
          </cell>
          <cell r="K94">
            <v>604</v>
          </cell>
          <cell r="L94">
            <v>674</v>
          </cell>
          <cell r="M94">
            <v>705</v>
          </cell>
          <cell r="N94">
            <v>679</v>
          </cell>
          <cell r="O94">
            <v>633</v>
          </cell>
          <cell r="P94">
            <v>699</v>
          </cell>
          <cell r="Q94">
            <v>729</v>
          </cell>
          <cell r="R94">
            <v>707</v>
          </cell>
          <cell r="S94">
            <v>780</v>
          </cell>
          <cell r="T94">
            <v>738</v>
          </cell>
          <cell r="U94">
            <v>704</v>
          </cell>
          <cell r="V94">
            <v>778</v>
          </cell>
          <cell r="W94">
            <v>715</v>
          </cell>
          <cell r="X94">
            <v>707</v>
          </cell>
          <cell r="Y94">
            <v>772</v>
          </cell>
          <cell r="Z94">
            <v>732</v>
          </cell>
          <cell r="AA94">
            <v>685</v>
          </cell>
          <cell r="AB94">
            <v>666</v>
          </cell>
          <cell r="AC94">
            <v>667</v>
          </cell>
          <cell r="AD94">
            <v>712</v>
          </cell>
          <cell r="AE94">
            <v>666</v>
          </cell>
          <cell r="AF94">
            <v>754</v>
          </cell>
          <cell r="AG94">
            <v>762</v>
          </cell>
          <cell r="AH94">
            <v>802</v>
          </cell>
          <cell r="AI94">
            <v>847</v>
          </cell>
          <cell r="AJ94">
            <v>870</v>
          </cell>
          <cell r="AK94">
            <v>889</v>
          </cell>
          <cell r="AL94">
            <v>953</v>
          </cell>
          <cell r="AM94">
            <v>865</v>
          </cell>
          <cell r="AN94">
            <v>929</v>
          </cell>
          <cell r="AO94">
            <v>991</v>
          </cell>
          <cell r="AP94">
            <v>1118</v>
          </cell>
          <cell r="AQ94">
            <v>1060</v>
          </cell>
          <cell r="AR94">
            <v>1162</v>
          </cell>
          <cell r="AS94">
            <v>1279</v>
          </cell>
          <cell r="AT94">
            <v>1242</v>
          </cell>
          <cell r="AU94">
            <v>1228</v>
          </cell>
          <cell r="AV94">
            <v>1242</v>
          </cell>
          <cell r="AW94">
            <v>1248</v>
          </cell>
          <cell r="AX94">
            <v>1179</v>
          </cell>
          <cell r="AY94">
            <v>1141</v>
          </cell>
          <cell r="AZ94">
            <v>1164</v>
          </cell>
          <cell r="BA94">
            <v>1234</v>
          </cell>
          <cell r="BB94">
            <v>945</v>
          </cell>
          <cell r="BC94">
            <v>1153</v>
          </cell>
          <cell r="BD94">
            <v>1138</v>
          </cell>
          <cell r="BE94">
            <v>1138</v>
          </cell>
          <cell r="BF94">
            <v>1152</v>
          </cell>
          <cell r="BG94">
            <v>1117</v>
          </cell>
          <cell r="BH94">
            <v>1222</v>
          </cell>
          <cell r="BI94">
            <v>1157</v>
          </cell>
          <cell r="BJ94">
            <v>1192</v>
          </cell>
          <cell r="BK94">
            <v>1185</v>
          </cell>
          <cell r="BL94">
            <v>1237</v>
          </cell>
          <cell r="BM94">
            <v>1389</v>
          </cell>
          <cell r="BN94">
            <v>1426</v>
          </cell>
          <cell r="BO94">
            <v>1625</v>
          </cell>
          <cell r="BP94">
            <v>1688</v>
          </cell>
          <cell r="BQ94">
            <v>1756</v>
          </cell>
          <cell r="BR94">
            <v>1805</v>
          </cell>
          <cell r="BS94">
            <v>1909</v>
          </cell>
          <cell r="BT94">
            <v>1766</v>
          </cell>
          <cell r="BU94">
            <v>1645</v>
          </cell>
          <cell r="BV94">
            <v>1210</v>
          </cell>
          <cell r="BW94">
            <v>1139</v>
          </cell>
          <cell r="BX94">
            <v>1302</v>
          </cell>
          <cell r="BY94">
            <v>1414</v>
          </cell>
          <cell r="BZ94">
            <v>1444</v>
          </cell>
          <cell r="CA94">
            <v>1366</v>
          </cell>
          <cell r="CB94">
            <v>1253</v>
          </cell>
          <cell r="CC94">
            <v>1139</v>
          </cell>
          <cell r="CD94">
            <v>1234</v>
          </cell>
          <cell r="CE94">
            <v>1186</v>
          </cell>
          <cell r="CF94">
            <v>1119</v>
          </cell>
          <cell r="CG94">
            <v>1150</v>
          </cell>
          <cell r="CH94">
            <v>1008</v>
          </cell>
          <cell r="CI94">
            <v>926</v>
          </cell>
          <cell r="CJ94">
            <v>866</v>
          </cell>
          <cell r="CK94">
            <v>803</v>
          </cell>
          <cell r="CL94">
            <v>734</v>
          </cell>
          <cell r="CM94">
            <v>684</v>
          </cell>
          <cell r="CN94">
            <v>566</v>
          </cell>
          <cell r="CO94">
            <v>529</v>
          </cell>
          <cell r="CP94">
            <v>470</v>
          </cell>
          <cell r="CQ94">
            <v>473</v>
          </cell>
          <cell r="CR94">
            <v>368</v>
          </cell>
          <cell r="CS94">
            <v>313</v>
          </cell>
          <cell r="CT94">
            <v>222</v>
          </cell>
          <cell r="CU94">
            <v>180</v>
          </cell>
          <cell r="CV94">
            <v>147</v>
          </cell>
          <cell r="CW94">
            <v>94</v>
          </cell>
          <cell r="CX94">
            <v>76</v>
          </cell>
          <cell r="CY94">
            <v>55</v>
          </cell>
          <cell r="CZ94">
            <v>48</v>
          </cell>
          <cell r="DA94">
            <v>63</v>
          </cell>
          <cell r="DB94">
            <v>259</v>
          </cell>
          <cell r="DC94">
            <v>50.709603680000001</v>
          </cell>
          <cell r="DD94">
            <v>53.610243060000002</v>
          </cell>
          <cell r="DE94">
            <v>2761</v>
          </cell>
          <cell r="DF94">
            <v>3262</v>
          </cell>
          <cell r="DG94">
            <v>3548</v>
          </cell>
          <cell r="DH94">
            <v>3642</v>
          </cell>
          <cell r="DI94">
            <v>3522</v>
          </cell>
          <cell r="DJ94">
            <v>3696</v>
          </cell>
          <cell r="DK94">
            <v>4424</v>
          </cell>
          <cell r="DL94">
            <v>5260</v>
          </cell>
          <cell r="DM94">
            <v>6239</v>
          </cell>
          <cell r="DN94">
            <v>5663</v>
          </cell>
          <cell r="DO94">
            <v>5698</v>
          </cell>
          <cell r="DP94">
            <v>5993</v>
          </cell>
          <cell r="DQ94">
            <v>7884</v>
          </cell>
          <cell r="DR94">
            <v>8335</v>
          </cell>
          <cell r="DS94">
            <v>6665</v>
          </cell>
          <cell r="DT94">
            <v>5931</v>
          </cell>
          <cell r="DU94">
            <v>4753</v>
          </cell>
          <cell r="DV94">
            <v>2983</v>
          </cell>
          <cell r="DW94">
            <v>1556</v>
          </cell>
          <cell r="DX94">
            <v>420</v>
          </cell>
          <cell r="DY94">
            <v>63</v>
          </cell>
          <cell r="DZ94">
            <v>9571</v>
          </cell>
          <cell r="EA94">
            <v>52021</v>
          </cell>
          <cell r="EB94">
            <v>30706</v>
          </cell>
          <cell r="EC94">
            <v>15706</v>
          </cell>
          <cell r="ED94">
            <v>5022</v>
          </cell>
          <cell r="EE94">
            <v>10.36967215</v>
          </cell>
          <cell r="EF94">
            <v>56.362001339999999</v>
          </cell>
          <cell r="EG94">
            <v>33.268326510000001</v>
          </cell>
          <cell r="EH94">
            <v>17.016620079999999</v>
          </cell>
          <cell r="EI94">
            <v>5.4410713130000001</v>
          </cell>
          <cell r="EJ94">
            <v>92557</v>
          </cell>
          <cell r="EK94">
            <v>2761</v>
          </cell>
          <cell r="EL94">
            <v>3262</v>
          </cell>
          <cell r="EM94">
            <v>3548</v>
          </cell>
          <cell r="EN94">
            <v>3642</v>
          </cell>
          <cell r="EO94">
            <v>3522</v>
          </cell>
          <cell r="EP94">
            <v>3696</v>
          </cell>
          <cell r="EQ94">
            <v>4424</v>
          </cell>
          <cell r="ER94">
            <v>5260</v>
          </cell>
          <cell r="ES94">
            <v>6239</v>
          </cell>
          <cell r="ET94">
            <v>5663</v>
          </cell>
          <cell r="EU94">
            <v>5698</v>
          </cell>
          <cell r="EV94">
            <v>5993</v>
          </cell>
          <cell r="EW94">
            <v>7884</v>
          </cell>
          <cell r="EX94">
            <v>8335</v>
          </cell>
          <cell r="EY94">
            <v>6665</v>
          </cell>
          <cell r="EZ94">
            <v>5931</v>
          </cell>
          <cell r="FA94">
            <v>4753</v>
          </cell>
          <cell r="FB94">
            <v>2983</v>
          </cell>
          <cell r="FC94">
            <v>1556</v>
          </cell>
          <cell r="FD94">
            <v>420</v>
          </cell>
          <cell r="FE94">
            <v>63</v>
          </cell>
          <cell r="FF94">
            <v>259</v>
          </cell>
        </row>
        <row r="95">
          <cell r="C95" t="str">
            <v>（旧 釧路市）総数</v>
          </cell>
          <cell r="D95">
            <v>167925</v>
          </cell>
          <cell r="E95">
            <v>1040</v>
          </cell>
          <cell r="F95">
            <v>1070</v>
          </cell>
          <cell r="G95">
            <v>1043</v>
          </cell>
          <cell r="H95">
            <v>1153</v>
          </cell>
          <cell r="I95">
            <v>1221</v>
          </cell>
          <cell r="J95">
            <v>1193</v>
          </cell>
          <cell r="K95">
            <v>1248</v>
          </cell>
          <cell r="L95">
            <v>1293</v>
          </cell>
          <cell r="M95">
            <v>1337</v>
          </cell>
          <cell r="N95">
            <v>1331</v>
          </cell>
          <cell r="O95">
            <v>1271</v>
          </cell>
          <cell r="P95">
            <v>1404</v>
          </cell>
          <cell r="Q95">
            <v>1403</v>
          </cell>
          <cell r="R95">
            <v>1380</v>
          </cell>
          <cell r="S95">
            <v>1431</v>
          </cell>
          <cell r="T95">
            <v>1435</v>
          </cell>
          <cell r="U95">
            <v>1471</v>
          </cell>
          <cell r="V95">
            <v>1630</v>
          </cell>
          <cell r="W95">
            <v>1473</v>
          </cell>
          <cell r="X95">
            <v>1440</v>
          </cell>
          <cell r="Y95">
            <v>1517</v>
          </cell>
          <cell r="Z95">
            <v>1436</v>
          </cell>
          <cell r="AA95">
            <v>1303</v>
          </cell>
          <cell r="AB95">
            <v>1290</v>
          </cell>
          <cell r="AC95">
            <v>1293</v>
          </cell>
          <cell r="AD95">
            <v>1349</v>
          </cell>
          <cell r="AE95">
            <v>1322</v>
          </cell>
          <cell r="AF95">
            <v>1415</v>
          </cell>
          <cell r="AG95">
            <v>1495</v>
          </cell>
          <cell r="AH95">
            <v>1474</v>
          </cell>
          <cell r="AI95">
            <v>1616</v>
          </cell>
          <cell r="AJ95">
            <v>1683</v>
          </cell>
          <cell r="AK95">
            <v>1695</v>
          </cell>
          <cell r="AL95">
            <v>1748</v>
          </cell>
          <cell r="AM95">
            <v>1654</v>
          </cell>
          <cell r="AN95">
            <v>1838</v>
          </cell>
          <cell r="AO95">
            <v>1886</v>
          </cell>
          <cell r="AP95">
            <v>2114</v>
          </cell>
          <cell r="AQ95">
            <v>2110</v>
          </cell>
          <cell r="AR95">
            <v>2233</v>
          </cell>
          <cell r="AS95">
            <v>2441</v>
          </cell>
          <cell r="AT95">
            <v>2382</v>
          </cell>
          <cell r="AU95">
            <v>2387</v>
          </cell>
          <cell r="AV95">
            <v>2385</v>
          </cell>
          <cell r="AW95">
            <v>2327</v>
          </cell>
          <cell r="AX95">
            <v>2231</v>
          </cell>
          <cell r="AY95">
            <v>2185</v>
          </cell>
          <cell r="AZ95">
            <v>2199</v>
          </cell>
          <cell r="BA95">
            <v>2278</v>
          </cell>
          <cell r="BB95">
            <v>1774</v>
          </cell>
          <cell r="BC95">
            <v>2145</v>
          </cell>
          <cell r="BD95">
            <v>2106</v>
          </cell>
          <cell r="BE95">
            <v>2098</v>
          </cell>
          <cell r="BF95">
            <v>2163</v>
          </cell>
          <cell r="BG95">
            <v>2110</v>
          </cell>
          <cell r="BH95">
            <v>2221</v>
          </cell>
          <cell r="BI95">
            <v>2205</v>
          </cell>
          <cell r="BJ95">
            <v>2169</v>
          </cell>
          <cell r="BK95">
            <v>2210</v>
          </cell>
          <cell r="BL95">
            <v>2219</v>
          </cell>
          <cell r="BM95">
            <v>2516</v>
          </cell>
          <cell r="BN95">
            <v>2622</v>
          </cell>
          <cell r="BO95">
            <v>2844</v>
          </cell>
          <cell r="BP95">
            <v>3001</v>
          </cell>
          <cell r="BQ95">
            <v>3076</v>
          </cell>
          <cell r="BR95">
            <v>3233</v>
          </cell>
          <cell r="BS95">
            <v>3375</v>
          </cell>
          <cell r="BT95">
            <v>3127</v>
          </cell>
          <cell r="BU95">
            <v>2878</v>
          </cell>
          <cell r="BV95">
            <v>2105</v>
          </cell>
          <cell r="BW95">
            <v>1978</v>
          </cell>
          <cell r="BX95">
            <v>2334</v>
          </cell>
          <cell r="BY95">
            <v>2397</v>
          </cell>
          <cell r="BZ95">
            <v>2338</v>
          </cell>
          <cell r="CA95">
            <v>2282</v>
          </cell>
          <cell r="CB95">
            <v>2165</v>
          </cell>
          <cell r="CC95">
            <v>1956</v>
          </cell>
          <cell r="CD95">
            <v>2051</v>
          </cell>
          <cell r="CE95">
            <v>1973</v>
          </cell>
          <cell r="CF95">
            <v>1836</v>
          </cell>
          <cell r="CG95">
            <v>1849</v>
          </cell>
          <cell r="CH95">
            <v>1638</v>
          </cell>
          <cell r="CI95">
            <v>1456</v>
          </cell>
          <cell r="CJ95">
            <v>1404</v>
          </cell>
          <cell r="CK95">
            <v>1278</v>
          </cell>
          <cell r="CL95">
            <v>1108</v>
          </cell>
          <cell r="CM95">
            <v>1003</v>
          </cell>
          <cell r="CN95">
            <v>808</v>
          </cell>
          <cell r="CO95">
            <v>716</v>
          </cell>
          <cell r="CP95">
            <v>601</v>
          </cell>
          <cell r="CQ95">
            <v>625</v>
          </cell>
          <cell r="CR95">
            <v>485</v>
          </cell>
          <cell r="CS95">
            <v>379</v>
          </cell>
          <cell r="CT95">
            <v>274</v>
          </cell>
          <cell r="CU95">
            <v>208</v>
          </cell>
          <cell r="CV95">
            <v>166</v>
          </cell>
          <cell r="CW95">
            <v>98</v>
          </cell>
          <cell r="CX95">
            <v>79</v>
          </cell>
          <cell r="CY95">
            <v>61</v>
          </cell>
          <cell r="CZ95">
            <v>48</v>
          </cell>
          <cell r="DA95">
            <v>67</v>
          </cell>
          <cell r="DB95">
            <v>514</v>
          </cell>
          <cell r="DC95">
            <v>48.87069846</v>
          </cell>
          <cell r="DD95">
            <v>51.110873689999998</v>
          </cell>
          <cell r="DE95">
            <v>5527</v>
          </cell>
          <cell r="DF95">
            <v>6402</v>
          </cell>
          <cell r="DG95">
            <v>6889</v>
          </cell>
          <cell r="DH95">
            <v>7449</v>
          </cell>
          <cell r="DI95">
            <v>6839</v>
          </cell>
          <cell r="DJ95">
            <v>7055</v>
          </cell>
          <cell r="DK95">
            <v>8396</v>
          </cell>
          <cell r="DL95">
            <v>10181</v>
          </cell>
          <cell r="DM95">
            <v>11922</v>
          </cell>
          <cell r="DN95">
            <v>10667</v>
          </cell>
          <cell r="DO95">
            <v>10622</v>
          </cell>
          <cell r="DP95">
            <v>11024</v>
          </cell>
          <cell r="DQ95">
            <v>14059</v>
          </cell>
          <cell r="DR95">
            <v>14718</v>
          </cell>
          <cell r="DS95">
            <v>11329</v>
          </cell>
          <cell r="DT95">
            <v>9981</v>
          </cell>
          <cell r="DU95">
            <v>7625</v>
          </cell>
          <cell r="DV95">
            <v>4236</v>
          </cell>
          <cell r="DW95">
            <v>1971</v>
          </cell>
          <cell r="DX95">
            <v>452</v>
          </cell>
          <cell r="DY95">
            <v>67</v>
          </cell>
          <cell r="DZ95">
            <v>18818</v>
          </cell>
          <cell r="EA95">
            <v>98214</v>
          </cell>
          <cell r="EB95">
            <v>50379</v>
          </cell>
          <cell r="EC95">
            <v>24332</v>
          </cell>
          <cell r="ED95">
            <v>6726</v>
          </cell>
          <cell r="EE95">
            <v>11.24059948</v>
          </cell>
          <cell r="EF95">
            <v>58.666395880000003</v>
          </cell>
          <cell r="EG95">
            <v>30.09300464</v>
          </cell>
          <cell r="EH95">
            <v>14.534289859999999</v>
          </cell>
          <cell r="EI95">
            <v>4.0176571430000001</v>
          </cell>
          <cell r="EJ95">
            <v>167925</v>
          </cell>
          <cell r="EK95">
            <v>5527</v>
          </cell>
          <cell r="EL95">
            <v>6402</v>
          </cell>
          <cell r="EM95">
            <v>6889</v>
          </cell>
          <cell r="EN95">
            <v>7449</v>
          </cell>
          <cell r="EO95">
            <v>6839</v>
          </cell>
          <cell r="EP95">
            <v>7055</v>
          </cell>
          <cell r="EQ95">
            <v>8396</v>
          </cell>
          <cell r="ER95">
            <v>10181</v>
          </cell>
          <cell r="ES95">
            <v>11922</v>
          </cell>
          <cell r="ET95">
            <v>10667</v>
          </cell>
          <cell r="EU95">
            <v>10622</v>
          </cell>
          <cell r="EV95">
            <v>11024</v>
          </cell>
          <cell r="EW95">
            <v>14059</v>
          </cell>
          <cell r="EX95">
            <v>14718</v>
          </cell>
          <cell r="EY95">
            <v>11329</v>
          </cell>
          <cell r="EZ95">
            <v>9981</v>
          </cell>
          <cell r="FA95">
            <v>7625</v>
          </cell>
          <cell r="FB95">
            <v>4236</v>
          </cell>
          <cell r="FC95">
            <v>1971</v>
          </cell>
          <cell r="FD95">
            <v>452</v>
          </cell>
          <cell r="FE95">
            <v>67</v>
          </cell>
          <cell r="FF95">
            <v>514</v>
          </cell>
        </row>
        <row r="96">
          <cell r="C96" t="str">
            <v>（旧 釧路市）男</v>
          </cell>
          <cell r="D96">
            <v>78878</v>
          </cell>
          <cell r="E96">
            <v>548</v>
          </cell>
          <cell r="F96">
            <v>554</v>
          </cell>
          <cell r="G96">
            <v>524</v>
          </cell>
          <cell r="H96">
            <v>617</v>
          </cell>
          <cell r="I96">
            <v>597</v>
          </cell>
          <cell r="J96">
            <v>609</v>
          </cell>
          <cell r="K96">
            <v>663</v>
          </cell>
          <cell r="L96">
            <v>637</v>
          </cell>
          <cell r="M96">
            <v>652</v>
          </cell>
          <cell r="N96">
            <v>677</v>
          </cell>
          <cell r="O96">
            <v>655</v>
          </cell>
          <cell r="P96">
            <v>728</v>
          </cell>
          <cell r="Q96">
            <v>697</v>
          </cell>
          <cell r="R96">
            <v>690</v>
          </cell>
          <cell r="S96">
            <v>686</v>
          </cell>
          <cell r="T96">
            <v>722</v>
          </cell>
          <cell r="U96">
            <v>788</v>
          </cell>
          <cell r="V96">
            <v>872</v>
          </cell>
          <cell r="W96">
            <v>787</v>
          </cell>
          <cell r="X96">
            <v>751</v>
          </cell>
          <cell r="Y96">
            <v>773</v>
          </cell>
          <cell r="Z96">
            <v>731</v>
          </cell>
          <cell r="AA96">
            <v>641</v>
          </cell>
          <cell r="AB96">
            <v>646</v>
          </cell>
          <cell r="AC96">
            <v>644</v>
          </cell>
          <cell r="AD96">
            <v>657</v>
          </cell>
          <cell r="AE96">
            <v>682</v>
          </cell>
          <cell r="AF96">
            <v>684</v>
          </cell>
          <cell r="AG96">
            <v>751</v>
          </cell>
          <cell r="AH96">
            <v>688</v>
          </cell>
          <cell r="AI96">
            <v>792</v>
          </cell>
          <cell r="AJ96">
            <v>831</v>
          </cell>
          <cell r="AK96">
            <v>834</v>
          </cell>
          <cell r="AL96">
            <v>814</v>
          </cell>
          <cell r="AM96">
            <v>816</v>
          </cell>
          <cell r="AN96">
            <v>931</v>
          </cell>
          <cell r="AO96">
            <v>925</v>
          </cell>
          <cell r="AP96">
            <v>1029</v>
          </cell>
          <cell r="AQ96">
            <v>1071</v>
          </cell>
          <cell r="AR96">
            <v>1099</v>
          </cell>
          <cell r="AS96">
            <v>1213</v>
          </cell>
          <cell r="AT96">
            <v>1189</v>
          </cell>
          <cell r="AU96">
            <v>1184</v>
          </cell>
          <cell r="AV96">
            <v>1189</v>
          </cell>
          <cell r="AW96">
            <v>1120</v>
          </cell>
          <cell r="AX96">
            <v>1095</v>
          </cell>
          <cell r="AY96">
            <v>1089</v>
          </cell>
          <cell r="AZ96">
            <v>1074</v>
          </cell>
          <cell r="BA96">
            <v>1097</v>
          </cell>
          <cell r="BB96">
            <v>861</v>
          </cell>
          <cell r="BC96">
            <v>1042</v>
          </cell>
          <cell r="BD96">
            <v>1015</v>
          </cell>
          <cell r="BE96">
            <v>1002</v>
          </cell>
          <cell r="BF96">
            <v>1048</v>
          </cell>
          <cell r="BG96">
            <v>1040</v>
          </cell>
          <cell r="BH96">
            <v>1053</v>
          </cell>
          <cell r="BI96">
            <v>1094</v>
          </cell>
          <cell r="BJ96">
            <v>1024</v>
          </cell>
          <cell r="BK96">
            <v>1076</v>
          </cell>
          <cell r="BL96">
            <v>1036</v>
          </cell>
          <cell r="BM96">
            <v>1176</v>
          </cell>
          <cell r="BN96">
            <v>1248</v>
          </cell>
          <cell r="BO96">
            <v>1287</v>
          </cell>
          <cell r="BP96">
            <v>1387</v>
          </cell>
          <cell r="BQ96">
            <v>1384</v>
          </cell>
          <cell r="BR96">
            <v>1513</v>
          </cell>
          <cell r="BS96">
            <v>1541</v>
          </cell>
          <cell r="BT96">
            <v>1438</v>
          </cell>
          <cell r="BU96">
            <v>1301</v>
          </cell>
          <cell r="BV96">
            <v>946</v>
          </cell>
          <cell r="BW96">
            <v>885</v>
          </cell>
          <cell r="BX96">
            <v>1077</v>
          </cell>
          <cell r="BY96">
            <v>1061</v>
          </cell>
          <cell r="BZ96">
            <v>967</v>
          </cell>
          <cell r="CA96">
            <v>968</v>
          </cell>
          <cell r="CB96">
            <v>961</v>
          </cell>
          <cell r="CC96">
            <v>856</v>
          </cell>
          <cell r="CD96">
            <v>876</v>
          </cell>
          <cell r="CE96">
            <v>845</v>
          </cell>
          <cell r="CF96">
            <v>770</v>
          </cell>
          <cell r="CG96">
            <v>745</v>
          </cell>
          <cell r="CH96">
            <v>692</v>
          </cell>
          <cell r="CI96">
            <v>587</v>
          </cell>
          <cell r="CJ96">
            <v>571</v>
          </cell>
          <cell r="CK96">
            <v>518</v>
          </cell>
          <cell r="CL96">
            <v>410</v>
          </cell>
          <cell r="CM96">
            <v>349</v>
          </cell>
          <cell r="CN96">
            <v>275</v>
          </cell>
          <cell r="CO96">
            <v>222</v>
          </cell>
          <cell r="CP96">
            <v>163</v>
          </cell>
          <cell r="CQ96">
            <v>171</v>
          </cell>
          <cell r="CR96">
            <v>132</v>
          </cell>
          <cell r="CS96">
            <v>84</v>
          </cell>
          <cell r="CT96">
            <v>62</v>
          </cell>
          <cell r="CU96">
            <v>41</v>
          </cell>
          <cell r="CV96">
            <v>30</v>
          </cell>
          <cell r="CW96">
            <v>13</v>
          </cell>
          <cell r="CX96">
            <v>6</v>
          </cell>
          <cell r="CY96">
            <v>8</v>
          </cell>
          <cell r="CZ96">
            <v>5</v>
          </cell>
          <cell r="DA96">
            <v>9</v>
          </cell>
          <cell r="DB96">
            <v>264</v>
          </cell>
          <cell r="DC96">
            <v>46.99183352</v>
          </cell>
          <cell r="DD96">
            <v>48.602552420000002</v>
          </cell>
          <cell r="DE96">
            <v>2840</v>
          </cell>
          <cell r="DF96">
            <v>3238</v>
          </cell>
          <cell r="DG96">
            <v>3456</v>
          </cell>
          <cell r="DH96">
            <v>3920</v>
          </cell>
          <cell r="DI96">
            <v>3435</v>
          </cell>
          <cell r="DJ96">
            <v>3462</v>
          </cell>
          <cell r="DK96">
            <v>4087</v>
          </cell>
          <cell r="DL96">
            <v>5055</v>
          </cell>
          <cell r="DM96">
            <v>5895</v>
          </cell>
          <cell r="DN96">
            <v>5216</v>
          </cell>
          <cell r="DO96">
            <v>5147</v>
          </cell>
          <cell r="DP96">
            <v>5283</v>
          </cell>
          <cell r="DQ96">
            <v>6482</v>
          </cell>
          <cell r="DR96">
            <v>6739</v>
          </cell>
          <cell r="DS96">
            <v>4958</v>
          </cell>
          <cell r="DT96">
            <v>4308</v>
          </cell>
          <cell r="DU96">
            <v>3113</v>
          </cell>
          <cell r="DV96">
            <v>1419</v>
          </cell>
          <cell r="DW96">
            <v>490</v>
          </cell>
          <cell r="DX96">
            <v>62</v>
          </cell>
          <cell r="DY96">
            <v>9</v>
          </cell>
          <cell r="DZ96">
            <v>9534</v>
          </cell>
          <cell r="EA96">
            <v>47982</v>
          </cell>
          <cell r="EB96">
            <v>21098</v>
          </cell>
          <cell r="EC96">
            <v>9401</v>
          </cell>
          <cell r="ED96">
            <v>1980</v>
          </cell>
          <cell r="EE96">
            <v>12.127610860000001</v>
          </cell>
          <cell r="EF96">
            <v>61.034930170000003</v>
          </cell>
          <cell r="EG96">
            <v>26.837458980000001</v>
          </cell>
          <cell r="EH96">
            <v>11.958429799999999</v>
          </cell>
          <cell r="EI96">
            <v>2.518635358</v>
          </cell>
          <cell r="EJ96">
            <v>78878</v>
          </cell>
          <cell r="EK96">
            <v>2840</v>
          </cell>
          <cell r="EL96">
            <v>3238</v>
          </cell>
          <cell r="EM96">
            <v>3456</v>
          </cell>
          <cell r="EN96">
            <v>3920</v>
          </cell>
          <cell r="EO96">
            <v>3435</v>
          </cell>
          <cell r="EP96">
            <v>3462</v>
          </cell>
          <cell r="EQ96">
            <v>4087</v>
          </cell>
          <cell r="ER96">
            <v>5055</v>
          </cell>
          <cell r="ES96">
            <v>5895</v>
          </cell>
          <cell r="ET96">
            <v>5216</v>
          </cell>
          <cell r="EU96">
            <v>5147</v>
          </cell>
          <cell r="EV96">
            <v>5283</v>
          </cell>
          <cell r="EW96">
            <v>6482</v>
          </cell>
          <cell r="EX96">
            <v>6739</v>
          </cell>
          <cell r="EY96">
            <v>4958</v>
          </cell>
          <cell r="EZ96">
            <v>4308</v>
          </cell>
          <cell r="FA96">
            <v>3113</v>
          </cell>
          <cell r="FB96">
            <v>1419</v>
          </cell>
          <cell r="FC96">
            <v>490</v>
          </cell>
          <cell r="FD96">
            <v>62</v>
          </cell>
          <cell r="FE96">
            <v>9</v>
          </cell>
          <cell r="FF96">
            <v>264</v>
          </cell>
        </row>
        <row r="97">
          <cell r="C97" t="str">
            <v>（旧 釧路市）女</v>
          </cell>
          <cell r="D97">
            <v>89047</v>
          </cell>
          <cell r="E97">
            <v>492</v>
          </cell>
          <cell r="F97">
            <v>516</v>
          </cell>
          <cell r="G97">
            <v>519</v>
          </cell>
          <cell r="H97">
            <v>536</v>
          </cell>
          <cell r="I97">
            <v>624</v>
          </cell>
          <cell r="J97">
            <v>584</v>
          </cell>
          <cell r="K97">
            <v>585</v>
          </cell>
          <cell r="L97">
            <v>656</v>
          </cell>
          <cell r="M97">
            <v>685</v>
          </cell>
          <cell r="N97">
            <v>654</v>
          </cell>
          <cell r="O97">
            <v>616</v>
          </cell>
          <cell r="P97">
            <v>676</v>
          </cell>
          <cell r="Q97">
            <v>706</v>
          </cell>
          <cell r="R97">
            <v>690</v>
          </cell>
          <cell r="S97">
            <v>745</v>
          </cell>
          <cell r="T97">
            <v>713</v>
          </cell>
          <cell r="U97">
            <v>683</v>
          </cell>
          <cell r="V97">
            <v>758</v>
          </cell>
          <cell r="W97">
            <v>686</v>
          </cell>
          <cell r="X97">
            <v>689</v>
          </cell>
          <cell r="Y97">
            <v>744</v>
          </cell>
          <cell r="Z97">
            <v>705</v>
          </cell>
          <cell r="AA97">
            <v>662</v>
          </cell>
          <cell r="AB97">
            <v>644</v>
          </cell>
          <cell r="AC97">
            <v>649</v>
          </cell>
          <cell r="AD97">
            <v>692</v>
          </cell>
          <cell r="AE97">
            <v>640</v>
          </cell>
          <cell r="AF97">
            <v>731</v>
          </cell>
          <cell r="AG97">
            <v>744</v>
          </cell>
          <cell r="AH97">
            <v>786</v>
          </cell>
          <cell r="AI97">
            <v>824</v>
          </cell>
          <cell r="AJ97">
            <v>852</v>
          </cell>
          <cell r="AK97">
            <v>861</v>
          </cell>
          <cell r="AL97">
            <v>934</v>
          </cell>
          <cell r="AM97">
            <v>838</v>
          </cell>
          <cell r="AN97">
            <v>907</v>
          </cell>
          <cell r="AO97">
            <v>961</v>
          </cell>
          <cell r="AP97">
            <v>1085</v>
          </cell>
          <cell r="AQ97">
            <v>1039</v>
          </cell>
          <cell r="AR97">
            <v>1134</v>
          </cell>
          <cell r="AS97">
            <v>1228</v>
          </cell>
          <cell r="AT97">
            <v>1193</v>
          </cell>
          <cell r="AU97">
            <v>1203</v>
          </cell>
          <cell r="AV97">
            <v>1196</v>
          </cell>
          <cell r="AW97">
            <v>1207</v>
          </cell>
          <cell r="AX97">
            <v>1136</v>
          </cell>
          <cell r="AY97">
            <v>1096</v>
          </cell>
          <cell r="AZ97">
            <v>1125</v>
          </cell>
          <cell r="BA97">
            <v>1181</v>
          </cell>
          <cell r="BB97">
            <v>913</v>
          </cell>
          <cell r="BC97">
            <v>1103</v>
          </cell>
          <cell r="BD97">
            <v>1091</v>
          </cell>
          <cell r="BE97">
            <v>1096</v>
          </cell>
          <cell r="BF97">
            <v>1115</v>
          </cell>
          <cell r="BG97">
            <v>1070</v>
          </cell>
          <cell r="BH97">
            <v>1168</v>
          </cell>
          <cell r="BI97">
            <v>1111</v>
          </cell>
          <cell r="BJ97">
            <v>1145</v>
          </cell>
          <cell r="BK97">
            <v>1134</v>
          </cell>
          <cell r="BL97">
            <v>1183</v>
          </cell>
          <cell r="BM97">
            <v>1340</v>
          </cell>
          <cell r="BN97">
            <v>1374</v>
          </cell>
          <cell r="BO97">
            <v>1557</v>
          </cell>
          <cell r="BP97">
            <v>1614</v>
          </cell>
          <cell r="BQ97">
            <v>1692</v>
          </cell>
          <cell r="BR97">
            <v>1720</v>
          </cell>
          <cell r="BS97">
            <v>1834</v>
          </cell>
          <cell r="BT97">
            <v>1689</v>
          </cell>
          <cell r="BU97">
            <v>1577</v>
          </cell>
          <cell r="BV97">
            <v>1159</v>
          </cell>
          <cell r="BW97">
            <v>1093</v>
          </cell>
          <cell r="BX97">
            <v>1257</v>
          </cell>
          <cell r="BY97">
            <v>1336</v>
          </cell>
          <cell r="BZ97">
            <v>1371</v>
          </cell>
          <cell r="CA97">
            <v>1314</v>
          </cell>
          <cell r="CB97">
            <v>1204</v>
          </cell>
          <cell r="CC97">
            <v>1100</v>
          </cell>
          <cell r="CD97">
            <v>1175</v>
          </cell>
          <cell r="CE97">
            <v>1128</v>
          </cell>
          <cell r="CF97">
            <v>1066</v>
          </cell>
          <cell r="CG97">
            <v>1104</v>
          </cell>
          <cell r="CH97">
            <v>946</v>
          </cell>
          <cell r="CI97">
            <v>869</v>
          </cell>
          <cell r="CJ97">
            <v>833</v>
          </cell>
          <cell r="CK97">
            <v>760</v>
          </cell>
          <cell r="CL97">
            <v>698</v>
          </cell>
          <cell r="CM97">
            <v>654</v>
          </cell>
          <cell r="CN97">
            <v>533</v>
          </cell>
          <cell r="CO97">
            <v>494</v>
          </cell>
          <cell r="CP97">
            <v>438</v>
          </cell>
          <cell r="CQ97">
            <v>454</v>
          </cell>
          <cell r="CR97">
            <v>353</v>
          </cell>
          <cell r="CS97">
            <v>295</v>
          </cell>
          <cell r="CT97">
            <v>212</v>
          </cell>
          <cell r="CU97">
            <v>167</v>
          </cell>
          <cell r="CV97">
            <v>136</v>
          </cell>
          <cell r="CW97">
            <v>85</v>
          </cell>
          <cell r="CX97">
            <v>73</v>
          </cell>
          <cell r="CY97">
            <v>53</v>
          </cell>
          <cell r="CZ97">
            <v>43</v>
          </cell>
          <cell r="DA97">
            <v>58</v>
          </cell>
          <cell r="DB97">
            <v>250</v>
          </cell>
          <cell r="DC97">
            <v>50.534100250000002</v>
          </cell>
          <cell r="DD97">
            <v>53.345739909999999</v>
          </cell>
          <cell r="DE97">
            <v>2687</v>
          </cell>
          <cell r="DF97">
            <v>3164</v>
          </cell>
          <cell r="DG97">
            <v>3433</v>
          </cell>
          <cell r="DH97">
            <v>3529</v>
          </cell>
          <cell r="DI97">
            <v>3404</v>
          </cell>
          <cell r="DJ97">
            <v>3593</v>
          </cell>
          <cell r="DK97">
            <v>4309</v>
          </cell>
          <cell r="DL97">
            <v>5126</v>
          </cell>
          <cell r="DM97">
            <v>6027</v>
          </cell>
          <cell r="DN97">
            <v>5451</v>
          </cell>
          <cell r="DO97">
            <v>5475</v>
          </cell>
          <cell r="DP97">
            <v>5741</v>
          </cell>
          <cell r="DQ97">
            <v>7577</v>
          </cell>
          <cell r="DR97">
            <v>7979</v>
          </cell>
          <cell r="DS97">
            <v>6371</v>
          </cell>
          <cell r="DT97">
            <v>5673</v>
          </cell>
          <cell r="DU97">
            <v>4512</v>
          </cell>
          <cell r="DV97">
            <v>2817</v>
          </cell>
          <cell r="DW97">
            <v>1481</v>
          </cell>
          <cell r="DX97">
            <v>390</v>
          </cell>
          <cell r="DY97">
            <v>58</v>
          </cell>
          <cell r="DZ97">
            <v>9284</v>
          </cell>
          <cell r="EA97">
            <v>50232</v>
          </cell>
          <cell r="EB97">
            <v>29281</v>
          </cell>
          <cell r="EC97">
            <v>14931</v>
          </cell>
          <cell r="ED97">
            <v>4746</v>
          </cell>
          <cell r="EE97">
            <v>10.45530817</v>
          </cell>
          <cell r="EF97">
            <v>56.569478699999998</v>
          </cell>
          <cell r="EG97">
            <v>32.97521313</v>
          </cell>
          <cell r="EH97">
            <v>16.81475726</v>
          </cell>
          <cell r="EI97">
            <v>5.3447751610000003</v>
          </cell>
          <cell r="EJ97">
            <v>89047</v>
          </cell>
          <cell r="EK97">
            <v>2687</v>
          </cell>
          <cell r="EL97">
            <v>3164</v>
          </cell>
          <cell r="EM97">
            <v>3433</v>
          </cell>
          <cell r="EN97">
            <v>3529</v>
          </cell>
          <cell r="EO97">
            <v>3404</v>
          </cell>
          <cell r="EP97">
            <v>3593</v>
          </cell>
          <cell r="EQ97">
            <v>4309</v>
          </cell>
          <cell r="ER97">
            <v>5126</v>
          </cell>
          <cell r="ES97">
            <v>6027</v>
          </cell>
          <cell r="ET97">
            <v>5451</v>
          </cell>
          <cell r="EU97">
            <v>5475</v>
          </cell>
          <cell r="EV97">
            <v>5741</v>
          </cell>
          <cell r="EW97">
            <v>7577</v>
          </cell>
          <cell r="EX97">
            <v>7979</v>
          </cell>
          <cell r="EY97">
            <v>6371</v>
          </cell>
          <cell r="EZ97">
            <v>5673</v>
          </cell>
          <cell r="FA97">
            <v>4512</v>
          </cell>
          <cell r="FB97">
            <v>2817</v>
          </cell>
          <cell r="FC97">
            <v>1481</v>
          </cell>
          <cell r="FD97">
            <v>390</v>
          </cell>
          <cell r="FE97">
            <v>58</v>
          </cell>
          <cell r="FF97">
            <v>250</v>
          </cell>
        </row>
        <row r="98">
          <cell r="C98" t="str">
            <v>（旧 阿寒町）総数</v>
          </cell>
          <cell r="D98">
            <v>4882</v>
          </cell>
          <cell r="E98">
            <v>20</v>
          </cell>
          <cell r="F98">
            <v>25</v>
          </cell>
          <cell r="G98">
            <v>22</v>
          </cell>
          <cell r="H98">
            <v>18</v>
          </cell>
          <cell r="I98">
            <v>22</v>
          </cell>
          <cell r="J98">
            <v>27</v>
          </cell>
          <cell r="K98">
            <v>30</v>
          </cell>
          <cell r="L98">
            <v>35</v>
          </cell>
          <cell r="M98">
            <v>34</v>
          </cell>
          <cell r="N98">
            <v>35</v>
          </cell>
          <cell r="O98">
            <v>25</v>
          </cell>
          <cell r="P98">
            <v>40</v>
          </cell>
          <cell r="Q98">
            <v>35</v>
          </cell>
          <cell r="R98">
            <v>32</v>
          </cell>
          <cell r="S98">
            <v>46</v>
          </cell>
          <cell r="T98">
            <v>43</v>
          </cell>
          <cell r="U98">
            <v>29</v>
          </cell>
          <cell r="V98">
            <v>30</v>
          </cell>
          <cell r="W98">
            <v>40</v>
          </cell>
          <cell r="X98">
            <v>33</v>
          </cell>
          <cell r="Y98">
            <v>42</v>
          </cell>
          <cell r="Z98">
            <v>33</v>
          </cell>
          <cell r="AA98">
            <v>33</v>
          </cell>
          <cell r="AB98">
            <v>29</v>
          </cell>
          <cell r="AC98">
            <v>31</v>
          </cell>
          <cell r="AD98">
            <v>30</v>
          </cell>
          <cell r="AE98">
            <v>28</v>
          </cell>
          <cell r="AF98">
            <v>29</v>
          </cell>
          <cell r="AG98">
            <v>35</v>
          </cell>
          <cell r="AH98">
            <v>25</v>
          </cell>
          <cell r="AI98">
            <v>31</v>
          </cell>
          <cell r="AJ98">
            <v>32</v>
          </cell>
          <cell r="AK98">
            <v>42</v>
          </cell>
          <cell r="AL98">
            <v>29</v>
          </cell>
          <cell r="AM98">
            <v>42</v>
          </cell>
          <cell r="AN98">
            <v>42</v>
          </cell>
          <cell r="AO98">
            <v>49</v>
          </cell>
          <cell r="AP98">
            <v>41</v>
          </cell>
          <cell r="AQ98">
            <v>41</v>
          </cell>
          <cell r="AR98">
            <v>52</v>
          </cell>
          <cell r="AS98">
            <v>66</v>
          </cell>
          <cell r="AT98">
            <v>65</v>
          </cell>
          <cell r="AU98">
            <v>60</v>
          </cell>
          <cell r="AV98">
            <v>67</v>
          </cell>
          <cell r="AW98">
            <v>53</v>
          </cell>
          <cell r="AX98">
            <v>71</v>
          </cell>
          <cell r="AY98">
            <v>54</v>
          </cell>
          <cell r="AZ98">
            <v>55</v>
          </cell>
          <cell r="BA98">
            <v>68</v>
          </cell>
          <cell r="BB98">
            <v>52</v>
          </cell>
          <cell r="BC98">
            <v>71</v>
          </cell>
          <cell r="BD98">
            <v>63</v>
          </cell>
          <cell r="BE98">
            <v>60</v>
          </cell>
          <cell r="BF98">
            <v>46</v>
          </cell>
          <cell r="BG98">
            <v>66</v>
          </cell>
          <cell r="BH98">
            <v>68</v>
          </cell>
          <cell r="BI98">
            <v>65</v>
          </cell>
          <cell r="BJ98">
            <v>72</v>
          </cell>
          <cell r="BK98">
            <v>75</v>
          </cell>
          <cell r="BL98">
            <v>87</v>
          </cell>
          <cell r="BM98">
            <v>73</v>
          </cell>
          <cell r="BN98">
            <v>74</v>
          </cell>
          <cell r="BO98">
            <v>80</v>
          </cell>
          <cell r="BP98">
            <v>95</v>
          </cell>
          <cell r="BQ98">
            <v>89</v>
          </cell>
          <cell r="BR98">
            <v>110</v>
          </cell>
          <cell r="BS98">
            <v>115</v>
          </cell>
          <cell r="BT98">
            <v>106</v>
          </cell>
          <cell r="BU98">
            <v>101</v>
          </cell>
          <cell r="BV98">
            <v>66</v>
          </cell>
          <cell r="BW98">
            <v>67</v>
          </cell>
          <cell r="BX98">
            <v>78</v>
          </cell>
          <cell r="BY98">
            <v>106</v>
          </cell>
          <cell r="BZ98">
            <v>85</v>
          </cell>
          <cell r="CA98">
            <v>76</v>
          </cell>
          <cell r="CB98">
            <v>68</v>
          </cell>
          <cell r="CC98">
            <v>67</v>
          </cell>
          <cell r="CD98">
            <v>70</v>
          </cell>
          <cell r="CE98">
            <v>58</v>
          </cell>
          <cell r="CF98">
            <v>70</v>
          </cell>
          <cell r="CG98">
            <v>62</v>
          </cell>
          <cell r="CH98">
            <v>72</v>
          </cell>
          <cell r="CI98">
            <v>63</v>
          </cell>
          <cell r="CJ98">
            <v>46</v>
          </cell>
          <cell r="CK98">
            <v>48</v>
          </cell>
          <cell r="CL98">
            <v>40</v>
          </cell>
          <cell r="CM98">
            <v>36</v>
          </cell>
          <cell r="CN98">
            <v>31</v>
          </cell>
          <cell r="CO98">
            <v>30</v>
          </cell>
          <cell r="CP98">
            <v>27</v>
          </cell>
          <cell r="CQ98">
            <v>17</v>
          </cell>
          <cell r="CR98">
            <v>16</v>
          </cell>
          <cell r="CS98">
            <v>16</v>
          </cell>
          <cell r="CT98">
            <v>11</v>
          </cell>
          <cell r="CU98">
            <v>11</v>
          </cell>
          <cell r="CV98">
            <v>7</v>
          </cell>
          <cell r="CW98">
            <v>9</v>
          </cell>
          <cell r="CX98">
            <v>3</v>
          </cell>
          <cell r="CY98">
            <v>2</v>
          </cell>
          <cell r="CZ98">
            <v>4</v>
          </cell>
          <cell r="DA98">
            <v>4</v>
          </cell>
          <cell r="DB98">
            <v>52</v>
          </cell>
          <cell r="DC98">
            <v>53.002277429999999</v>
          </cell>
          <cell r="DD98">
            <v>57.388888889999997</v>
          </cell>
          <cell r="DE98">
            <v>107</v>
          </cell>
          <cell r="DF98">
            <v>161</v>
          </cell>
          <cell r="DG98">
            <v>178</v>
          </cell>
          <cell r="DH98">
            <v>175</v>
          </cell>
          <cell r="DI98">
            <v>168</v>
          </cell>
          <cell r="DJ98">
            <v>147</v>
          </cell>
          <cell r="DK98">
            <v>176</v>
          </cell>
          <cell r="DL98">
            <v>225</v>
          </cell>
          <cell r="DM98">
            <v>311</v>
          </cell>
          <cell r="DN98">
            <v>300</v>
          </cell>
          <cell r="DO98">
            <v>306</v>
          </cell>
          <cell r="DP98">
            <v>367</v>
          </cell>
          <cell r="DQ98">
            <v>411</v>
          </cell>
          <cell r="DR98">
            <v>498</v>
          </cell>
          <cell r="DS98">
            <v>412</v>
          </cell>
          <cell r="DT98">
            <v>333</v>
          </cell>
          <cell r="DU98">
            <v>291</v>
          </cell>
          <cell r="DV98">
            <v>164</v>
          </cell>
          <cell r="DW98">
            <v>71</v>
          </cell>
          <cell r="DX98">
            <v>25</v>
          </cell>
          <cell r="DY98">
            <v>4</v>
          </cell>
          <cell r="DZ98">
            <v>446</v>
          </cell>
          <cell r="EA98">
            <v>2586</v>
          </cell>
          <cell r="EB98">
            <v>1798</v>
          </cell>
          <cell r="EC98">
            <v>888</v>
          </cell>
          <cell r="ED98">
            <v>264</v>
          </cell>
          <cell r="EE98">
            <v>9.2339544510000007</v>
          </cell>
          <cell r="EF98">
            <v>53.540372669999996</v>
          </cell>
          <cell r="EG98">
            <v>37.225672879999998</v>
          </cell>
          <cell r="EH98">
            <v>18.385093170000001</v>
          </cell>
          <cell r="EI98">
            <v>5.4658385090000001</v>
          </cell>
          <cell r="EJ98">
            <v>4882</v>
          </cell>
          <cell r="EK98">
            <v>107</v>
          </cell>
          <cell r="EL98">
            <v>161</v>
          </cell>
          <cell r="EM98">
            <v>178</v>
          </cell>
          <cell r="EN98">
            <v>175</v>
          </cell>
          <cell r="EO98">
            <v>168</v>
          </cell>
          <cell r="EP98">
            <v>147</v>
          </cell>
          <cell r="EQ98">
            <v>176</v>
          </cell>
          <cell r="ER98">
            <v>225</v>
          </cell>
          <cell r="ES98">
            <v>311</v>
          </cell>
          <cell r="ET98">
            <v>300</v>
          </cell>
          <cell r="EU98">
            <v>306</v>
          </cell>
          <cell r="EV98">
            <v>367</v>
          </cell>
          <cell r="EW98">
            <v>411</v>
          </cell>
          <cell r="EX98">
            <v>498</v>
          </cell>
          <cell r="EY98">
            <v>412</v>
          </cell>
          <cell r="EZ98">
            <v>333</v>
          </cell>
          <cell r="FA98">
            <v>291</v>
          </cell>
          <cell r="FB98">
            <v>164</v>
          </cell>
          <cell r="FC98">
            <v>71</v>
          </cell>
          <cell r="FD98">
            <v>25</v>
          </cell>
          <cell r="FE98">
            <v>4</v>
          </cell>
          <cell r="FF98">
            <v>52</v>
          </cell>
        </row>
        <row r="99">
          <cell r="C99" t="str">
            <v>（旧 阿寒町）男</v>
          </cell>
          <cell r="D99">
            <v>2373</v>
          </cell>
          <cell r="E99">
            <v>10</v>
          </cell>
          <cell r="F99">
            <v>13</v>
          </cell>
          <cell r="G99">
            <v>10</v>
          </cell>
          <cell r="H99">
            <v>9</v>
          </cell>
          <cell r="I99">
            <v>7</v>
          </cell>
          <cell r="J99">
            <v>15</v>
          </cell>
          <cell r="K99">
            <v>14</v>
          </cell>
          <cell r="L99">
            <v>19</v>
          </cell>
          <cell r="M99">
            <v>18</v>
          </cell>
          <cell r="N99">
            <v>18</v>
          </cell>
          <cell r="O99">
            <v>14</v>
          </cell>
          <cell r="P99">
            <v>22</v>
          </cell>
          <cell r="Q99">
            <v>19</v>
          </cell>
          <cell r="R99">
            <v>18</v>
          </cell>
          <cell r="S99">
            <v>20</v>
          </cell>
          <cell r="T99">
            <v>23</v>
          </cell>
          <cell r="U99">
            <v>13</v>
          </cell>
          <cell r="V99">
            <v>16</v>
          </cell>
          <cell r="W99">
            <v>17</v>
          </cell>
          <cell r="X99">
            <v>18</v>
          </cell>
          <cell r="Y99">
            <v>19</v>
          </cell>
          <cell r="Z99">
            <v>9</v>
          </cell>
          <cell r="AA99">
            <v>13</v>
          </cell>
          <cell r="AB99">
            <v>13</v>
          </cell>
          <cell r="AC99">
            <v>17</v>
          </cell>
          <cell r="AD99">
            <v>18</v>
          </cell>
          <cell r="AE99">
            <v>9</v>
          </cell>
          <cell r="AF99">
            <v>16</v>
          </cell>
          <cell r="AG99">
            <v>21</v>
          </cell>
          <cell r="AH99">
            <v>14</v>
          </cell>
          <cell r="AI99">
            <v>10</v>
          </cell>
          <cell r="AJ99">
            <v>17</v>
          </cell>
          <cell r="AK99">
            <v>24</v>
          </cell>
          <cell r="AL99">
            <v>13</v>
          </cell>
          <cell r="AM99">
            <v>21</v>
          </cell>
          <cell r="AN99">
            <v>26</v>
          </cell>
          <cell r="AO99">
            <v>26</v>
          </cell>
          <cell r="AP99">
            <v>15</v>
          </cell>
          <cell r="AQ99">
            <v>27</v>
          </cell>
          <cell r="AR99">
            <v>28</v>
          </cell>
          <cell r="AS99">
            <v>29</v>
          </cell>
          <cell r="AT99">
            <v>35</v>
          </cell>
          <cell r="AU99">
            <v>43</v>
          </cell>
          <cell r="AV99">
            <v>33</v>
          </cell>
          <cell r="AW99">
            <v>29</v>
          </cell>
          <cell r="AX99">
            <v>36</v>
          </cell>
          <cell r="AY99">
            <v>18</v>
          </cell>
          <cell r="AZ99">
            <v>27</v>
          </cell>
          <cell r="BA99">
            <v>33</v>
          </cell>
          <cell r="BB99">
            <v>32</v>
          </cell>
          <cell r="BC99">
            <v>32</v>
          </cell>
          <cell r="BD99">
            <v>35</v>
          </cell>
          <cell r="BE99">
            <v>32</v>
          </cell>
          <cell r="BF99">
            <v>25</v>
          </cell>
          <cell r="BG99">
            <v>36</v>
          </cell>
          <cell r="BH99">
            <v>38</v>
          </cell>
          <cell r="BI99">
            <v>38</v>
          </cell>
          <cell r="BJ99">
            <v>40</v>
          </cell>
          <cell r="BK99">
            <v>36</v>
          </cell>
          <cell r="BL99">
            <v>52</v>
          </cell>
          <cell r="BM99">
            <v>39</v>
          </cell>
          <cell r="BN99">
            <v>38</v>
          </cell>
          <cell r="BO99">
            <v>36</v>
          </cell>
          <cell r="BP99">
            <v>43</v>
          </cell>
          <cell r="BQ99">
            <v>44</v>
          </cell>
          <cell r="BR99">
            <v>42</v>
          </cell>
          <cell r="BS99">
            <v>53</v>
          </cell>
          <cell r="BT99">
            <v>46</v>
          </cell>
          <cell r="BU99">
            <v>47</v>
          </cell>
          <cell r="BV99">
            <v>25</v>
          </cell>
          <cell r="BW99">
            <v>34</v>
          </cell>
          <cell r="BX99">
            <v>44</v>
          </cell>
          <cell r="BY99">
            <v>48</v>
          </cell>
          <cell r="BZ99">
            <v>33</v>
          </cell>
          <cell r="CA99">
            <v>34</v>
          </cell>
          <cell r="CB99">
            <v>33</v>
          </cell>
          <cell r="CC99">
            <v>40</v>
          </cell>
          <cell r="CD99">
            <v>34</v>
          </cell>
          <cell r="CE99">
            <v>25</v>
          </cell>
          <cell r="CF99">
            <v>35</v>
          </cell>
          <cell r="CG99">
            <v>35</v>
          </cell>
          <cell r="CH99">
            <v>27</v>
          </cell>
          <cell r="CI99">
            <v>23</v>
          </cell>
          <cell r="CJ99">
            <v>26</v>
          </cell>
          <cell r="CK99">
            <v>20</v>
          </cell>
          <cell r="CL99">
            <v>13</v>
          </cell>
          <cell r="CM99">
            <v>15</v>
          </cell>
          <cell r="CN99">
            <v>10</v>
          </cell>
          <cell r="CO99">
            <v>10</v>
          </cell>
          <cell r="CP99">
            <v>6</v>
          </cell>
          <cell r="CQ99">
            <v>5</v>
          </cell>
          <cell r="CR99">
            <v>5</v>
          </cell>
          <cell r="CS99">
            <v>4</v>
          </cell>
          <cell r="CT99">
            <v>4</v>
          </cell>
          <cell r="CU99">
            <v>1</v>
          </cell>
          <cell r="CV99" t="str">
            <v>-</v>
          </cell>
          <cell r="CW99">
            <v>3</v>
          </cell>
          <cell r="CX99">
            <v>1</v>
          </cell>
          <cell r="CY99" t="str">
            <v>-</v>
          </cell>
          <cell r="CZ99" t="str">
            <v>-</v>
          </cell>
          <cell r="DA99">
            <v>1</v>
          </cell>
          <cell r="DB99">
            <v>43</v>
          </cell>
          <cell r="DC99">
            <v>51.633905579999997</v>
          </cell>
          <cell r="DD99">
            <v>55.552631580000003</v>
          </cell>
          <cell r="DE99">
            <v>49</v>
          </cell>
          <cell r="DF99">
            <v>84</v>
          </cell>
          <cell r="DG99">
            <v>93</v>
          </cell>
          <cell r="DH99">
            <v>87</v>
          </cell>
          <cell r="DI99">
            <v>71</v>
          </cell>
          <cell r="DJ99">
            <v>78</v>
          </cell>
          <cell r="DK99">
            <v>85</v>
          </cell>
          <cell r="DL99">
            <v>122</v>
          </cell>
          <cell r="DM99">
            <v>169</v>
          </cell>
          <cell r="DN99">
            <v>146</v>
          </cell>
          <cell r="DO99">
            <v>160</v>
          </cell>
          <cell r="DP99">
            <v>204</v>
          </cell>
          <cell r="DQ99">
            <v>200</v>
          </cell>
          <cell r="DR99">
            <v>213</v>
          </cell>
          <cell r="DS99">
            <v>193</v>
          </cell>
          <cell r="DT99">
            <v>167</v>
          </cell>
          <cell r="DU99">
            <v>131</v>
          </cell>
          <cell r="DV99">
            <v>54</v>
          </cell>
          <cell r="DW99">
            <v>19</v>
          </cell>
          <cell r="DX99">
            <v>4</v>
          </cell>
          <cell r="DY99">
            <v>1</v>
          </cell>
          <cell r="DZ99">
            <v>226</v>
          </cell>
          <cell r="EA99">
            <v>1322</v>
          </cell>
          <cell r="EB99">
            <v>782</v>
          </cell>
          <cell r="EC99">
            <v>376</v>
          </cell>
          <cell r="ED99">
            <v>78</v>
          </cell>
          <cell r="EE99">
            <v>9.6995708159999996</v>
          </cell>
          <cell r="EF99">
            <v>56.738197419999999</v>
          </cell>
          <cell r="EG99">
            <v>33.562231760000003</v>
          </cell>
          <cell r="EH99">
            <v>16.137339059999999</v>
          </cell>
          <cell r="EI99">
            <v>3.3476394850000002</v>
          </cell>
          <cell r="EJ99">
            <v>2373</v>
          </cell>
          <cell r="EK99">
            <v>49</v>
          </cell>
          <cell r="EL99">
            <v>84</v>
          </cell>
          <cell r="EM99">
            <v>93</v>
          </cell>
          <cell r="EN99">
            <v>87</v>
          </cell>
          <cell r="EO99">
            <v>71</v>
          </cell>
          <cell r="EP99">
            <v>78</v>
          </cell>
          <cell r="EQ99">
            <v>85</v>
          </cell>
          <cell r="ER99">
            <v>122</v>
          </cell>
          <cell r="ES99">
            <v>169</v>
          </cell>
          <cell r="ET99">
            <v>146</v>
          </cell>
          <cell r="EU99">
            <v>160</v>
          </cell>
          <cell r="EV99">
            <v>204</v>
          </cell>
          <cell r="EW99">
            <v>200</v>
          </cell>
          <cell r="EX99">
            <v>213</v>
          </cell>
          <cell r="EY99">
            <v>193</v>
          </cell>
          <cell r="EZ99">
            <v>167</v>
          </cell>
          <cell r="FA99">
            <v>131</v>
          </cell>
          <cell r="FB99">
            <v>54</v>
          </cell>
          <cell r="FC99">
            <v>19</v>
          </cell>
          <cell r="FD99">
            <v>4</v>
          </cell>
          <cell r="FE99">
            <v>1</v>
          </cell>
          <cell r="FF99">
            <v>43</v>
          </cell>
        </row>
        <row r="100">
          <cell r="C100" t="str">
            <v>（旧 阿寒町）女</v>
          </cell>
          <cell r="D100">
            <v>2509</v>
          </cell>
          <cell r="E100">
            <v>10</v>
          </cell>
          <cell r="F100">
            <v>12</v>
          </cell>
          <cell r="G100">
            <v>12</v>
          </cell>
          <cell r="H100">
            <v>9</v>
          </cell>
          <cell r="I100">
            <v>15</v>
          </cell>
          <cell r="J100">
            <v>12</v>
          </cell>
          <cell r="K100">
            <v>16</v>
          </cell>
          <cell r="L100">
            <v>16</v>
          </cell>
          <cell r="M100">
            <v>16</v>
          </cell>
          <cell r="N100">
            <v>17</v>
          </cell>
          <cell r="O100">
            <v>11</v>
          </cell>
          <cell r="P100">
            <v>18</v>
          </cell>
          <cell r="Q100">
            <v>16</v>
          </cell>
          <cell r="R100">
            <v>14</v>
          </cell>
          <cell r="S100">
            <v>26</v>
          </cell>
          <cell r="T100">
            <v>20</v>
          </cell>
          <cell r="U100">
            <v>16</v>
          </cell>
          <cell r="V100">
            <v>14</v>
          </cell>
          <cell r="W100">
            <v>23</v>
          </cell>
          <cell r="X100">
            <v>15</v>
          </cell>
          <cell r="Y100">
            <v>23</v>
          </cell>
          <cell r="Z100">
            <v>24</v>
          </cell>
          <cell r="AA100">
            <v>20</v>
          </cell>
          <cell r="AB100">
            <v>16</v>
          </cell>
          <cell r="AC100">
            <v>14</v>
          </cell>
          <cell r="AD100">
            <v>12</v>
          </cell>
          <cell r="AE100">
            <v>19</v>
          </cell>
          <cell r="AF100">
            <v>13</v>
          </cell>
          <cell r="AG100">
            <v>14</v>
          </cell>
          <cell r="AH100">
            <v>11</v>
          </cell>
          <cell r="AI100">
            <v>21</v>
          </cell>
          <cell r="AJ100">
            <v>15</v>
          </cell>
          <cell r="AK100">
            <v>18</v>
          </cell>
          <cell r="AL100">
            <v>16</v>
          </cell>
          <cell r="AM100">
            <v>21</v>
          </cell>
          <cell r="AN100">
            <v>16</v>
          </cell>
          <cell r="AO100">
            <v>23</v>
          </cell>
          <cell r="AP100">
            <v>26</v>
          </cell>
          <cell r="AQ100">
            <v>14</v>
          </cell>
          <cell r="AR100">
            <v>24</v>
          </cell>
          <cell r="AS100">
            <v>37</v>
          </cell>
          <cell r="AT100">
            <v>30</v>
          </cell>
          <cell r="AU100">
            <v>17</v>
          </cell>
          <cell r="AV100">
            <v>34</v>
          </cell>
          <cell r="AW100">
            <v>24</v>
          </cell>
          <cell r="AX100">
            <v>35</v>
          </cell>
          <cell r="AY100">
            <v>36</v>
          </cell>
          <cell r="AZ100">
            <v>28</v>
          </cell>
          <cell r="BA100">
            <v>35</v>
          </cell>
          <cell r="BB100">
            <v>20</v>
          </cell>
          <cell r="BC100">
            <v>39</v>
          </cell>
          <cell r="BD100">
            <v>28</v>
          </cell>
          <cell r="BE100">
            <v>28</v>
          </cell>
          <cell r="BF100">
            <v>21</v>
          </cell>
          <cell r="BG100">
            <v>30</v>
          </cell>
          <cell r="BH100">
            <v>30</v>
          </cell>
          <cell r="BI100">
            <v>27</v>
          </cell>
          <cell r="BJ100">
            <v>32</v>
          </cell>
          <cell r="BK100">
            <v>39</v>
          </cell>
          <cell r="BL100">
            <v>35</v>
          </cell>
          <cell r="BM100">
            <v>34</v>
          </cell>
          <cell r="BN100">
            <v>36</v>
          </cell>
          <cell r="BO100">
            <v>44</v>
          </cell>
          <cell r="BP100">
            <v>52</v>
          </cell>
          <cell r="BQ100">
            <v>45</v>
          </cell>
          <cell r="BR100">
            <v>68</v>
          </cell>
          <cell r="BS100">
            <v>62</v>
          </cell>
          <cell r="BT100">
            <v>60</v>
          </cell>
          <cell r="BU100">
            <v>54</v>
          </cell>
          <cell r="BV100">
            <v>41</v>
          </cell>
          <cell r="BW100">
            <v>33</v>
          </cell>
          <cell r="BX100">
            <v>34</v>
          </cell>
          <cell r="BY100">
            <v>58</v>
          </cell>
          <cell r="BZ100">
            <v>52</v>
          </cell>
          <cell r="CA100">
            <v>42</v>
          </cell>
          <cell r="CB100">
            <v>35</v>
          </cell>
          <cell r="CC100">
            <v>27</v>
          </cell>
          <cell r="CD100">
            <v>36</v>
          </cell>
          <cell r="CE100">
            <v>33</v>
          </cell>
          <cell r="CF100">
            <v>35</v>
          </cell>
          <cell r="CG100">
            <v>27</v>
          </cell>
          <cell r="CH100">
            <v>45</v>
          </cell>
          <cell r="CI100">
            <v>40</v>
          </cell>
          <cell r="CJ100">
            <v>20</v>
          </cell>
          <cell r="CK100">
            <v>28</v>
          </cell>
          <cell r="CL100">
            <v>27</v>
          </cell>
          <cell r="CM100">
            <v>21</v>
          </cell>
          <cell r="CN100">
            <v>21</v>
          </cell>
          <cell r="CO100">
            <v>20</v>
          </cell>
          <cell r="CP100">
            <v>21</v>
          </cell>
          <cell r="CQ100">
            <v>12</v>
          </cell>
          <cell r="CR100">
            <v>11</v>
          </cell>
          <cell r="CS100">
            <v>12</v>
          </cell>
          <cell r="CT100">
            <v>7</v>
          </cell>
          <cell r="CU100">
            <v>10</v>
          </cell>
          <cell r="CV100">
            <v>7</v>
          </cell>
          <cell r="CW100">
            <v>6</v>
          </cell>
          <cell r="CX100">
            <v>2</v>
          </cell>
          <cell r="CY100">
            <v>2</v>
          </cell>
          <cell r="CZ100">
            <v>4</v>
          </cell>
          <cell r="DA100">
            <v>3</v>
          </cell>
          <cell r="DB100">
            <v>9</v>
          </cell>
          <cell r="DC100">
            <v>54.2776</v>
          </cell>
          <cell r="DD100">
            <v>59.34285714</v>
          </cell>
          <cell r="DE100">
            <v>58</v>
          </cell>
          <cell r="DF100">
            <v>77</v>
          </cell>
          <cell r="DG100">
            <v>85</v>
          </cell>
          <cell r="DH100">
            <v>88</v>
          </cell>
          <cell r="DI100">
            <v>97</v>
          </cell>
          <cell r="DJ100">
            <v>69</v>
          </cell>
          <cell r="DK100">
            <v>91</v>
          </cell>
          <cell r="DL100">
            <v>103</v>
          </cell>
          <cell r="DM100">
            <v>142</v>
          </cell>
          <cell r="DN100">
            <v>154</v>
          </cell>
          <cell r="DO100">
            <v>146</v>
          </cell>
          <cell r="DP100">
            <v>163</v>
          </cell>
          <cell r="DQ100">
            <v>211</v>
          </cell>
          <cell r="DR100">
            <v>285</v>
          </cell>
          <cell r="DS100">
            <v>219</v>
          </cell>
          <cell r="DT100">
            <v>166</v>
          </cell>
          <cell r="DU100">
            <v>160</v>
          </cell>
          <cell r="DV100">
            <v>110</v>
          </cell>
          <cell r="DW100">
            <v>52</v>
          </cell>
          <cell r="DX100">
            <v>21</v>
          </cell>
          <cell r="DY100">
            <v>3</v>
          </cell>
          <cell r="DZ100">
            <v>220</v>
          </cell>
          <cell r="EA100">
            <v>1264</v>
          </cell>
          <cell r="EB100">
            <v>1016</v>
          </cell>
          <cell r="EC100">
            <v>512</v>
          </cell>
          <cell r="ED100">
            <v>186</v>
          </cell>
          <cell r="EE100">
            <v>8.8000000000000007</v>
          </cell>
          <cell r="EF100">
            <v>50.56</v>
          </cell>
          <cell r="EG100">
            <v>40.64</v>
          </cell>
          <cell r="EH100">
            <v>20.48</v>
          </cell>
          <cell r="EI100">
            <v>7.44</v>
          </cell>
          <cell r="EJ100">
            <v>2509</v>
          </cell>
          <cell r="EK100">
            <v>58</v>
          </cell>
          <cell r="EL100">
            <v>77</v>
          </cell>
          <cell r="EM100">
            <v>85</v>
          </cell>
          <cell r="EN100">
            <v>88</v>
          </cell>
          <cell r="EO100">
            <v>97</v>
          </cell>
          <cell r="EP100">
            <v>69</v>
          </cell>
          <cell r="EQ100">
            <v>91</v>
          </cell>
          <cell r="ER100">
            <v>103</v>
          </cell>
          <cell r="ES100">
            <v>142</v>
          </cell>
          <cell r="ET100">
            <v>154</v>
          </cell>
          <cell r="EU100">
            <v>146</v>
          </cell>
          <cell r="EV100">
            <v>163</v>
          </cell>
          <cell r="EW100">
            <v>211</v>
          </cell>
          <cell r="EX100">
            <v>285</v>
          </cell>
          <cell r="EY100">
            <v>219</v>
          </cell>
          <cell r="EZ100">
            <v>166</v>
          </cell>
          <cell r="FA100">
            <v>160</v>
          </cell>
          <cell r="FB100">
            <v>110</v>
          </cell>
          <cell r="FC100">
            <v>52</v>
          </cell>
          <cell r="FD100">
            <v>21</v>
          </cell>
          <cell r="FE100">
            <v>3</v>
          </cell>
          <cell r="FF100">
            <v>9</v>
          </cell>
        </row>
        <row r="101">
          <cell r="C101" t="str">
            <v>（旧 音別町）総数</v>
          </cell>
          <cell r="D101">
            <v>1935</v>
          </cell>
          <cell r="E101">
            <v>6</v>
          </cell>
          <cell r="F101">
            <v>5</v>
          </cell>
          <cell r="G101">
            <v>6</v>
          </cell>
          <cell r="H101">
            <v>9</v>
          </cell>
          <cell r="I101">
            <v>6</v>
          </cell>
          <cell r="J101">
            <v>9</v>
          </cell>
          <cell r="K101">
            <v>9</v>
          </cell>
          <cell r="L101">
            <v>9</v>
          </cell>
          <cell r="M101">
            <v>7</v>
          </cell>
          <cell r="N101">
            <v>12</v>
          </cell>
          <cell r="O101">
            <v>13</v>
          </cell>
          <cell r="P101">
            <v>12</v>
          </cell>
          <cell r="Q101">
            <v>10</v>
          </cell>
          <cell r="R101">
            <v>11</v>
          </cell>
          <cell r="S101">
            <v>12</v>
          </cell>
          <cell r="T101">
            <v>9</v>
          </cell>
          <cell r="U101">
            <v>10</v>
          </cell>
          <cell r="V101">
            <v>12</v>
          </cell>
          <cell r="W101">
            <v>13</v>
          </cell>
          <cell r="X101">
            <v>17</v>
          </cell>
          <cell r="Y101">
            <v>14</v>
          </cell>
          <cell r="Z101">
            <v>13</v>
          </cell>
          <cell r="AA101">
            <v>12</v>
          </cell>
          <cell r="AB101">
            <v>12</v>
          </cell>
          <cell r="AC101">
            <v>10</v>
          </cell>
          <cell r="AD101">
            <v>15</v>
          </cell>
          <cell r="AE101">
            <v>19</v>
          </cell>
          <cell r="AF101">
            <v>15</v>
          </cell>
          <cell r="AG101">
            <v>11</v>
          </cell>
          <cell r="AH101">
            <v>13</v>
          </cell>
          <cell r="AI101">
            <v>3</v>
          </cell>
          <cell r="AJ101">
            <v>12</v>
          </cell>
          <cell r="AK101">
            <v>13</v>
          </cell>
          <cell r="AL101">
            <v>9</v>
          </cell>
          <cell r="AM101">
            <v>11</v>
          </cell>
          <cell r="AN101">
            <v>8</v>
          </cell>
          <cell r="AO101">
            <v>13</v>
          </cell>
          <cell r="AP101">
            <v>22</v>
          </cell>
          <cell r="AQ101">
            <v>17</v>
          </cell>
          <cell r="AR101">
            <v>11</v>
          </cell>
          <cell r="AS101">
            <v>27</v>
          </cell>
          <cell r="AT101">
            <v>33</v>
          </cell>
          <cell r="AU101">
            <v>26</v>
          </cell>
          <cell r="AV101">
            <v>35</v>
          </cell>
          <cell r="AW101">
            <v>30</v>
          </cell>
          <cell r="AX101">
            <v>23</v>
          </cell>
          <cell r="AY101">
            <v>18</v>
          </cell>
          <cell r="AZ101">
            <v>20</v>
          </cell>
          <cell r="BA101">
            <v>28</v>
          </cell>
          <cell r="BB101">
            <v>19</v>
          </cell>
          <cell r="BC101">
            <v>27</v>
          </cell>
          <cell r="BD101">
            <v>30</v>
          </cell>
          <cell r="BE101">
            <v>28</v>
          </cell>
          <cell r="BF101">
            <v>28</v>
          </cell>
          <cell r="BG101">
            <v>30</v>
          </cell>
          <cell r="BH101">
            <v>51</v>
          </cell>
          <cell r="BI101">
            <v>40</v>
          </cell>
          <cell r="BJ101">
            <v>41</v>
          </cell>
          <cell r="BK101">
            <v>32</v>
          </cell>
          <cell r="BL101">
            <v>42</v>
          </cell>
          <cell r="BM101">
            <v>27</v>
          </cell>
          <cell r="BN101">
            <v>38</v>
          </cell>
          <cell r="BO101">
            <v>39</v>
          </cell>
          <cell r="BP101">
            <v>45</v>
          </cell>
          <cell r="BQ101">
            <v>38</v>
          </cell>
          <cell r="BR101">
            <v>30</v>
          </cell>
          <cell r="BS101">
            <v>30</v>
          </cell>
          <cell r="BT101">
            <v>30</v>
          </cell>
          <cell r="BU101">
            <v>28</v>
          </cell>
          <cell r="BV101">
            <v>21</v>
          </cell>
          <cell r="BW101">
            <v>25</v>
          </cell>
          <cell r="BX101">
            <v>20</v>
          </cell>
          <cell r="BY101">
            <v>35</v>
          </cell>
          <cell r="BZ101">
            <v>29</v>
          </cell>
          <cell r="CA101">
            <v>17</v>
          </cell>
          <cell r="CB101">
            <v>25</v>
          </cell>
          <cell r="CC101">
            <v>19</v>
          </cell>
          <cell r="CD101">
            <v>32</v>
          </cell>
          <cell r="CE101">
            <v>38</v>
          </cell>
          <cell r="CF101">
            <v>28</v>
          </cell>
          <cell r="CG101">
            <v>32</v>
          </cell>
          <cell r="CH101">
            <v>32</v>
          </cell>
          <cell r="CI101">
            <v>28</v>
          </cell>
          <cell r="CJ101">
            <v>27</v>
          </cell>
          <cell r="CK101">
            <v>23</v>
          </cell>
          <cell r="CL101">
            <v>22</v>
          </cell>
          <cell r="CM101">
            <v>11</v>
          </cell>
          <cell r="CN101">
            <v>17</v>
          </cell>
          <cell r="CO101">
            <v>23</v>
          </cell>
          <cell r="CP101">
            <v>12</v>
          </cell>
          <cell r="CQ101">
            <v>15</v>
          </cell>
          <cell r="CR101">
            <v>11</v>
          </cell>
          <cell r="CS101">
            <v>8</v>
          </cell>
          <cell r="CT101">
            <v>5</v>
          </cell>
          <cell r="CU101">
            <v>3</v>
          </cell>
          <cell r="CV101">
            <v>7</v>
          </cell>
          <cell r="CW101">
            <v>3</v>
          </cell>
          <cell r="CX101">
            <v>1</v>
          </cell>
          <cell r="CY101" t="str">
            <v>-</v>
          </cell>
          <cell r="CZ101">
            <v>1</v>
          </cell>
          <cell r="DA101">
            <v>2</v>
          </cell>
          <cell r="DB101" t="str">
            <v>-</v>
          </cell>
          <cell r="DC101">
            <v>54.939276489999997</v>
          </cell>
          <cell r="DD101">
            <v>57.597560979999997</v>
          </cell>
          <cell r="DE101">
            <v>32</v>
          </cell>
          <cell r="DF101">
            <v>46</v>
          </cell>
          <cell r="DG101">
            <v>58</v>
          </cell>
          <cell r="DH101">
            <v>61</v>
          </cell>
          <cell r="DI101">
            <v>61</v>
          </cell>
          <cell r="DJ101">
            <v>73</v>
          </cell>
          <cell r="DK101">
            <v>48</v>
          </cell>
          <cell r="DL101">
            <v>71</v>
          </cell>
          <cell r="DM101">
            <v>151</v>
          </cell>
          <cell r="DN101">
            <v>108</v>
          </cell>
          <cell r="DO101">
            <v>143</v>
          </cell>
          <cell r="DP101">
            <v>206</v>
          </cell>
          <cell r="DQ101">
            <v>187</v>
          </cell>
          <cell r="DR101">
            <v>139</v>
          </cell>
          <cell r="DS101">
            <v>126</v>
          </cell>
          <cell r="DT101">
            <v>142</v>
          </cell>
          <cell r="DU101">
            <v>142</v>
          </cell>
          <cell r="DV101">
            <v>85</v>
          </cell>
          <cell r="DW101">
            <v>42</v>
          </cell>
          <cell r="DX101">
            <v>12</v>
          </cell>
          <cell r="DY101">
            <v>2</v>
          </cell>
          <cell r="DZ101">
            <v>136</v>
          </cell>
          <cell r="EA101">
            <v>1109</v>
          </cell>
          <cell r="EB101">
            <v>690</v>
          </cell>
          <cell r="EC101">
            <v>425</v>
          </cell>
          <cell r="ED101">
            <v>141</v>
          </cell>
          <cell r="EE101">
            <v>7.0284237730000001</v>
          </cell>
          <cell r="EF101">
            <v>57.312661499999997</v>
          </cell>
          <cell r="EG101">
            <v>35.658914729999999</v>
          </cell>
          <cell r="EH101">
            <v>21.963824290000002</v>
          </cell>
          <cell r="EI101">
            <v>7.2868217050000004</v>
          </cell>
          <cell r="EJ101">
            <v>1935</v>
          </cell>
          <cell r="EK101">
            <v>32</v>
          </cell>
          <cell r="EL101">
            <v>46</v>
          </cell>
          <cell r="EM101">
            <v>58</v>
          </cell>
          <cell r="EN101">
            <v>61</v>
          </cell>
          <cell r="EO101">
            <v>61</v>
          </cell>
          <cell r="EP101">
            <v>73</v>
          </cell>
          <cell r="EQ101">
            <v>48</v>
          </cell>
          <cell r="ER101">
            <v>71</v>
          </cell>
          <cell r="ES101">
            <v>151</v>
          </cell>
          <cell r="ET101">
            <v>108</v>
          </cell>
          <cell r="EU101">
            <v>143</v>
          </cell>
          <cell r="EV101">
            <v>206</v>
          </cell>
          <cell r="EW101">
            <v>187</v>
          </cell>
          <cell r="EX101">
            <v>139</v>
          </cell>
          <cell r="EY101">
            <v>126</v>
          </cell>
          <cell r="EZ101">
            <v>142</v>
          </cell>
          <cell r="FA101">
            <v>142</v>
          </cell>
          <cell r="FB101">
            <v>85</v>
          </cell>
          <cell r="FC101">
            <v>42</v>
          </cell>
          <cell r="FD101">
            <v>12</v>
          </cell>
          <cell r="FE101">
            <v>2</v>
          </cell>
          <cell r="FF101">
            <v>0</v>
          </cell>
        </row>
        <row r="102">
          <cell r="C102" t="str">
            <v>（旧 音別町）男</v>
          </cell>
          <cell r="D102">
            <v>934</v>
          </cell>
          <cell r="E102">
            <v>2</v>
          </cell>
          <cell r="F102">
            <v>4</v>
          </cell>
          <cell r="G102">
            <v>3</v>
          </cell>
          <cell r="H102">
            <v>4</v>
          </cell>
          <cell r="I102">
            <v>3</v>
          </cell>
          <cell r="J102">
            <v>5</v>
          </cell>
          <cell r="K102">
            <v>6</v>
          </cell>
          <cell r="L102">
            <v>7</v>
          </cell>
          <cell r="M102">
            <v>3</v>
          </cell>
          <cell r="N102">
            <v>4</v>
          </cell>
          <cell r="O102">
            <v>7</v>
          </cell>
          <cell r="P102">
            <v>7</v>
          </cell>
          <cell r="Q102">
            <v>3</v>
          </cell>
          <cell r="R102">
            <v>8</v>
          </cell>
          <cell r="S102">
            <v>3</v>
          </cell>
          <cell r="T102">
            <v>4</v>
          </cell>
          <cell r="U102">
            <v>5</v>
          </cell>
          <cell r="V102">
            <v>6</v>
          </cell>
          <cell r="W102">
            <v>7</v>
          </cell>
          <cell r="X102">
            <v>14</v>
          </cell>
          <cell r="Y102">
            <v>9</v>
          </cell>
          <cell r="Z102">
            <v>10</v>
          </cell>
          <cell r="AA102">
            <v>9</v>
          </cell>
          <cell r="AB102">
            <v>6</v>
          </cell>
          <cell r="AC102">
            <v>6</v>
          </cell>
          <cell r="AD102">
            <v>7</v>
          </cell>
          <cell r="AE102">
            <v>12</v>
          </cell>
          <cell r="AF102">
            <v>5</v>
          </cell>
          <cell r="AG102">
            <v>7</v>
          </cell>
          <cell r="AH102">
            <v>8</v>
          </cell>
          <cell r="AI102">
            <v>1</v>
          </cell>
          <cell r="AJ102">
            <v>9</v>
          </cell>
          <cell r="AK102">
            <v>3</v>
          </cell>
          <cell r="AL102">
            <v>6</v>
          </cell>
          <cell r="AM102">
            <v>5</v>
          </cell>
          <cell r="AN102">
            <v>2</v>
          </cell>
          <cell r="AO102">
            <v>6</v>
          </cell>
          <cell r="AP102">
            <v>15</v>
          </cell>
          <cell r="AQ102">
            <v>10</v>
          </cell>
          <cell r="AR102">
            <v>7</v>
          </cell>
          <cell r="AS102">
            <v>13</v>
          </cell>
          <cell r="AT102">
            <v>14</v>
          </cell>
          <cell r="AU102">
            <v>18</v>
          </cell>
          <cell r="AV102">
            <v>23</v>
          </cell>
          <cell r="AW102">
            <v>13</v>
          </cell>
          <cell r="AX102">
            <v>15</v>
          </cell>
          <cell r="AY102">
            <v>9</v>
          </cell>
          <cell r="AZ102">
            <v>9</v>
          </cell>
          <cell r="BA102">
            <v>10</v>
          </cell>
          <cell r="BB102">
            <v>7</v>
          </cell>
          <cell r="BC102">
            <v>16</v>
          </cell>
          <cell r="BD102">
            <v>11</v>
          </cell>
          <cell r="BE102">
            <v>14</v>
          </cell>
          <cell r="BF102">
            <v>12</v>
          </cell>
          <cell r="BG102">
            <v>13</v>
          </cell>
          <cell r="BH102">
            <v>27</v>
          </cell>
          <cell r="BI102">
            <v>21</v>
          </cell>
          <cell r="BJ102">
            <v>26</v>
          </cell>
          <cell r="BK102">
            <v>20</v>
          </cell>
          <cell r="BL102">
            <v>23</v>
          </cell>
          <cell r="BM102">
            <v>12</v>
          </cell>
          <cell r="BN102">
            <v>22</v>
          </cell>
          <cell r="BO102">
            <v>15</v>
          </cell>
          <cell r="BP102">
            <v>23</v>
          </cell>
          <cell r="BQ102">
            <v>19</v>
          </cell>
          <cell r="BR102">
            <v>13</v>
          </cell>
          <cell r="BS102">
            <v>17</v>
          </cell>
          <cell r="BT102">
            <v>13</v>
          </cell>
          <cell r="BU102">
            <v>14</v>
          </cell>
          <cell r="BV102">
            <v>11</v>
          </cell>
          <cell r="BW102">
            <v>12</v>
          </cell>
          <cell r="BX102">
            <v>9</v>
          </cell>
          <cell r="BY102">
            <v>15</v>
          </cell>
          <cell r="BZ102">
            <v>8</v>
          </cell>
          <cell r="CA102">
            <v>7</v>
          </cell>
          <cell r="CB102">
            <v>11</v>
          </cell>
          <cell r="CC102">
            <v>7</v>
          </cell>
          <cell r="CD102">
            <v>9</v>
          </cell>
          <cell r="CE102">
            <v>13</v>
          </cell>
          <cell r="CF102">
            <v>10</v>
          </cell>
          <cell r="CG102">
            <v>13</v>
          </cell>
          <cell r="CH102">
            <v>15</v>
          </cell>
          <cell r="CI102">
            <v>11</v>
          </cell>
          <cell r="CJ102">
            <v>14</v>
          </cell>
          <cell r="CK102">
            <v>8</v>
          </cell>
          <cell r="CL102">
            <v>13</v>
          </cell>
          <cell r="CM102">
            <v>2</v>
          </cell>
          <cell r="CN102">
            <v>5</v>
          </cell>
          <cell r="CO102">
            <v>8</v>
          </cell>
          <cell r="CP102">
            <v>1</v>
          </cell>
          <cell r="CQ102">
            <v>8</v>
          </cell>
          <cell r="CR102">
            <v>7</v>
          </cell>
          <cell r="CS102">
            <v>2</v>
          </cell>
          <cell r="CT102">
            <v>2</v>
          </cell>
          <cell r="CU102" t="str">
            <v>-</v>
          </cell>
          <cell r="CV102">
            <v>3</v>
          </cell>
          <cell r="CW102" t="str">
            <v>-</v>
          </cell>
          <cell r="CX102" t="str">
            <v>-</v>
          </cell>
          <cell r="CY102" t="str">
            <v>-</v>
          </cell>
          <cell r="CZ102" t="str">
            <v>-</v>
          </cell>
          <cell r="DA102" t="str">
            <v>-</v>
          </cell>
          <cell r="DB102" t="str">
            <v>-</v>
          </cell>
          <cell r="DC102">
            <v>52.337259099999997</v>
          </cell>
          <cell r="DD102">
            <v>55.814814810000001</v>
          </cell>
          <cell r="DE102">
            <v>16</v>
          </cell>
          <cell r="DF102">
            <v>25</v>
          </cell>
          <cell r="DG102">
            <v>28</v>
          </cell>
          <cell r="DH102">
            <v>36</v>
          </cell>
          <cell r="DI102">
            <v>40</v>
          </cell>
          <cell r="DJ102">
            <v>39</v>
          </cell>
          <cell r="DK102">
            <v>24</v>
          </cell>
          <cell r="DL102">
            <v>40</v>
          </cell>
          <cell r="DM102">
            <v>81</v>
          </cell>
          <cell r="DN102">
            <v>50</v>
          </cell>
          <cell r="DO102">
            <v>66</v>
          </cell>
          <cell r="DP102">
            <v>117</v>
          </cell>
          <cell r="DQ102">
            <v>91</v>
          </cell>
          <cell r="DR102">
            <v>68</v>
          </cell>
          <cell r="DS102">
            <v>51</v>
          </cell>
          <cell r="DT102">
            <v>50</v>
          </cell>
          <cell r="DU102">
            <v>61</v>
          </cell>
          <cell r="DV102">
            <v>29</v>
          </cell>
          <cell r="DW102">
            <v>19</v>
          </cell>
          <cell r="DX102">
            <v>3</v>
          </cell>
          <cell r="DY102" t="str">
            <v>-</v>
          </cell>
          <cell r="DZ102">
            <v>69</v>
          </cell>
          <cell r="EA102">
            <v>584</v>
          </cell>
          <cell r="EB102">
            <v>281</v>
          </cell>
          <cell r="EC102">
            <v>162</v>
          </cell>
          <cell r="ED102">
            <v>51</v>
          </cell>
          <cell r="EE102">
            <v>7.3875802999999998</v>
          </cell>
          <cell r="EF102">
            <v>62.526766600000002</v>
          </cell>
          <cell r="EG102">
            <v>30.085653099999998</v>
          </cell>
          <cell r="EH102">
            <v>17.344753749999999</v>
          </cell>
          <cell r="EI102">
            <v>5.4603854390000004</v>
          </cell>
          <cell r="EJ102">
            <v>934</v>
          </cell>
          <cell r="EK102">
            <v>16</v>
          </cell>
          <cell r="EL102">
            <v>25</v>
          </cell>
          <cell r="EM102">
            <v>28</v>
          </cell>
          <cell r="EN102">
            <v>36</v>
          </cell>
          <cell r="EO102">
            <v>40</v>
          </cell>
          <cell r="EP102">
            <v>39</v>
          </cell>
          <cell r="EQ102">
            <v>24</v>
          </cell>
          <cell r="ER102">
            <v>40</v>
          </cell>
          <cell r="ES102">
            <v>81</v>
          </cell>
          <cell r="ET102">
            <v>50</v>
          </cell>
          <cell r="EU102">
            <v>66</v>
          </cell>
          <cell r="EV102">
            <v>117</v>
          </cell>
          <cell r="EW102">
            <v>91</v>
          </cell>
          <cell r="EX102">
            <v>68</v>
          </cell>
          <cell r="EY102">
            <v>51</v>
          </cell>
          <cell r="EZ102">
            <v>50</v>
          </cell>
          <cell r="FA102">
            <v>61</v>
          </cell>
          <cell r="FB102">
            <v>29</v>
          </cell>
          <cell r="FC102">
            <v>19</v>
          </cell>
          <cell r="FD102">
            <v>3</v>
          </cell>
          <cell r="FE102">
            <v>0</v>
          </cell>
          <cell r="FF102">
            <v>0</v>
          </cell>
        </row>
        <row r="103">
          <cell r="C103" t="str">
            <v>（旧 音別町）女</v>
          </cell>
          <cell r="D103">
            <v>1001</v>
          </cell>
          <cell r="E103">
            <v>4</v>
          </cell>
          <cell r="F103">
            <v>1</v>
          </cell>
          <cell r="G103">
            <v>3</v>
          </cell>
          <cell r="H103">
            <v>5</v>
          </cell>
          <cell r="I103">
            <v>3</v>
          </cell>
          <cell r="J103">
            <v>4</v>
          </cell>
          <cell r="K103">
            <v>3</v>
          </cell>
          <cell r="L103">
            <v>2</v>
          </cell>
          <cell r="M103">
            <v>4</v>
          </cell>
          <cell r="N103">
            <v>8</v>
          </cell>
          <cell r="O103">
            <v>6</v>
          </cell>
          <cell r="P103">
            <v>5</v>
          </cell>
          <cell r="Q103">
            <v>7</v>
          </cell>
          <cell r="R103">
            <v>3</v>
          </cell>
          <cell r="S103">
            <v>9</v>
          </cell>
          <cell r="T103">
            <v>5</v>
          </cell>
          <cell r="U103">
            <v>5</v>
          </cell>
          <cell r="V103">
            <v>6</v>
          </cell>
          <cell r="W103">
            <v>6</v>
          </cell>
          <cell r="X103">
            <v>3</v>
          </cell>
          <cell r="Y103">
            <v>5</v>
          </cell>
          <cell r="Z103">
            <v>3</v>
          </cell>
          <cell r="AA103">
            <v>3</v>
          </cell>
          <cell r="AB103">
            <v>6</v>
          </cell>
          <cell r="AC103">
            <v>4</v>
          </cell>
          <cell r="AD103">
            <v>8</v>
          </cell>
          <cell r="AE103">
            <v>7</v>
          </cell>
          <cell r="AF103">
            <v>10</v>
          </cell>
          <cell r="AG103">
            <v>4</v>
          </cell>
          <cell r="AH103">
            <v>5</v>
          </cell>
          <cell r="AI103">
            <v>2</v>
          </cell>
          <cell r="AJ103">
            <v>3</v>
          </cell>
          <cell r="AK103">
            <v>10</v>
          </cell>
          <cell r="AL103">
            <v>3</v>
          </cell>
          <cell r="AM103">
            <v>6</v>
          </cell>
          <cell r="AN103">
            <v>6</v>
          </cell>
          <cell r="AO103">
            <v>7</v>
          </cell>
          <cell r="AP103">
            <v>7</v>
          </cell>
          <cell r="AQ103">
            <v>7</v>
          </cell>
          <cell r="AR103">
            <v>4</v>
          </cell>
          <cell r="AS103">
            <v>14</v>
          </cell>
          <cell r="AT103">
            <v>19</v>
          </cell>
          <cell r="AU103">
            <v>8</v>
          </cell>
          <cell r="AV103">
            <v>12</v>
          </cell>
          <cell r="AW103">
            <v>17</v>
          </cell>
          <cell r="AX103">
            <v>8</v>
          </cell>
          <cell r="AY103">
            <v>9</v>
          </cell>
          <cell r="AZ103">
            <v>11</v>
          </cell>
          <cell r="BA103">
            <v>18</v>
          </cell>
          <cell r="BB103">
            <v>12</v>
          </cell>
          <cell r="BC103">
            <v>11</v>
          </cell>
          <cell r="BD103">
            <v>19</v>
          </cell>
          <cell r="BE103">
            <v>14</v>
          </cell>
          <cell r="BF103">
            <v>16</v>
          </cell>
          <cell r="BG103">
            <v>17</v>
          </cell>
          <cell r="BH103">
            <v>24</v>
          </cell>
          <cell r="BI103">
            <v>19</v>
          </cell>
          <cell r="BJ103">
            <v>15</v>
          </cell>
          <cell r="BK103">
            <v>12</v>
          </cell>
          <cell r="BL103">
            <v>19</v>
          </cell>
          <cell r="BM103">
            <v>15</v>
          </cell>
          <cell r="BN103">
            <v>16</v>
          </cell>
          <cell r="BO103">
            <v>24</v>
          </cell>
          <cell r="BP103">
            <v>22</v>
          </cell>
          <cell r="BQ103">
            <v>19</v>
          </cell>
          <cell r="BR103">
            <v>17</v>
          </cell>
          <cell r="BS103">
            <v>13</v>
          </cell>
          <cell r="BT103">
            <v>17</v>
          </cell>
          <cell r="BU103">
            <v>14</v>
          </cell>
          <cell r="BV103">
            <v>10</v>
          </cell>
          <cell r="BW103">
            <v>13</v>
          </cell>
          <cell r="BX103">
            <v>11</v>
          </cell>
          <cell r="BY103">
            <v>20</v>
          </cell>
          <cell r="BZ103">
            <v>21</v>
          </cell>
          <cell r="CA103">
            <v>10</v>
          </cell>
          <cell r="CB103">
            <v>14</v>
          </cell>
          <cell r="CC103">
            <v>12</v>
          </cell>
          <cell r="CD103">
            <v>23</v>
          </cell>
          <cell r="CE103">
            <v>25</v>
          </cell>
          <cell r="CF103">
            <v>18</v>
          </cell>
          <cell r="CG103">
            <v>19</v>
          </cell>
          <cell r="CH103">
            <v>17</v>
          </cell>
          <cell r="CI103">
            <v>17</v>
          </cell>
          <cell r="CJ103">
            <v>13</v>
          </cell>
          <cell r="CK103">
            <v>15</v>
          </cell>
          <cell r="CL103">
            <v>9</v>
          </cell>
          <cell r="CM103">
            <v>9</v>
          </cell>
          <cell r="CN103">
            <v>12</v>
          </cell>
          <cell r="CO103">
            <v>15</v>
          </cell>
          <cell r="CP103">
            <v>11</v>
          </cell>
          <cell r="CQ103">
            <v>7</v>
          </cell>
          <cell r="CR103">
            <v>4</v>
          </cell>
          <cell r="CS103">
            <v>6</v>
          </cell>
          <cell r="CT103">
            <v>3</v>
          </cell>
          <cell r="CU103">
            <v>3</v>
          </cell>
          <cell r="CV103">
            <v>4</v>
          </cell>
          <cell r="CW103">
            <v>3</v>
          </cell>
          <cell r="CX103">
            <v>1</v>
          </cell>
          <cell r="CY103" t="str">
            <v>-</v>
          </cell>
          <cell r="CZ103">
            <v>1</v>
          </cell>
          <cell r="DA103">
            <v>2</v>
          </cell>
          <cell r="DB103" t="str">
            <v>-</v>
          </cell>
          <cell r="DC103">
            <v>57.367132869999999</v>
          </cell>
          <cell r="DD103">
            <v>60.3</v>
          </cell>
          <cell r="DE103">
            <v>16</v>
          </cell>
          <cell r="DF103">
            <v>21</v>
          </cell>
          <cell r="DG103">
            <v>30</v>
          </cell>
          <cell r="DH103">
            <v>25</v>
          </cell>
          <cell r="DI103">
            <v>21</v>
          </cell>
          <cell r="DJ103">
            <v>34</v>
          </cell>
          <cell r="DK103">
            <v>24</v>
          </cell>
          <cell r="DL103">
            <v>31</v>
          </cell>
          <cell r="DM103">
            <v>70</v>
          </cell>
          <cell r="DN103">
            <v>58</v>
          </cell>
          <cell r="DO103">
            <v>77</v>
          </cell>
          <cell r="DP103">
            <v>89</v>
          </cell>
          <cell r="DQ103">
            <v>96</v>
          </cell>
          <cell r="DR103">
            <v>71</v>
          </cell>
          <cell r="DS103">
            <v>75</v>
          </cell>
          <cell r="DT103">
            <v>92</v>
          </cell>
          <cell r="DU103">
            <v>81</v>
          </cell>
          <cell r="DV103">
            <v>56</v>
          </cell>
          <cell r="DW103">
            <v>23</v>
          </cell>
          <cell r="DX103">
            <v>9</v>
          </cell>
          <cell r="DY103">
            <v>2</v>
          </cell>
          <cell r="DZ103">
            <v>67</v>
          </cell>
          <cell r="EA103">
            <v>525</v>
          </cell>
          <cell r="EB103">
            <v>409</v>
          </cell>
          <cell r="EC103">
            <v>263</v>
          </cell>
          <cell r="ED103">
            <v>90</v>
          </cell>
          <cell r="EE103">
            <v>6.6933066930000003</v>
          </cell>
          <cell r="EF103">
            <v>52.447552450000003</v>
          </cell>
          <cell r="EG103">
            <v>40.859140859999997</v>
          </cell>
          <cell r="EH103">
            <v>26.273726270000001</v>
          </cell>
          <cell r="EI103">
            <v>8.9910089909999993</v>
          </cell>
          <cell r="EJ103">
            <v>1001</v>
          </cell>
          <cell r="EK103">
            <v>16</v>
          </cell>
          <cell r="EL103">
            <v>21</v>
          </cell>
          <cell r="EM103">
            <v>30</v>
          </cell>
          <cell r="EN103">
            <v>25</v>
          </cell>
          <cell r="EO103">
            <v>21</v>
          </cell>
          <cell r="EP103">
            <v>34</v>
          </cell>
          <cell r="EQ103">
            <v>24</v>
          </cell>
          <cell r="ER103">
            <v>31</v>
          </cell>
          <cell r="ES103">
            <v>70</v>
          </cell>
          <cell r="ET103">
            <v>58</v>
          </cell>
          <cell r="EU103">
            <v>77</v>
          </cell>
          <cell r="EV103">
            <v>89</v>
          </cell>
          <cell r="EW103">
            <v>96</v>
          </cell>
          <cell r="EX103">
            <v>71</v>
          </cell>
          <cell r="EY103">
            <v>75</v>
          </cell>
          <cell r="EZ103">
            <v>92</v>
          </cell>
          <cell r="FA103">
            <v>81</v>
          </cell>
          <cell r="FB103">
            <v>56</v>
          </cell>
          <cell r="FC103">
            <v>23</v>
          </cell>
          <cell r="FD103">
            <v>9</v>
          </cell>
          <cell r="FE103">
            <v>2</v>
          </cell>
          <cell r="FF103">
            <v>0</v>
          </cell>
        </row>
        <row r="104">
          <cell r="C104" t="str">
            <v>帯広市総数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</row>
        <row r="105">
          <cell r="C105" t="str">
            <v>帯広市男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</row>
        <row r="106">
          <cell r="C106" t="str">
            <v>帯広市女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</row>
        <row r="107">
          <cell r="C107" t="str">
            <v>北見市総数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</row>
        <row r="108">
          <cell r="C108" t="str">
            <v>北見市男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</row>
        <row r="109">
          <cell r="C109" t="str">
            <v>北見市女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</row>
        <row r="110">
          <cell r="C110" t="str">
            <v>（旧 北見市）総数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</row>
        <row r="111">
          <cell r="C111" t="str">
            <v>（旧 北見市）男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</row>
        <row r="112">
          <cell r="C112" t="str">
            <v>（旧 北見市）女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</row>
        <row r="113">
          <cell r="C113" t="str">
            <v>（旧 端野町）総数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</row>
        <row r="114">
          <cell r="C114" t="str">
            <v>（旧 端野町）男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</row>
        <row r="115">
          <cell r="C115" t="str">
            <v>（旧 端野町）女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</row>
        <row r="116">
          <cell r="C116" t="str">
            <v>（旧 留辺蘂町）総数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</row>
        <row r="117">
          <cell r="C117" t="str">
            <v>（旧 留辺蘂町）男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</row>
        <row r="118">
          <cell r="C118" t="str">
            <v>（旧 留辺蘂町）女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</row>
        <row r="119">
          <cell r="C119" t="str">
            <v>（旧 常呂町）総数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</row>
        <row r="120">
          <cell r="C120" t="str">
            <v>（旧 常呂町）男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</row>
        <row r="121">
          <cell r="C121" t="str">
            <v>（旧 常呂町）女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</row>
        <row r="122">
          <cell r="C122" t="str">
            <v>夕張市総数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</row>
        <row r="123">
          <cell r="C123" t="str">
            <v>夕張市男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</row>
        <row r="124">
          <cell r="C124" t="str">
            <v>夕張市女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</row>
        <row r="125">
          <cell r="C125" t="str">
            <v>岩見沢市総数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</row>
        <row r="126">
          <cell r="C126" t="str">
            <v>岩見沢市男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</row>
        <row r="127">
          <cell r="C127" t="str">
            <v>岩見沢市女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</row>
        <row r="128">
          <cell r="C128" t="str">
            <v>（旧 岩見沢市）総数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</row>
        <row r="129">
          <cell r="C129" t="str">
            <v>（旧 岩見沢市）男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</row>
        <row r="130">
          <cell r="C130" t="str">
            <v>（旧 岩見沢市）女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</row>
        <row r="131">
          <cell r="C131" t="str">
            <v>（旧 北村）総数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</row>
        <row r="132">
          <cell r="C132" t="str">
            <v>（旧 北村）男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</row>
        <row r="133">
          <cell r="C133" t="str">
            <v>（旧 北村）女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</row>
        <row r="134">
          <cell r="C134" t="str">
            <v>（旧 栗沢町）総数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</row>
        <row r="135">
          <cell r="C135" t="str">
            <v>（旧 栗沢町）男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</row>
        <row r="136">
          <cell r="C136" t="str">
            <v>（旧 栗沢町）女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</row>
        <row r="137">
          <cell r="C137" t="str">
            <v>網走市総数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</row>
        <row r="138">
          <cell r="C138" t="str">
            <v>網走市男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</row>
        <row r="139">
          <cell r="C139" t="str">
            <v>網走市女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</row>
        <row r="140">
          <cell r="C140" t="str">
            <v>留萌市総数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</row>
        <row r="141">
          <cell r="C141" t="str">
            <v>留萌市男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</row>
        <row r="142">
          <cell r="C142" t="str">
            <v>留萌市女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</row>
        <row r="143">
          <cell r="C143" t="str">
            <v>苫小牧市総数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</row>
        <row r="144">
          <cell r="C144" t="str">
            <v>苫小牧市男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</row>
        <row r="145">
          <cell r="C145" t="str">
            <v>苫小牧市女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</row>
        <row r="146">
          <cell r="C146" t="str">
            <v>稚内市総数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</row>
        <row r="147">
          <cell r="C147" t="str">
            <v>稚内市男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</row>
        <row r="148">
          <cell r="C148" t="str">
            <v>稚内市女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</row>
        <row r="149">
          <cell r="C149" t="str">
            <v>美唄市総数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</row>
        <row r="150">
          <cell r="C150" t="str">
            <v>美唄市男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</row>
        <row r="151">
          <cell r="C151" t="str">
            <v>美唄市女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</row>
        <row r="152">
          <cell r="C152" t="str">
            <v>芦別市総数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</row>
        <row r="153">
          <cell r="C153" t="str">
            <v>芦別市男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</row>
        <row r="154">
          <cell r="C154" t="str">
            <v>芦別市女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</row>
        <row r="155">
          <cell r="C155" t="str">
            <v>江別市総数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</row>
        <row r="156">
          <cell r="C156" t="str">
            <v>江別市男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</row>
        <row r="157">
          <cell r="C157" t="str">
            <v>江別市女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</row>
        <row r="158">
          <cell r="C158" t="str">
            <v>赤平市総数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</row>
        <row r="159">
          <cell r="C159" t="str">
            <v>赤平市男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</row>
        <row r="160">
          <cell r="C160" t="str">
            <v>赤平市女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</row>
        <row r="161">
          <cell r="C161" t="str">
            <v>紋別市総数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</row>
        <row r="162">
          <cell r="C162" t="str">
            <v>紋別市男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</row>
        <row r="163">
          <cell r="C163" t="str">
            <v>紋別市女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</row>
        <row r="164">
          <cell r="C164" t="str">
            <v>士別市総数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</row>
        <row r="165">
          <cell r="C165" t="str">
            <v>士別市男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</row>
        <row r="166">
          <cell r="C166" t="str">
            <v>士別市女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</row>
        <row r="167">
          <cell r="C167" t="str">
            <v>（旧 士別市）総数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</row>
        <row r="168">
          <cell r="C168" t="str">
            <v>（旧 士別市）男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</row>
        <row r="169">
          <cell r="C169" t="str">
            <v>（旧 士別市）女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</row>
        <row r="170">
          <cell r="C170" t="str">
            <v>（旧 朝日町）総数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</row>
        <row r="171">
          <cell r="C171" t="str">
            <v>（旧 朝日町）男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</row>
        <row r="172">
          <cell r="C172" t="str">
            <v>（旧 朝日町）女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</row>
        <row r="173">
          <cell r="C173" t="str">
            <v>名寄市総数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</row>
        <row r="174">
          <cell r="C174" t="str">
            <v>名寄市男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</row>
        <row r="175">
          <cell r="C175" t="str">
            <v>名寄市女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</row>
        <row r="176">
          <cell r="C176" t="str">
            <v>（旧 名寄市）総数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</row>
        <row r="177">
          <cell r="C177" t="str">
            <v>（旧 名寄市）男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</row>
        <row r="178">
          <cell r="C178" t="str">
            <v>（旧 名寄市）女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</row>
        <row r="179">
          <cell r="C179" t="str">
            <v>（旧 風連町）総数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</row>
        <row r="180">
          <cell r="C180" t="str">
            <v>（旧 風連町）男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</row>
        <row r="181">
          <cell r="C181" t="str">
            <v>（旧 風連町）女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</row>
        <row r="182">
          <cell r="C182" t="str">
            <v>三笠市総数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</row>
        <row r="183">
          <cell r="C183" t="str">
            <v>三笠市男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</row>
        <row r="184">
          <cell r="C184" t="str">
            <v>三笠市女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</row>
        <row r="185">
          <cell r="C185" t="str">
            <v>根室市総数</v>
          </cell>
          <cell r="D185">
            <v>26917</v>
          </cell>
          <cell r="E185">
            <v>175</v>
          </cell>
          <cell r="F185">
            <v>185</v>
          </cell>
          <cell r="G185">
            <v>182</v>
          </cell>
          <cell r="H185">
            <v>182</v>
          </cell>
          <cell r="I185">
            <v>187</v>
          </cell>
          <cell r="J185">
            <v>158</v>
          </cell>
          <cell r="K185">
            <v>200</v>
          </cell>
          <cell r="L185">
            <v>195</v>
          </cell>
          <cell r="M185">
            <v>227</v>
          </cell>
          <cell r="N185">
            <v>206</v>
          </cell>
          <cell r="O185">
            <v>228</v>
          </cell>
          <cell r="P185">
            <v>210</v>
          </cell>
          <cell r="Q185">
            <v>221</v>
          </cell>
          <cell r="R185">
            <v>211</v>
          </cell>
          <cell r="S185">
            <v>266</v>
          </cell>
          <cell r="T185">
            <v>231</v>
          </cell>
          <cell r="U185">
            <v>199</v>
          </cell>
          <cell r="V185">
            <v>242</v>
          </cell>
          <cell r="W185">
            <v>194</v>
          </cell>
          <cell r="X185">
            <v>171</v>
          </cell>
          <cell r="Y185">
            <v>179</v>
          </cell>
          <cell r="Z185">
            <v>198</v>
          </cell>
          <cell r="AA185">
            <v>199</v>
          </cell>
          <cell r="AB185">
            <v>217</v>
          </cell>
          <cell r="AC185">
            <v>233</v>
          </cell>
          <cell r="AD185">
            <v>248</v>
          </cell>
          <cell r="AE185">
            <v>258</v>
          </cell>
          <cell r="AF185">
            <v>243</v>
          </cell>
          <cell r="AG185">
            <v>237</v>
          </cell>
          <cell r="AH185">
            <v>257</v>
          </cell>
          <cell r="AI185">
            <v>251</v>
          </cell>
          <cell r="AJ185">
            <v>261</v>
          </cell>
          <cell r="AK185">
            <v>266</v>
          </cell>
          <cell r="AL185">
            <v>244</v>
          </cell>
          <cell r="AM185">
            <v>257</v>
          </cell>
          <cell r="AN185">
            <v>278</v>
          </cell>
          <cell r="AO185">
            <v>292</v>
          </cell>
          <cell r="AP185">
            <v>297</v>
          </cell>
          <cell r="AQ185">
            <v>340</v>
          </cell>
          <cell r="AR185">
            <v>307</v>
          </cell>
          <cell r="AS185">
            <v>333</v>
          </cell>
          <cell r="AT185">
            <v>356</v>
          </cell>
          <cell r="AU185">
            <v>380</v>
          </cell>
          <cell r="AV185">
            <v>362</v>
          </cell>
          <cell r="AW185">
            <v>364</v>
          </cell>
          <cell r="AX185">
            <v>341</v>
          </cell>
          <cell r="AY185">
            <v>346</v>
          </cell>
          <cell r="AZ185">
            <v>361</v>
          </cell>
          <cell r="BA185">
            <v>376</v>
          </cell>
          <cell r="BB185">
            <v>331</v>
          </cell>
          <cell r="BC185">
            <v>353</v>
          </cell>
          <cell r="BD185">
            <v>400</v>
          </cell>
          <cell r="BE185">
            <v>365</v>
          </cell>
          <cell r="BF185">
            <v>357</v>
          </cell>
          <cell r="BG185">
            <v>370</v>
          </cell>
          <cell r="BH185">
            <v>399</v>
          </cell>
          <cell r="BI185">
            <v>360</v>
          </cell>
          <cell r="BJ185">
            <v>353</v>
          </cell>
          <cell r="BK185">
            <v>358</v>
          </cell>
          <cell r="BL185">
            <v>378</v>
          </cell>
          <cell r="BM185">
            <v>387</v>
          </cell>
          <cell r="BN185">
            <v>382</v>
          </cell>
          <cell r="BO185">
            <v>483</v>
          </cell>
          <cell r="BP185">
            <v>435</v>
          </cell>
          <cell r="BQ185">
            <v>504</v>
          </cell>
          <cell r="BR185">
            <v>501</v>
          </cell>
          <cell r="BS185">
            <v>526</v>
          </cell>
          <cell r="BT185">
            <v>479</v>
          </cell>
          <cell r="BU185">
            <v>382</v>
          </cell>
          <cell r="BV185">
            <v>373</v>
          </cell>
          <cell r="BW185">
            <v>370</v>
          </cell>
          <cell r="BX185">
            <v>364</v>
          </cell>
          <cell r="BY185">
            <v>400</v>
          </cell>
          <cell r="BZ185">
            <v>408</v>
          </cell>
          <cell r="CA185">
            <v>386</v>
          </cell>
          <cell r="CB185">
            <v>390</v>
          </cell>
          <cell r="CC185">
            <v>335</v>
          </cell>
          <cell r="CD185">
            <v>354</v>
          </cell>
          <cell r="CE185">
            <v>349</v>
          </cell>
          <cell r="CF185">
            <v>320</v>
          </cell>
          <cell r="CG185">
            <v>333</v>
          </cell>
          <cell r="CH185">
            <v>291</v>
          </cell>
          <cell r="CI185">
            <v>230</v>
          </cell>
          <cell r="CJ185">
            <v>213</v>
          </cell>
          <cell r="CK185">
            <v>180</v>
          </cell>
          <cell r="CL185">
            <v>183</v>
          </cell>
          <cell r="CM185">
            <v>175</v>
          </cell>
          <cell r="CN185">
            <v>146</v>
          </cell>
          <cell r="CO185">
            <v>118</v>
          </cell>
          <cell r="CP185">
            <v>103</v>
          </cell>
          <cell r="CQ185">
            <v>84</v>
          </cell>
          <cell r="CR185">
            <v>58</v>
          </cell>
          <cell r="CS185">
            <v>58</v>
          </cell>
          <cell r="CT185">
            <v>48</v>
          </cell>
          <cell r="CU185">
            <v>31</v>
          </cell>
          <cell r="CV185">
            <v>37</v>
          </cell>
          <cell r="CW185">
            <v>23</v>
          </cell>
          <cell r="CX185">
            <v>12</v>
          </cell>
          <cell r="CY185">
            <v>6</v>
          </cell>
          <cell r="CZ185">
            <v>6</v>
          </cell>
          <cell r="DA185">
            <v>13</v>
          </cell>
          <cell r="DB185">
            <v>66</v>
          </cell>
          <cell r="DC185">
            <v>49.392220029999997</v>
          </cell>
          <cell r="DD185">
            <v>51.97625</v>
          </cell>
          <cell r="DE185">
            <v>911</v>
          </cell>
          <cell r="DF185">
            <v>986</v>
          </cell>
          <cell r="DG185">
            <v>1136</v>
          </cell>
          <cell r="DH185">
            <v>1037</v>
          </cell>
          <cell r="DI185">
            <v>1026</v>
          </cell>
          <cell r="DJ185">
            <v>1243</v>
          </cell>
          <cell r="DK185">
            <v>1279</v>
          </cell>
          <cell r="DL185">
            <v>1514</v>
          </cell>
          <cell r="DM185">
            <v>1795</v>
          </cell>
          <cell r="DN185">
            <v>1755</v>
          </cell>
          <cell r="DO185">
            <v>1845</v>
          </cell>
          <cell r="DP185">
            <v>1848</v>
          </cell>
          <cell r="DQ185">
            <v>2191</v>
          </cell>
          <cell r="DR185">
            <v>2261</v>
          </cell>
          <cell r="DS185">
            <v>1928</v>
          </cell>
          <cell r="DT185">
            <v>1748</v>
          </cell>
          <cell r="DU185">
            <v>1247</v>
          </cell>
          <cell r="DV185">
            <v>725</v>
          </cell>
          <cell r="DW185">
            <v>279</v>
          </cell>
          <cell r="DX185">
            <v>84</v>
          </cell>
          <cell r="DY185">
            <v>13</v>
          </cell>
          <cell r="DZ185">
            <v>3033</v>
          </cell>
          <cell r="EA185">
            <v>15533</v>
          </cell>
          <cell r="EB185">
            <v>8285</v>
          </cell>
          <cell r="EC185">
            <v>4096</v>
          </cell>
          <cell r="ED185">
            <v>1101</v>
          </cell>
          <cell r="EE185">
            <v>11.295668689999999</v>
          </cell>
          <cell r="EF185">
            <v>57.848869690000001</v>
          </cell>
          <cell r="EG185">
            <v>30.85546162</v>
          </cell>
          <cell r="EH185">
            <v>15.2545529</v>
          </cell>
          <cell r="EI185">
            <v>4.1004059440000002</v>
          </cell>
          <cell r="EJ185">
            <v>26917</v>
          </cell>
          <cell r="EK185">
            <v>911</v>
          </cell>
          <cell r="EL185">
            <v>986</v>
          </cell>
          <cell r="EM185">
            <v>1136</v>
          </cell>
          <cell r="EN185">
            <v>1037</v>
          </cell>
          <cell r="EO185">
            <v>1026</v>
          </cell>
          <cell r="EP185">
            <v>1243</v>
          </cell>
          <cell r="EQ185">
            <v>1279</v>
          </cell>
          <cell r="ER185">
            <v>1514</v>
          </cell>
          <cell r="ES185">
            <v>1795</v>
          </cell>
          <cell r="ET185">
            <v>1755</v>
          </cell>
          <cell r="EU185">
            <v>1845</v>
          </cell>
          <cell r="EV185">
            <v>1848</v>
          </cell>
          <cell r="EW185">
            <v>2191</v>
          </cell>
          <cell r="EX185">
            <v>2261</v>
          </cell>
          <cell r="EY185">
            <v>1928</v>
          </cell>
          <cell r="EZ185">
            <v>1748</v>
          </cell>
          <cell r="FA185">
            <v>1247</v>
          </cell>
          <cell r="FB185">
            <v>725</v>
          </cell>
          <cell r="FC185">
            <v>279</v>
          </cell>
          <cell r="FD185">
            <v>84</v>
          </cell>
          <cell r="FE185">
            <v>13</v>
          </cell>
          <cell r="FF185">
            <v>66</v>
          </cell>
        </row>
        <row r="186">
          <cell r="C186" t="str">
            <v>根室市男</v>
          </cell>
          <cell r="D186">
            <v>12862</v>
          </cell>
          <cell r="E186">
            <v>97</v>
          </cell>
          <cell r="F186">
            <v>88</v>
          </cell>
          <cell r="G186">
            <v>86</v>
          </cell>
          <cell r="H186">
            <v>86</v>
          </cell>
          <cell r="I186">
            <v>98</v>
          </cell>
          <cell r="J186">
            <v>86</v>
          </cell>
          <cell r="K186">
            <v>100</v>
          </cell>
          <cell r="L186">
            <v>112</v>
          </cell>
          <cell r="M186">
            <v>116</v>
          </cell>
          <cell r="N186">
            <v>119</v>
          </cell>
          <cell r="O186">
            <v>116</v>
          </cell>
          <cell r="P186">
            <v>112</v>
          </cell>
          <cell r="Q186">
            <v>120</v>
          </cell>
          <cell r="R186">
            <v>106</v>
          </cell>
          <cell r="S186">
            <v>128</v>
          </cell>
          <cell r="T186">
            <v>115</v>
          </cell>
          <cell r="U186">
            <v>97</v>
          </cell>
          <cell r="V186">
            <v>135</v>
          </cell>
          <cell r="W186">
            <v>108</v>
          </cell>
          <cell r="X186">
            <v>77</v>
          </cell>
          <cell r="Y186">
            <v>93</v>
          </cell>
          <cell r="Z186">
            <v>104</v>
          </cell>
          <cell r="AA186">
            <v>96</v>
          </cell>
          <cell r="AB186">
            <v>114</v>
          </cell>
          <cell r="AC186">
            <v>112</v>
          </cell>
          <cell r="AD186">
            <v>154</v>
          </cell>
          <cell r="AE186">
            <v>145</v>
          </cell>
          <cell r="AF186">
            <v>123</v>
          </cell>
          <cell r="AG186">
            <v>135</v>
          </cell>
          <cell r="AH186">
            <v>131</v>
          </cell>
          <cell r="AI186">
            <v>122</v>
          </cell>
          <cell r="AJ186">
            <v>129</v>
          </cell>
          <cell r="AK186">
            <v>145</v>
          </cell>
          <cell r="AL186">
            <v>129</v>
          </cell>
          <cell r="AM186">
            <v>135</v>
          </cell>
          <cell r="AN186">
            <v>131</v>
          </cell>
          <cell r="AO186">
            <v>157</v>
          </cell>
          <cell r="AP186">
            <v>152</v>
          </cell>
          <cell r="AQ186">
            <v>190</v>
          </cell>
          <cell r="AR186">
            <v>156</v>
          </cell>
          <cell r="AS186">
            <v>171</v>
          </cell>
          <cell r="AT186">
            <v>206</v>
          </cell>
          <cell r="AU186">
            <v>202</v>
          </cell>
          <cell r="AV186">
            <v>167</v>
          </cell>
          <cell r="AW186">
            <v>188</v>
          </cell>
          <cell r="AX186">
            <v>173</v>
          </cell>
          <cell r="AY186">
            <v>179</v>
          </cell>
          <cell r="AZ186">
            <v>180</v>
          </cell>
          <cell r="BA186">
            <v>187</v>
          </cell>
          <cell r="BB186">
            <v>166</v>
          </cell>
          <cell r="BC186">
            <v>168</v>
          </cell>
          <cell r="BD186">
            <v>195</v>
          </cell>
          <cell r="BE186">
            <v>174</v>
          </cell>
          <cell r="BF186">
            <v>178</v>
          </cell>
          <cell r="BG186">
            <v>181</v>
          </cell>
          <cell r="BH186">
            <v>206</v>
          </cell>
          <cell r="BI186">
            <v>181</v>
          </cell>
          <cell r="BJ186">
            <v>170</v>
          </cell>
          <cell r="BK186">
            <v>159</v>
          </cell>
          <cell r="BL186">
            <v>191</v>
          </cell>
          <cell r="BM186">
            <v>182</v>
          </cell>
          <cell r="BN186">
            <v>182</v>
          </cell>
          <cell r="BO186">
            <v>218</v>
          </cell>
          <cell r="BP186">
            <v>207</v>
          </cell>
          <cell r="BQ186">
            <v>234</v>
          </cell>
          <cell r="BR186">
            <v>228</v>
          </cell>
          <cell r="BS186">
            <v>244</v>
          </cell>
          <cell r="BT186">
            <v>209</v>
          </cell>
          <cell r="BU186">
            <v>190</v>
          </cell>
          <cell r="BV186">
            <v>166</v>
          </cell>
          <cell r="BW186">
            <v>167</v>
          </cell>
          <cell r="BX186">
            <v>158</v>
          </cell>
          <cell r="BY186">
            <v>167</v>
          </cell>
          <cell r="BZ186">
            <v>163</v>
          </cell>
          <cell r="CA186">
            <v>151</v>
          </cell>
          <cell r="CB186">
            <v>151</v>
          </cell>
          <cell r="CC186">
            <v>129</v>
          </cell>
          <cell r="CD186">
            <v>150</v>
          </cell>
          <cell r="CE186">
            <v>152</v>
          </cell>
          <cell r="CF186">
            <v>137</v>
          </cell>
          <cell r="CG186">
            <v>139</v>
          </cell>
          <cell r="CH186">
            <v>124</v>
          </cell>
          <cell r="CI186">
            <v>90</v>
          </cell>
          <cell r="CJ186">
            <v>95</v>
          </cell>
          <cell r="CK186">
            <v>78</v>
          </cell>
          <cell r="CL186">
            <v>63</v>
          </cell>
          <cell r="CM186">
            <v>60</v>
          </cell>
          <cell r="CN186">
            <v>53</v>
          </cell>
          <cell r="CO186">
            <v>33</v>
          </cell>
          <cell r="CP186">
            <v>35</v>
          </cell>
          <cell r="CQ186">
            <v>25</v>
          </cell>
          <cell r="CR186">
            <v>15</v>
          </cell>
          <cell r="CS186">
            <v>13</v>
          </cell>
          <cell r="CT186">
            <v>6</v>
          </cell>
          <cell r="CU186">
            <v>3</v>
          </cell>
          <cell r="CV186">
            <v>7</v>
          </cell>
          <cell r="CW186">
            <v>7</v>
          </cell>
          <cell r="CX186">
            <v>3</v>
          </cell>
          <cell r="CY186" t="str">
            <v>-</v>
          </cell>
          <cell r="CZ186">
            <v>1</v>
          </cell>
          <cell r="DA186">
            <v>1</v>
          </cell>
          <cell r="DB186">
            <v>49</v>
          </cell>
          <cell r="DC186">
            <v>47.16229611</v>
          </cell>
          <cell r="DD186">
            <v>48.991978609999997</v>
          </cell>
          <cell r="DE186">
            <v>455</v>
          </cell>
          <cell r="DF186">
            <v>533</v>
          </cell>
          <cell r="DG186">
            <v>582</v>
          </cell>
          <cell r="DH186">
            <v>532</v>
          </cell>
          <cell r="DI186">
            <v>519</v>
          </cell>
          <cell r="DJ186">
            <v>688</v>
          </cell>
          <cell r="DK186">
            <v>660</v>
          </cell>
          <cell r="DL186">
            <v>786</v>
          </cell>
          <cell r="DM186">
            <v>934</v>
          </cell>
          <cell r="DN186">
            <v>885</v>
          </cell>
          <cell r="DO186">
            <v>896</v>
          </cell>
          <cell r="DP186">
            <v>907</v>
          </cell>
          <cell r="DQ186">
            <v>1023</v>
          </cell>
          <cell r="DR186">
            <v>1037</v>
          </cell>
          <cell r="DS186">
            <v>806</v>
          </cell>
          <cell r="DT186">
            <v>719</v>
          </cell>
          <cell r="DU186">
            <v>526</v>
          </cell>
          <cell r="DV186">
            <v>244</v>
          </cell>
          <cell r="DW186">
            <v>62</v>
          </cell>
          <cell r="DX186">
            <v>18</v>
          </cell>
          <cell r="DY186">
            <v>1</v>
          </cell>
          <cell r="DZ186">
            <v>1570</v>
          </cell>
          <cell r="EA186">
            <v>7830</v>
          </cell>
          <cell r="EB186">
            <v>3413</v>
          </cell>
          <cell r="EC186">
            <v>1570</v>
          </cell>
          <cell r="ED186">
            <v>325</v>
          </cell>
          <cell r="EE186">
            <v>12.25318036</v>
          </cell>
          <cell r="EF186">
            <v>61.109810349999997</v>
          </cell>
          <cell r="EG186">
            <v>26.637009290000002</v>
          </cell>
          <cell r="EH186">
            <v>12.25318036</v>
          </cell>
          <cell r="EI186">
            <v>2.536486381</v>
          </cell>
          <cell r="EJ186">
            <v>12862</v>
          </cell>
          <cell r="EK186">
            <v>455</v>
          </cell>
          <cell r="EL186">
            <v>533</v>
          </cell>
          <cell r="EM186">
            <v>582</v>
          </cell>
          <cell r="EN186">
            <v>532</v>
          </cell>
          <cell r="EO186">
            <v>519</v>
          </cell>
          <cell r="EP186">
            <v>688</v>
          </cell>
          <cell r="EQ186">
            <v>660</v>
          </cell>
          <cell r="ER186">
            <v>786</v>
          </cell>
          <cell r="ES186">
            <v>934</v>
          </cell>
          <cell r="ET186">
            <v>885</v>
          </cell>
          <cell r="EU186">
            <v>896</v>
          </cell>
          <cell r="EV186">
            <v>907</v>
          </cell>
          <cell r="EW186">
            <v>1023</v>
          </cell>
          <cell r="EX186">
            <v>1037</v>
          </cell>
          <cell r="EY186">
            <v>806</v>
          </cell>
          <cell r="EZ186">
            <v>719</v>
          </cell>
          <cell r="FA186">
            <v>526</v>
          </cell>
          <cell r="FB186">
            <v>244</v>
          </cell>
          <cell r="FC186">
            <v>62</v>
          </cell>
          <cell r="FD186">
            <v>18</v>
          </cell>
          <cell r="FE186">
            <v>1</v>
          </cell>
          <cell r="FF186">
            <v>49</v>
          </cell>
        </row>
        <row r="187">
          <cell r="C187" t="str">
            <v>根室市女</v>
          </cell>
          <cell r="D187">
            <v>14055</v>
          </cell>
          <cell r="E187">
            <v>78</v>
          </cell>
          <cell r="F187">
            <v>97</v>
          </cell>
          <cell r="G187">
            <v>96</v>
          </cell>
          <cell r="H187">
            <v>96</v>
          </cell>
          <cell r="I187">
            <v>89</v>
          </cell>
          <cell r="J187">
            <v>72</v>
          </cell>
          <cell r="K187">
            <v>100</v>
          </cell>
          <cell r="L187">
            <v>83</v>
          </cell>
          <cell r="M187">
            <v>111</v>
          </cell>
          <cell r="N187">
            <v>87</v>
          </cell>
          <cell r="O187">
            <v>112</v>
          </cell>
          <cell r="P187">
            <v>98</v>
          </cell>
          <cell r="Q187">
            <v>101</v>
          </cell>
          <cell r="R187">
            <v>105</v>
          </cell>
          <cell r="S187">
            <v>138</v>
          </cell>
          <cell r="T187">
            <v>116</v>
          </cell>
          <cell r="U187">
            <v>102</v>
          </cell>
          <cell r="V187">
            <v>107</v>
          </cell>
          <cell r="W187">
            <v>86</v>
          </cell>
          <cell r="X187">
            <v>94</v>
          </cell>
          <cell r="Y187">
            <v>86</v>
          </cell>
          <cell r="Z187">
            <v>94</v>
          </cell>
          <cell r="AA187">
            <v>103</v>
          </cell>
          <cell r="AB187">
            <v>103</v>
          </cell>
          <cell r="AC187">
            <v>121</v>
          </cell>
          <cell r="AD187">
            <v>94</v>
          </cell>
          <cell r="AE187">
            <v>113</v>
          </cell>
          <cell r="AF187">
            <v>120</v>
          </cell>
          <cell r="AG187">
            <v>102</v>
          </cell>
          <cell r="AH187">
            <v>126</v>
          </cell>
          <cell r="AI187">
            <v>129</v>
          </cell>
          <cell r="AJ187">
            <v>132</v>
          </cell>
          <cell r="AK187">
            <v>121</v>
          </cell>
          <cell r="AL187">
            <v>115</v>
          </cell>
          <cell r="AM187">
            <v>122</v>
          </cell>
          <cell r="AN187">
            <v>147</v>
          </cell>
          <cell r="AO187">
            <v>135</v>
          </cell>
          <cell r="AP187">
            <v>145</v>
          </cell>
          <cell r="AQ187">
            <v>150</v>
          </cell>
          <cell r="AR187">
            <v>151</v>
          </cell>
          <cell r="AS187">
            <v>162</v>
          </cell>
          <cell r="AT187">
            <v>150</v>
          </cell>
          <cell r="AU187">
            <v>178</v>
          </cell>
          <cell r="AV187">
            <v>195</v>
          </cell>
          <cell r="AW187">
            <v>176</v>
          </cell>
          <cell r="AX187">
            <v>168</v>
          </cell>
          <cell r="AY187">
            <v>167</v>
          </cell>
          <cell r="AZ187">
            <v>181</v>
          </cell>
          <cell r="BA187">
            <v>189</v>
          </cell>
          <cell r="BB187">
            <v>165</v>
          </cell>
          <cell r="BC187">
            <v>185</v>
          </cell>
          <cell r="BD187">
            <v>205</v>
          </cell>
          <cell r="BE187">
            <v>191</v>
          </cell>
          <cell r="BF187">
            <v>179</v>
          </cell>
          <cell r="BG187">
            <v>189</v>
          </cell>
          <cell r="BH187">
            <v>193</v>
          </cell>
          <cell r="BI187">
            <v>179</v>
          </cell>
          <cell r="BJ187">
            <v>183</v>
          </cell>
          <cell r="BK187">
            <v>199</v>
          </cell>
          <cell r="BL187">
            <v>187</v>
          </cell>
          <cell r="BM187">
            <v>205</v>
          </cell>
          <cell r="BN187">
            <v>200</v>
          </cell>
          <cell r="BO187">
            <v>265</v>
          </cell>
          <cell r="BP187">
            <v>228</v>
          </cell>
          <cell r="BQ187">
            <v>270</v>
          </cell>
          <cell r="BR187">
            <v>273</v>
          </cell>
          <cell r="BS187">
            <v>282</v>
          </cell>
          <cell r="BT187">
            <v>270</v>
          </cell>
          <cell r="BU187">
            <v>192</v>
          </cell>
          <cell r="BV187">
            <v>207</v>
          </cell>
          <cell r="BW187">
            <v>203</v>
          </cell>
          <cell r="BX187">
            <v>206</v>
          </cell>
          <cell r="BY187">
            <v>233</v>
          </cell>
          <cell r="BZ187">
            <v>245</v>
          </cell>
          <cell r="CA187">
            <v>235</v>
          </cell>
          <cell r="CB187">
            <v>239</v>
          </cell>
          <cell r="CC187">
            <v>206</v>
          </cell>
          <cell r="CD187">
            <v>204</v>
          </cell>
          <cell r="CE187">
            <v>197</v>
          </cell>
          <cell r="CF187">
            <v>183</v>
          </cell>
          <cell r="CG187">
            <v>194</v>
          </cell>
          <cell r="CH187">
            <v>167</v>
          </cell>
          <cell r="CI187">
            <v>140</v>
          </cell>
          <cell r="CJ187">
            <v>118</v>
          </cell>
          <cell r="CK187">
            <v>102</v>
          </cell>
          <cell r="CL187">
            <v>120</v>
          </cell>
          <cell r="CM187">
            <v>115</v>
          </cell>
          <cell r="CN187">
            <v>93</v>
          </cell>
          <cell r="CO187">
            <v>85</v>
          </cell>
          <cell r="CP187">
            <v>68</v>
          </cell>
          <cell r="CQ187">
            <v>59</v>
          </cell>
          <cell r="CR187">
            <v>43</v>
          </cell>
          <cell r="CS187">
            <v>45</v>
          </cell>
          <cell r="CT187">
            <v>42</v>
          </cell>
          <cell r="CU187">
            <v>28</v>
          </cell>
          <cell r="CV187">
            <v>30</v>
          </cell>
          <cell r="CW187">
            <v>16</v>
          </cell>
          <cell r="CX187">
            <v>9</v>
          </cell>
          <cell r="CY187">
            <v>6</v>
          </cell>
          <cell r="CZ187">
            <v>5</v>
          </cell>
          <cell r="DA187">
            <v>12</v>
          </cell>
          <cell r="DB187">
            <v>17</v>
          </cell>
          <cell r="DC187">
            <v>51.427553779999997</v>
          </cell>
          <cell r="DD187">
            <v>54.798941800000001</v>
          </cell>
          <cell r="DE187">
            <v>456</v>
          </cell>
          <cell r="DF187">
            <v>453</v>
          </cell>
          <cell r="DG187">
            <v>554</v>
          </cell>
          <cell r="DH187">
            <v>505</v>
          </cell>
          <cell r="DI187">
            <v>507</v>
          </cell>
          <cell r="DJ187">
            <v>555</v>
          </cell>
          <cell r="DK187">
            <v>619</v>
          </cell>
          <cell r="DL187">
            <v>728</v>
          </cell>
          <cell r="DM187">
            <v>861</v>
          </cell>
          <cell r="DN187">
            <v>870</v>
          </cell>
          <cell r="DO187">
            <v>949</v>
          </cell>
          <cell r="DP187">
            <v>941</v>
          </cell>
          <cell r="DQ187">
            <v>1168</v>
          </cell>
          <cell r="DR187">
            <v>1224</v>
          </cell>
          <cell r="DS187">
            <v>1122</v>
          </cell>
          <cell r="DT187">
            <v>1029</v>
          </cell>
          <cell r="DU187">
            <v>721</v>
          </cell>
          <cell r="DV187">
            <v>481</v>
          </cell>
          <cell r="DW187">
            <v>217</v>
          </cell>
          <cell r="DX187">
            <v>66</v>
          </cell>
          <cell r="DY187">
            <v>12</v>
          </cell>
          <cell r="DZ187">
            <v>1463</v>
          </cell>
          <cell r="EA187">
            <v>7703</v>
          </cell>
          <cell r="EB187">
            <v>4872</v>
          </cell>
          <cell r="EC187">
            <v>2526</v>
          </cell>
          <cell r="ED187">
            <v>776</v>
          </cell>
          <cell r="EE187">
            <v>10.421712490000001</v>
          </cell>
          <cell r="EF187">
            <v>54.872488959999998</v>
          </cell>
          <cell r="EG187">
            <v>34.705798549999997</v>
          </cell>
          <cell r="EH187">
            <v>17.994016240000001</v>
          </cell>
          <cell r="EI187">
            <v>5.5278529709999997</v>
          </cell>
          <cell r="EJ187">
            <v>14055</v>
          </cell>
          <cell r="EK187">
            <v>456</v>
          </cell>
          <cell r="EL187">
            <v>453</v>
          </cell>
          <cell r="EM187">
            <v>554</v>
          </cell>
          <cell r="EN187">
            <v>505</v>
          </cell>
          <cell r="EO187">
            <v>507</v>
          </cell>
          <cell r="EP187">
            <v>555</v>
          </cell>
          <cell r="EQ187">
            <v>619</v>
          </cell>
          <cell r="ER187">
            <v>728</v>
          </cell>
          <cell r="ES187">
            <v>861</v>
          </cell>
          <cell r="ET187">
            <v>870</v>
          </cell>
          <cell r="EU187">
            <v>949</v>
          </cell>
          <cell r="EV187">
            <v>941</v>
          </cell>
          <cell r="EW187">
            <v>1168</v>
          </cell>
          <cell r="EX187">
            <v>1224</v>
          </cell>
          <cell r="EY187">
            <v>1122</v>
          </cell>
          <cell r="EZ187">
            <v>1029</v>
          </cell>
          <cell r="FA187">
            <v>721</v>
          </cell>
          <cell r="FB187">
            <v>481</v>
          </cell>
          <cell r="FC187">
            <v>217</v>
          </cell>
          <cell r="FD187">
            <v>66</v>
          </cell>
          <cell r="FE187">
            <v>12</v>
          </cell>
          <cell r="FF187">
            <v>17</v>
          </cell>
        </row>
        <row r="188">
          <cell r="C188" t="str">
            <v>千歳市総数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</row>
        <row r="189">
          <cell r="C189" t="str">
            <v>千歳市男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</row>
        <row r="190">
          <cell r="C190" t="str">
            <v>千歳市女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</row>
        <row r="191">
          <cell r="C191" t="str">
            <v>滝川市総数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</row>
        <row r="192">
          <cell r="C192" t="str">
            <v>滝川市男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</row>
        <row r="193">
          <cell r="C193" t="str">
            <v>滝川市女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</row>
        <row r="194">
          <cell r="C194" t="str">
            <v>砂川市総数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</row>
        <row r="195">
          <cell r="C195" t="str">
            <v>砂川市男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</row>
        <row r="196">
          <cell r="C196" t="str">
            <v>砂川市女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</row>
        <row r="197">
          <cell r="C197" t="str">
            <v>歌志内市総数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</row>
        <row r="198">
          <cell r="C198" t="str">
            <v>歌志内市男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</row>
        <row r="199">
          <cell r="C199" t="str">
            <v>歌志内市女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</row>
        <row r="200">
          <cell r="C200" t="str">
            <v>深川市総数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</row>
        <row r="201">
          <cell r="C201" t="str">
            <v>深川市男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</row>
        <row r="202">
          <cell r="C202" t="str">
            <v>深川市女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</row>
        <row r="203">
          <cell r="C203" t="str">
            <v>富良野市総数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</row>
        <row r="204">
          <cell r="C204" t="str">
            <v>富良野市男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</row>
        <row r="205">
          <cell r="C205" t="str">
            <v>富良野市女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</row>
        <row r="206">
          <cell r="C206" t="str">
            <v>登別市総数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</row>
        <row r="207">
          <cell r="C207" t="str">
            <v>登別市男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</row>
        <row r="208">
          <cell r="C208" t="str">
            <v>登別市女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</row>
        <row r="209">
          <cell r="C209" t="str">
            <v>恵庭市総数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</row>
        <row r="210">
          <cell r="C210" t="str">
            <v>恵庭市男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</row>
        <row r="211">
          <cell r="C211" t="str">
            <v>恵庭市女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</row>
        <row r="212">
          <cell r="C212" t="str">
            <v>伊達市総数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</row>
        <row r="213">
          <cell r="C213" t="str">
            <v>伊達市男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</row>
        <row r="214">
          <cell r="C214" t="str">
            <v>伊達市女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</row>
        <row r="215">
          <cell r="C215" t="str">
            <v>（旧 伊達市）総数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</row>
        <row r="216">
          <cell r="C216" t="str">
            <v>（旧 伊達市）男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</row>
        <row r="217">
          <cell r="C217" t="str">
            <v>（旧 伊達市）女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</row>
        <row r="218">
          <cell r="C218" t="str">
            <v>（旧 大滝村）総数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</row>
        <row r="219">
          <cell r="C219" t="str">
            <v>（旧 大滝村）男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</row>
        <row r="220">
          <cell r="C220" t="str">
            <v>（旧 大滝村）女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</row>
        <row r="221">
          <cell r="C221" t="str">
            <v>北広島市総数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</row>
        <row r="222">
          <cell r="C222" t="str">
            <v>北広島市男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</row>
        <row r="223">
          <cell r="C223" t="str">
            <v>北広島市女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</row>
        <row r="224">
          <cell r="C224" t="str">
            <v>石狩市総数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</row>
        <row r="225">
          <cell r="C225" t="str">
            <v>石狩市男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</row>
        <row r="226">
          <cell r="C226" t="str">
            <v>石狩市女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</row>
        <row r="227">
          <cell r="C227" t="str">
            <v>（旧 石狩市）総数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</row>
        <row r="228">
          <cell r="C228" t="str">
            <v>（旧 石狩市）男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</row>
        <row r="229">
          <cell r="C229" t="str">
            <v>（旧 石狩市）女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</row>
        <row r="230">
          <cell r="C230" t="str">
            <v>（旧 厚田村）総数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</row>
        <row r="231">
          <cell r="C231" t="str">
            <v>（旧 厚田村）男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</row>
        <row r="232">
          <cell r="C232" t="str">
            <v>（旧 厚田村）女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</row>
        <row r="233">
          <cell r="C233" t="str">
            <v>（旧 浜益村）総数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</row>
        <row r="234">
          <cell r="C234" t="str">
            <v>（旧 浜益村）男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</row>
        <row r="235">
          <cell r="C235" t="str">
            <v>（旧 浜益村）女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</row>
        <row r="236">
          <cell r="C236" t="str">
            <v>北斗市総数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</row>
        <row r="237">
          <cell r="C237" t="str">
            <v>北斗市男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</row>
        <row r="238">
          <cell r="C238" t="str">
            <v>北斗市女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</row>
        <row r="239">
          <cell r="C239" t="str">
            <v>（旧 上磯町）総数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</row>
        <row r="240">
          <cell r="C240" t="str">
            <v>（旧 上磯町）男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</row>
        <row r="241">
          <cell r="C241" t="str">
            <v>（旧 上磯町）女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</row>
        <row r="242">
          <cell r="C242" t="str">
            <v>（旧 大野町）総数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</row>
        <row r="243">
          <cell r="C243" t="str">
            <v>（旧 大野町）男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</row>
        <row r="244">
          <cell r="C244" t="str">
            <v>（旧 大野町）女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</row>
        <row r="245">
          <cell r="C245" t="str">
            <v>石狩振興局総数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</row>
        <row r="246">
          <cell r="C246" t="str">
            <v>石狩振興局男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</row>
        <row r="247">
          <cell r="C247" t="str">
            <v>石狩振興局女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</row>
        <row r="248">
          <cell r="C248" t="str">
            <v>当別町総数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</row>
        <row r="249">
          <cell r="C249" t="str">
            <v>当別町男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</row>
        <row r="250">
          <cell r="C250" t="str">
            <v>当別町女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</row>
        <row r="251">
          <cell r="C251" t="str">
            <v>新篠津村総数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</row>
        <row r="252">
          <cell r="C252" t="str">
            <v>新篠津村男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</row>
        <row r="253">
          <cell r="C253" t="str">
            <v>新篠津村女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</row>
        <row r="254">
          <cell r="C254" t="str">
            <v>渡島総合振興局総数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</row>
        <row r="255">
          <cell r="C255" t="str">
            <v>渡島総合振興局男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</row>
        <row r="256">
          <cell r="C256" t="str">
            <v>渡島総合振興局女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</row>
        <row r="257">
          <cell r="C257" t="str">
            <v>松前町総数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</row>
        <row r="258">
          <cell r="C258" t="str">
            <v>松前町男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</row>
        <row r="259">
          <cell r="C259" t="str">
            <v>松前町女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</row>
        <row r="260">
          <cell r="C260" t="str">
            <v>福島町総数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</row>
        <row r="261">
          <cell r="C261" t="str">
            <v>福島町男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</row>
        <row r="262">
          <cell r="C262" t="str">
            <v>福島町女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</row>
        <row r="263">
          <cell r="C263" t="str">
            <v>知内町総数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</row>
        <row r="264">
          <cell r="C264" t="str">
            <v>知内町男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</row>
        <row r="265">
          <cell r="C265" t="str">
            <v>知内町女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</row>
        <row r="266">
          <cell r="C266" t="str">
            <v>木古内町総数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</row>
        <row r="267">
          <cell r="C267" t="str">
            <v>木古内町男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</row>
        <row r="268">
          <cell r="C268" t="str">
            <v>木古内町女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</row>
        <row r="269">
          <cell r="C269" t="str">
            <v>七飯町総数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</row>
        <row r="270">
          <cell r="C270" t="str">
            <v>七飯町男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</row>
        <row r="271">
          <cell r="C271" t="str">
            <v>七飯町女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</row>
        <row r="272">
          <cell r="C272" t="str">
            <v>鹿部町総数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</row>
        <row r="273">
          <cell r="C273" t="str">
            <v>鹿部町男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</row>
        <row r="274">
          <cell r="C274" t="str">
            <v>鹿部町女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</row>
        <row r="275">
          <cell r="C275" t="str">
            <v>森町総数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</row>
        <row r="276">
          <cell r="C276" t="str">
            <v>森町男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</row>
        <row r="277">
          <cell r="C277" t="str">
            <v>森町女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</row>
        <row r="278">
          <cell r="C278" t="str">
            <v>（旧 砂原町）総数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</row>
        <row r="279">
          <cell r="C279" t="str">
            <v>（旧 砂原町）男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</row>
        <row r="280">
          <cell r="C280" t="str">
            <v>（旧 砂原町）女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</row>
        <row r="281">
          <cell r="C281" t="str">
            <v>（旧 森町）総数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</row>
        <row r="282">
          <cell r="C282" t="str">
            <v>（旧 森町）男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</row>
        <row r="283">
          <cell r="C283" t="str">
            <v>（旧 森町）女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</row>
        <row r="284">
          <cell r="C284" t="str">
            <v>八雲町総数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</row>
        <row r="285">
          <cell r="C285" t="str">
            <v>八雲町男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</row>
        <row r="286">
          <cell r="C286" t="str">
            <v>八雲町女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</row>
        <row r="287">
          <cell r="C287" t="str">
            <v>（旧 八雲町）総数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</row>
        <row r="288">
          <cell r="C288" t="str">
            <v>（旧 八雲町）男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</row>
        <row r="289">
          <cell r="C289" t="str">
            <v>（旧 八雲町）女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</row>
        <row r="290">
          <cell r="C290" t="str">
            <v>（旧 熊石町）総数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</row>
        <row r="291">
          <cell r="C291" t="str">
            <v>（旧 熊石町）男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</row>
        <row r="292">
          <cell r="C292" t="str">
            <v>（旧 熊石町）女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</row>
        <row r="293">
          <cell r="C293" t="str">
            <v>長万部町総数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</row>
        <row r="294">
          <cell r="C294" t="str">
            <v>長万部町男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</row>
        <row r="295">
          <cell r="C295" t="str">
            <v>長万部町女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</row>
        <row r="296">
          <cell r="C296" t="str">
            <v>檜山振興局総数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</row>
        <row r="297">
          <cell r="C297" t="str">
            <v>檜山振興局男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0</v>
          </cell>
          <cell r="FD297">
            <v>0</v>
          </cell>
          <cell r="FE297">
            <v>0</v>
          </cell>
          <cell r="FF297">
            <v>0</v>
          </cell>
        </row>
        <row r="298">
          <cell r="C298" t="str">
            <v>檜山振興局女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</row>
        <row r="299">
          <cell r="C299" t="str">
            <v>江差町総数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</row>
        <row r="300">
          <cell r="C300" t="str">
            <v>江差町男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</row>
        <row r="301">
          <cell r="C301" t="str">
            <v>江差町女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</row>
        <row r="302">
          <cell r="C302" t="str">
            <v>上ノ国町総数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</row>
        <row r="303">
          <cell r="C303" t="str">
            <v>上ノ国町男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</row>
        <row r="304">
          <cell r="C304" t="str">
            <v>上ノ国町女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  <cell r="EZ304">
            <v>0</v>
          </cell>
          <cell r="FA304">
            <v>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0</v>
          </cell>
        </row>
        <row r="305">
          <cell r="C305" t="str">
            <v>厚沢部町総数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</row>
        <row r="306">
          <cell r="C306" t="str">
            <v>厚沢部町男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</row>
        <row r="307">
          <cell r="C307" t="str">
            <v>厚沢部町女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</row>
        <row r="308">
          <cell r="C308" t="str">
            <v>乙部町総数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D308">
            <v>0</v>
          </cell>
          <cell r="FE308">
            <v>0</v>
          </cell>
          <cell r="FF308">
            <v>0</v>
          </cell>
        </row>
        <row r="309">
          <cell r="C309" t="str">
            <v>乙部町男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</row>
        <row r="310">
          <cell r="C310" t="str">
            <v>乙部町女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</row>
        <row r="311">
          <cell r="C311" t="str">
            <v>奥尻町総数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</row>
        <row r="312">
          <cell r="C312" t="str">
            <v>奥尻町男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</row>
        <row r="313">
          <cell r="C313" t="str">
            <v>奥尻町女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</row>
        <row r="314">
          <cell r="C314" t="str">
            <v>今金町総数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</row>
        <row r="315">
          <cell r="C315" t="str">
            <v>今金町男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</row>
        <row r="316">
          <cell r="C316" t="str">
            <v>今金町女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</row>
        <row r="317">
          <cell r="C317" t="str">
            <v>せたな町総数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</row>
        <row r="318">
          <cell r="C318" t="str">
            <v>せたな町男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D318">
            <v>0</v>
          </cell>
          <cell r="FE318">
            <v>0</v>
          </cell>
          <cell r="FF318">
            <v>0</v>
          </cell>
        </row>
        <row r="319">
          <cell r="C319" t="str">
            <v>せたな町女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D319">
            <v>0</v>
          </cell>
          <cell r="FE319">
            <v>0</v>
          </cell>
          <cell r="FF319">
            <v>0</v>
          </cell>
        </row>
        <row r="320">
          <cell r="C320" t="str">
            <v>（旧 大成町）総数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D320">
            <v>0</v>
          </cell>
          <cell r="FE320">
            <v>0</v>
          </cell>
          <cell r="FF320">
            <v>0</v>
          </cell>
        </row>
        <row r="321">
          <cell r="C321" t="str">
            <v>（旧 大成町）男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D321">
            <v>0</v>
          </cell>
          <cell r="FE321">
            <v>0</v>
          </cell>
          <cell r="FF321">
            <v>0</v>
          </cell>
        </row>
        <row r="322">
          <cell r="C322" t="str">
            <v>（旧 大成町）女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D322">
            <v>0</v>
          </cell>
          <cell r="FE322">
            <v>0</v>
          </cell>
          <cell r="FF322">
            <v>0</v>
          </cell>
        </row>
        <row r="323">
          <cell r="C323" t="str">
            <v>（旧 瀬棚町）総数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D323">
            <v>0</v>
          </cell>
          <cell r="FE323">
            <v>0</v>
          </cell>
          <cell r="FF323">
            <v>0</v>
          </cell>
        </row>
        <row r="324">
          <cell r="C324" t="str">
            <v>（旧 瀬棚町）男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D324">
            <v>0</v>
          </cell>
          <cell r="FE324">
            <v>0</v>
          </cell>
          <cell r="FF324">
            <v>0</v>
          </cell>
        </row>
        <row r="325">
          <cell r="C325" t="str">
            <v>（旧 瀬棚町）女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D325">
            <v>0</v>
          </cell>
          <cell r="FE325">
            <v>0</v>
          </cell>
          <cell r="FF325">
            <v>0</v>
          </cell>
        </row>
        <row r="326">
          <cell r="C326" t="str">
            <v>（旧 北檜山町）総数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</row>
        <row r="327">
          <cell r="C327" t="str">
            <v>（旧 北檜山町）男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D327">
            <v>0</v>
          </cell>
          <cell r="FE327">
            <v>0</v>
          </cell>
          <cell r="FF327">
            <v>0</v>
          </cell>
        </row>
        <row r="328">
          <cell r="C328" t="str">
            <v>（旧 北檜山町）女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0</v>
          </cell>
          <cell r="ET328">
            <v>0</v>
          </cell>
          <cell r="EU328">
            <v>0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D328">
            <v>0</v>
          </cell>
          <cell r="FE328">
            <v>0</v>
          </cell>
          <cell r="FF328">
            <v>0</v>
          </cell>
        </row>
        <row r="329">
          <cell r="C329" t="str">
            <v>後志総合振興局総数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D329">
            <v>0</v>
          </cell>
          <cell r="FE329">
            <v>0</v>
          </cell>
          <cell r="FF329">
            <v>0</v>
          </cell>
        </row>
        <row r="330">
          <cell r="C330" t="str">
            <v>後志総合振興局男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D330">
            <v>0</v>
          </cell>
          <cell r="FE330">
            <v>0</v>
          </cell>
          <cell r="FF330">
            <v>0</v>
          </cell>
        </row>
        <row r="331">
          <cell r="C331" t="str">
            <v>後志総合振興局女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D331">
            <v>0</v>
          </cell>
          <cell r="FE331">
            <v>0</v>
          </cell>
          <cell r="FF331">
            <v>0</v>
          </cell>
        </row>
        <row r="332">
          <cell r="C332" t="str">
            <v>島牧村総数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0</v>
          </cell>
          <cell r="FE332">
            <v>0</v>
          </cell>
          <cell r="FF332">
            <v>0</v>
          </cell>
        </row>
        <row r="333">
          <cell r="C333" t="str">
            <v>島牧村男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D333">
            <v>0</v>
          </cell>
          <cell r="FE333">
            <v>0</v>
          </cell>
          <cell r="FF333">
            <v>0</v>
          </cell>
        </row>
        <row r="334">
          <cell r="C334" t="str">
            <v>島牧村女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D334">
            <v>0</v>
          </cell>
          <cell r="FE334">
            <v>0</v>
          </cell>
          <cell r="FF334">
            <v>0</v>
          </cell>
        </row>
        <row r="335">
          <cell r="C335" t="str">
            <v>寿都町総数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</row>
        <row r="336">
          <cell r="C336" t="str">
            <v>寿都町男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0</v>
          </cell>
          <cell r="EV336">
            <v>0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D336">
            <v>0</v>
          </cell>
          <cell r="FE336">
            <v>0</v>
          </cell>
          <cell r="FF336">
            <v>0</v>
          </cell>
        </row>
        <row r="337">
          <cell r="C337" t="str">
            <v>寿都町女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D337">
            <v>0</v>
          </cell>
          <cell r="FE337">
            <v>0</v>
          </cell>
          <cell r="FF337">
            <v>0</v>
          </cell>
        </row>
        <row r="338">
          <cell r="C338" t="str">
            <v>黒松内町総数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D338">
            <v>0</v>
          </cell>
          <cell r="FE338">
            <v>0</v>
          </cell>
          <cell r="FF338">
            <v>0</v>
          </cell>
        </row>
        <row r="339">
          <cell r="C339" t="str">
            <v>黒松内町男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D339">
            <v>0</v>
          </cell>
          <cell r="FE339">
            <v>0</v>
          </cell>
          <cell r="FF339">
            <v>0</v>
          </cell>
        </row>
        <row r="340">
          <cell r="C340" t="str">
            <v>黒松内町女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D340">
            <v>0</v>
          </cell>
          <cell r="FE340">
            <v>0</v>
          </cell>
          <cell r="FF340">
            <v>0</v>
          </cell>
        </row>
        <row r="341">
          <cell r="C341" t="str">
            <v>蘭越町総数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D341">
            <v>0</v>
          </cell>
          <cell r="FE341">
            <v>0</v>
          </cell>
          <cell r="FF341">
            <v>0</v>
          </cell>
        </row>
        <row r="342">
          <cell r="C342" t="str">
            <v>蘭越町男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0</v>
          </cell>
          <cell r="FE342">
            <v>0</v>
          </cell>
          <cell r="FF342">
            <v>0</v>
          </cell>
        </row>
        <row r="343">
          <cell r="C343" t="str">
            <v>蘭越町女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D343">
            <v>0</v>
          </cell>
          <cell r="FE343">
            <v>0</v>
          </cell>
          <cell r="FF343">
            <v>0</v>
          </cell>
        </row>
        <row r="344">
          <cell r="C344" t="str">
            <v>ニセコ町総数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D344">
            <v>0</v>
          </cell>
          <cell r="FE344">
            <v>0</v>
          </cell>
          <cell r="FF344">
            <v>0</v>
          </cell>
        </row>
        <row r="345">
          <cell r="C345" t="str">
            <v>ニセコ町男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  <cell r="ET345">
            <v>0</v>
          </cell>
          <cell r="EU345">
            <v>0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D345">
            <v>0</v>
          </cell>
          <cell r="FE345">
            <v>0</v>
          </cell>
          <cell r="FF345">
            <v>0</v>
          </cell>
        </row>
        <row r="346">
          <cell r="C346" t="str">
            <v>ニセコ町女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0</v>
          </cell>
          <cell r="EW346">
            <v>0</v>
          </cell>
          <cell r="EX346">
            <v>0</v>
          </cell>
          <cell r="EY346">
            <v>0</v>
          </cell>
          <cell r="EZ346">
            <v>0</v>
          </cell>
          <cell r="FA346">
            <v>0</v>
          </cell>
          <cell r="FB346">
            <v>0</v>
          </cell>
          <cell r="FC346">
            <v>0</v>
          </cell>
          <cell r="FD346">
            <v>0</v>
          </cell>
          <cell r="FE346">
            <v>0</v>
          </cell>
          <cell r="FF346">
            <v>0</v>
          </cell>
        </row>
        <row r="347">
          <cell r="C347" t="str">
            <v>真狩村総数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  <cell r="EZ347">
            <v>0</v>
          </cell>
          <cell r="FA347">
            <v>0</v>
          </cell>
          <cell r="FB347">
            <v>0</v>
          </cell>
          <cell r="FC347">
            <v>0</v>
          </cell>
          <cell r="FD347">
            <v>0</v>
          </cell>
          <cell r="FE347">
            <v>0</v>
          </cell>
          <cell r="FF347">
            <v>0</v>
          </cell>
        </row>
        <row r="348">
          <cell r="C348" t="str">
            <v>真狩村男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  <cell r="ET348">
            <v>0</v>
          </cell>
          <cell r="EU348">
            <v>0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0</v>
          </cell>
          <cell r="FD348">
            <v>0</v>
          </cell>
          <cell r="FE348">
            <v>0</v>
          </cell>
          <cell r="FF348">
            <v>0</v>
          </cell>
        </row>
        <row r="349">
          <cell r="C349" t="str">
            <v>真狩村女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D349">
            <v>0</v>
          </cell>
          <cell r="FE349">
            <v>0</v>
          </cell>
          <cell r="FF349">
            <v>0</v>
          </cell>
        </row>
        <row r="350">
          <cell r="C350" t="str">
            <v>留寿都町総数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  <cell r="ER350">
            <v>0</v>
          </cell>
          <cell r="ES350">
            <v>0</v>
          </cell>
          <cell r="ET350">
            <v>0</v>
          </cell>
          <cell r="EU350">
            <v>0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  <cell r="EZ350">
            <v>0</v>
          </cell>
          <cell r="FA350">
            <v>0</v>
          </cell>
          <cell r="FB350">
            <v>0</v>
          </cell>
          <cell r="FC350">
            <v>0</v>
          </cell>
          <cell r="FD350">
            <v>0</v>
          </cell>
          <cell r="FE350">
            <v>0</v>
          </cell>
          <cell r="FF350">
            <v>0</v>
          </cell>
        </row>
        <row r="351">
          <cell r="C351" t="str">
            <v>留寿都町男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  <cell r="ET351">
            <v>0</v>
          </cell>
          <cell r="EU351">
            <v>0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D351">
            <v>0</v>
          </cell>
          <cell r="FE351">
            <v>0</v>
          </cell>
          <cell r="FF351">
            <v>0</v>
          </cell>
        </row>
        <row r="352">
          <cell r="C352" t="str">
            <v>留寿都町女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  <cell r="ER352">
            <v>0</v>
          </cell>
          <cell r="ES352">
            <v>0</v>
          </cell>
          <cell r="ET352">
            <v>0</v>
          </cell>
          <cell r="EU352">
            <v>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D352">
            <v>0</v>
          </cell>
          <cell r="FE352">
            <v>0</v>
          </cell>
          <cell r="FF352">
            <v>0</v>
          </cell>
        </row>
        <row r="353">
          <cell r="C353" t="str">
            <v>喜茂別町総数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  <cell r="ET353">
            <v>0</v>
          </cell>
          <cell r="EU353">
            <v>0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D353">
            <v>0</v>
          </cell>
          <cell r="FE353">
            <v>0</v>
          </cell>
          <cell r="FF353">
            <v>0</v>
          </cell>
        </row>
        <row r="354">
          <cell r="C354" t="str">
            <v>喜茂別町男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  <cell r="ET354">
            <v>0</v>
          </cell>
          <cell r="EU354">
            <v>0</v>
          </cell>
          <cell r="EV354">
            <v>0</v>
          </cell>
          <cell r="EW354">
            <v>0</v>
          </cell>
          <cell r="EX354">
            <v>0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D354">
            <v>0</v>
          </cell>
          <cell r="FE354">
            <v>0</v>
          </cell>
          <cell r="FF354">
            <v>0</v>
          </cell>
        </row>
        <row r="355">
          <cell r="C355" t="str">
            <v>喜茂別町女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  <cell r="ET355">
            <v>0</v>
          </cell>
          <cell r="EU355">
            <v>0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D355">
            <v>0</v>
          </cell>
          <cell r="FE355">
            <v>0</v>
          </cell>
          <cell r="FF355">
            <v>0</v>
          </cell>
        </row>
        <row r="356">
          <cell r="C356" t="str">
            <v>京極町総数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  <cell r="ER356">
            <v>0</v>
          </cell>
          <cell r="ES356">
            <v>0</v>
          </cell>
          <cell r="ET356">
            <v>0</v>
          </cell>
          <cell r="EU356">
            <v>0</v>
          </cell>
          <cell r="EV356">
            <v>0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0</v>
          </cell>
          <cell r="FD356">
            <v>0</v>
          </cell>
          <cell r="FE356">
            <v>0</v>
          </cell>
          <cell r="FF356">
            <v>0</v>
          </cell>
        </row>
        <row r="357">
          <cell r="C357" t="str">
            <v>京極町男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0</v>
          </cell>
          <cell r="FD357">
            <v>0</v>
          </cell>
          <cell r="FE357">
            <v>0</v>
          </cell>
          <cell r="FF357">
            <v>0</v>
          </cell>
        </row>
        <row r="358">
          <cell r="C358" t="str">
            <v>京極町女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0</v>
          </cell>
          <cell r="EZ358">
            <v>0</v>
          </cell>
          <cell r="FA358">
            <v>0</v>
          </cell>
          <cell r="FB358">
            <v>0</v>
          </cell>
          <cell r="FC358">
            <v>0</v>
          </cell>
          <cell r="FD358">
            <v>0</v>
          </cell>
          <cell r="FE358">
            <v>0</v>
          </cell>
          <cell r="FF358">
            <v>0</v>
          </cell>
        </row>
        <row r="359">
          <cell r="C359" t="str">
            <v>倶知安町総数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0</v>
          </cell>
          <cell r="EZ359">
            <v>0</v>
          </cell>
          <cell r="FA359">
            <v>0</v>
          </cell>
          <cell r="FB359">
            <v>0</v>
          </cell>
          <cell r="FC359">
            <v>0</v>
          </cell>
          <cell r="FD359">
            <v>0</v>
          </cell>
          <cell r="FE359">
            <v>0</v>
          </cell>
          <cell r="FF359">
            <v>0</v>
          </cell>
        </row>
        <row r="360">
          <cell r="C360" t="str">
            <v>倶知安町男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  <cell r="ET360">
            <v>0</v>
          </cell>
          <cell r="EU360">
            <v>0</v>
          </cell>
          <cell r="EV360">
            <v>0</v>
          </cell>
          <cell r="EW360">
            <v>0</v>
          </cell>
          <cell r="EX360">
            <v>0</v>
          </cell>
          <cell r="EY360">
            <v>0</v>
          </cell>
          <cell r="EZ360">
            <v>0</v>
          </cell>
          <cell r="FA360">
            <v>0</v>
          </cell>
          <cell r="FB360">
            <v>0</v>
          </cell>
          <cell r="FC360">
            <v>0</v>
          </cell>
          <cell r="FD360">
            <v>0</v>
          </cell>
          <cell r="FE360">
            <v>0</v>
          </cell>
          <cell r="FF360">
            <v>0</v>
          </cell>
        </row>
        <row r="361">
          <cell r="C361" t="str">
            <v>倶知安町女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  <cell r="ET361">
            <v>0</v>
          </cell>
          <cell r="EU361">
            <v>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0</v>
          </cell>
          <cell r="FD361">
            <v>0</v>
          </cell>
          <cell r="FE361">
            <v>0</v>
          </cell>
          <cell r="FF361">
            <v>0</v>
          </cell>
        </row>
        <row r="362">
          <cell r="C362" t="str">
            <v>共和町総数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0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0</v>
          </cell>
          <cell r="FF362">
            <v>0</v>
          </cell>
        </row>
        <row r="363">
          <cell r="C363" t="str">
            <v>共和町男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  <cell r="ET363">
            <v>0</v>
          </cell>
          <cell r="EU363">
            <v>0</v>
          </cell>
          <cell r="EV363">
            <v>0</v>
          </cell>
          <cell r="EW363">
            <v>0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0</v>
          </cell>
          <cell r="FF363">
            <v>0</v>
          </cell>
        </row>
        <row r="364">
          <cell r="C364" t="str">
            <v>共和町女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0</v>
          </cell>
          <cell r="FF364">
            <v>0</v>
          </cell>
        </row>
        <row r="365">
          <cell r="C365" t="str">
            <v>岩内町総数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  <cell r="ET365">
            <v>0</v>
          </cell>
          <cell r="EU365">
            <v>0</v>
          </cell>
          <cell r="EV365">
            <v>0</v>
          </cell>
          <cell r="EW365">
            <v>0</v>
          </cell>
          <cell r="EX365">
            <v>0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0</v>
          </cell>
          <cell r="FF365">
            <v>0</v>
          </cell>
        </row>
        <row r="366">
          <cell r="C366" t="str">
            <v>岩内町男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</row>
        <row r="367">
          <cell r="C367" t="str">
            <v>岩内町女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  <cell r="ER367">
            <v>0</v>
          </cell>
          <cell r="ES367">
            <v>0</v>
          </cell>
          <cell r="ET367">
            <v>0</v>
          </cell>
          <cell r="EU367">
            <v>0</v>
          </cell>
          <cell r="EV367">
            <v>0</v>
          </cell>
          <cell r="EW367">
            <v>0</v>
          </cell>
          <cell r="EX367">
            <v>0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0</v>
          </cell>
          <cell r="FF367">
            <v>0</v>
          </cell>
        </row>
        <row r="368">
          <cell r="C368" t="str">
            <v>泊村総数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0</v>
          </cell>
          <cell r="FF368">
            <v>0</v>
          </cell>
        </row>
        <row r="369">
          <cell r="C369" t="str">
            <v>泊村男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0</v>
          </cell>
          <cell r="FF369">
            <v>0</v>
          </cell>
        </row>
        <row r="370">
          <cell r="C370" t="str">
            <v>泊村女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0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</row>
        <row r="371">
          <cell r="C371" t="str">
            <v>神恵内村総数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  <cell r="ET371">
            <v>0</v>
          </cell>
          <cell r="EU371">
            <v>0</v>
          </cell>
          <cell r="EV371">
            <v>0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0</v>
          </cell>
          <cell r="FF371">
            <v>0</v>
          </cell>
        </row>
        <row r="372">
          <cell r="C372" t="str">
            <v>神恵内村男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  <cell r="ET372">
            <v>0</v>
          </cell>
          <cell r="EU372">
            <v>0</v>
          </cell>
          <cell r="EV372">
            <v>0</v>
          </cell>
          <cell r="EW372">
            <v>0</v>
          </cell>
          <cell r="EX372">
            <v>0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0</v>
          </cell>
          <cell r="FF372">
            <v>0</v>
          </cell>
        </row>
        <row r="373">
          <cell r="C373" t="str">
            <v>神恵内村女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  <cell r="ET373">
            <v>0</v>
          </cell>
          <cell r="EU373">
            <v>0</v>
          </cell>
          <cell r="EV373">
            <v>0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0</v>
          </cell>
          <cell r="FF373">
            <v>0</v>
          </cell>
        </row>
        <row r="374">
          <cell r="C374" t="str">
            <v>積丹町総数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0</v>
          </cell>
          <cell r="FF374">
            <v>0</v>
          </cell>
        </row>
        <row r="375">
          <cell r="C375" t="str">
            <v>積丹町男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  <cell r="ER375">
            <v>0</v>
          </cell>
          <cell r="ES375">
            <v>0</v>
          </cell>
          <cell r="ET375">
            <v>0</v>
          </cell>
          <cell r="EU375">
            <v>0</v>
          </cell>
          <cell r="EV375">
            <v>0</v>
          </cell>
          <cell r="EW375">
            <v>0</v>
          </cell>
          <cell r="EX375">
            <v>0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D375">
            <v>0</v>
          </cell>
          <cell r="FE375">
            <v>0</v>
          </cell>
          <cell r="FF375">
            <v>0</v>
          </cell>
        </row>
        <row r="376">
          <cell r="C376" t="str">
            <v>積丹町女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  <cell r="ET376">
            <v>0</v>
          </cell>
          <cell r="EU376">
            <v>0</v>
          </cell>
          <cell r="EV376">
            <v>0</v>
          </cell>
          <cell r="EW376">
            <v>0</v>
          </cell>
          <cell r="EX376">
            <v>0</v>
          </cell>
          <cell r="EY376">
            <v>0</v>
          </cell>
          <cell r="EZ376">
            <v>0</v>
          </cell>
          <cell r="FA376">
            <v>0</v>
          </cell>
          <cell r="FB376">
            <v>0</v>
          </cell>
          <cell r="FC376">
            <v>0</v>
          </cell>
          <cell r="FD376">
            <v>0</v>
          </cell>
          <cell r="FE376">
            <v>0</v>
          </cell>
          <cell r="FF376">
            <v>0</v>
          </cell>
        </row>
        <row r="377">
          <cell r="C377" t="str">
            <v>古平町総数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  <cell r="ET377">
            <v>0</v>
          </cell>
          <cell r="EU377">
            <v>0</v>
          </cell>
          <cell r="EV377">
            <v>0</v>
          </cell>
          <cell r="EW377">
            <v>0</v>
          </cell>
          <cell r="EX377">
            <v>0</v>
          </cell>
          <cell r="EY377">
            <v>0</v>
          </cell>
          <cell r="EZ377">
            <v>0</v>
          </cell>
          <cell r="FA377">
            <v>0</v>
          </cell>
          <cell r="FB377">
            <v>0</v>
          </cell>
          <cell r="FC377">
            <v>0</v>
          </cell>
          <cell r="FD377">
            <v>0</v>
          </cell>
          <cell r="FE377">
            <v>0</v>
          </cell>
          <cell r="FF377">
            <v>0</v>
          </cell>
        </row>
        <row r="378">
          <cell r="C378" t="str">
            <v>古平町男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  <cell r="ET378">
            <v>0</v>
          </cell>
          <cell r="EU378">
            <v>0</v>
          </cell>
          <cell r="EV378">
            <v>0</v>
          </cell>
          <cell r="EW378">
            <v>0</v>
          </cell>
          <cell r="EX378">
            <v>0</v>
          </cell>
          <cell r="EY378">
            <v>0</v>
          </cell>
          <cell r="EZ378">
            <v>0</v>
          </cell>
          <cell r="FA378">
            <v>0</v>
          </cell>
          <cell r="FB378">
            <v>0</v>
          </cell>
          <cell r="FC378">
            <v>0</v>
          </cell>
          <cell r="FD378">
            <v>0</v>
          </cell>
          <cell r="FE378">
            <v>0</v>
          </cell>
          <cell r="FF378">
            <v>0</v>
          </cell>
        </row>
        <row r="379">
          <cell r="C379" t="str">
            <v>古平町女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  <cell r="ET379">
            <v>0</v>
          </cell>
          <cell r="EU379">
            <v>0</v>
          </cell>
          <cell r="EV379">
            <v>0</v>
          </cell>
          <cell r="EW379">
            <v>0</v>
          </cell>
          <cell r="EX379">
            <v>0</v>
          </cell>
          <cell r="EY379">
            <v>0</v>
          </cell>
          <cell r="EZ379">
            <v>0</v>
          </cell>
          <cell r="FA379">
            <v>0</v>
          </cell>
          <cell r="FB379">
            <v>0</v>
          </cell>
          <cell r="FC379">
            <v>0</v>
          </cell>
          <cell r="FD379">
            <v>0</v>
          </cell>
          <cell r="FE379">
            <v>0</v>
          </cell>
          <cell r="FF379">
            <v>0</v>
          </cell>
        </row>
        <row r="380">
          <cell r="C380" t="str">
            <v>仁木町総数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  <cell r="ET380">
            <v>0</v>
          </cell>
          <cell r="EU380">
            <v>0</v>
          </cell>
          <cell r="EV380">
            <v>0</v>
          </cell>
          <cell r="EW380">
            <v>0</v>
          </cell>
          <cell r="EX380">
            <v>0</v>
          </cell>
          <cell r="EY380">
            <v>0</v>
          </cell>
          <cell r="EZ380">
            <v>0</v>
          </cell>
          <cell r="FA380">
            <v>0</v>
          </cell>
          <cell r="FB380">
            <v>0</v>
          </cell>
          <cell r="FC380">
            <v>0</v>
          </cell>
          <cell r="FD380">
            <v>0</v>
          </cell>
          <cell r="FE380">
            <v>0</v>
          </cell>
          <cell r="FF380">
            <v>0</v>
          </cell>
        </row>
        <row r="381">
          <cell r="C381" t="str">
            <v>仁木町男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  <cell r="ET381">
            <v>0</v>
          </cell>
          <cell r="EU381">
            <v>0</v>
          </cell>
          <cell r="EV381">
            <v>0</v>
          </cell>
          <cell r="EW381">
            <v>0</v>
          </cell>
          <cell r="EX381">
            <v>0</v>
          </cell>
          <cell r="EY381">
            <v>0</v>
          </cell>
          <cell r="EZ381">
            <v>0</v>
          </cell>
          <cell r="FA381">
            <v>0</v>
          </cell>
          <cell r="FB381">
            <v>0</v>
          </cell>
          <cell r="FC381">
            <v>0</v>
          </cell>
          <cell r="FD381">
            <v>0</v>
          </cell>
          <cell r="FE381">
            <v>0</v>
          </cell>
          <cell r="FF381">
            <v>0</v>
          </cell>
        </row>
        <row r="382">
          <cell r="C382" t="str">
            <v>仁木町女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  <cell r="EZ382">
            <v>0</v>
          </cell>
          <cell r="FA382">
            <v>0</v>
          </cell>
          <cell r="FB382">
            <v>0</v>
          </cell>
          <cell r="FC382">
            <v>0</v>
          </cell>
          <cell r="FD382">
            <v>0</v>
          </cell>
          <cell r="FE382">
            <v>0</v>
          </cell>
          <cell r="FF382">
            <v>0</v>
          </cell>
        </row>
        <row r="383">
          <cell r="C383" t="str">
            <v>余市町総数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  <cell r="ET383">
            <v>0</v>
          </cell>
          <cell r="EU383">
            <v>0</v>
          </cell>
          <cell r="EV383">
            <v>0</v>
          </cell>
          <cell r="EW383">
            <v>0</v>
          </cell>
          <cell r="EX383">
            <v>0</v>
          </cell>
          <cell r="EY383">
            <v>0</v>
          </cell>
          <cell r="EZ383">
            <v>0</v>
          </cell>
          <cell r="FA383">
            <v>0</v>
          </cell>
          <cell r="FB383">
            <v>0</v>
          </cell>
          <cell r="FC383">
            <v>0</v>
          </cell>
          <cell r="FD383">
            <v>0</v>
          </cell>
          <cell r="FE383">
            <v>0</v>
          </cell>
          <cell r="FF383">
            <v>0</v>
          </cell>
        </row>
        <row r="384">
          <cell r="C384" t="str">
            <v>余市町男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  <cell r="ET384">
            <v>0</v>
          </cell>
          <cell r="EU384">
            <v>0</v>
          </cell>
          <cell r="EV384">
            <v>0</v>
          </cell>
          <cell r="EW384">
            <v>0</v>
          </cell>
          <cell r="EX384">
            <v>0</v>
          </cell>
          <cell r="EY384">
            <v>0</v>
          </cell>
          <cell r="EZ384">
            <v>0</v>
          </cell>
          <cell r="FA384">
            <v>0</v>
          </cell>
          <cell r="FB384">
            <v>0</v>
          </cell>
          <cell r="FC384">
            <v>0</v>
          </cell>
          <cell r="FD384">
            <v>0</v>
          </cell>
          <cell r="FE384">
            <v>0</v>
          </cell>
          <cell r="FF384">
            <v>0</v>
          </cell>
        </row>
        <row r="385">
          <cell r="C385" t="str">
            <v>余市町女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  <cell r="ER385">
            <v>0</v>
          </cell>
          <cell r="ES385">
            <v>0</v>
          </cell>
          <cell r="ET385">
            <v>0</v>
          </cell>
          <cell r="EU385">
            <v>0</v>
          </cell>
          <cell r="EV385">
            <v>0</v>
          </cell>
          <cell r="EW385">
            <v>0</v>
          </cell>
          <cell r="EX385">
            <v>0</v>
          </cell>
          <cell r="EY385">
            <v>0</v>
          </cell>
          <cell r="EZ385">
            <v>0</v>
          </cell>
          <cell r="FA385">
            <v>0</v>
          </cell>
          <cell r="FB385">
            <v>0</v>
          </cell>
          <cell r="FC385">
            <v>0</v>
          </cell>
          <cell r="FD385">
            <v>0</v>
          </cell>
          <cell r="FE385">
            <v>0</v>
          </cell>
          <cell r="FF385">
            <v>0</v>
          </cell>
        </row>
        <row r="386">
          <cell r="C386" t="str">
            <v>赤井川村総数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EZ386">
            <v>0</v>
          </cell>
          <cell r="FA386">
            <v>0</v>
          </cell>
          <cell r="FB386">
            <v>0</v>
          </cell>
          <cell r="FC386">
            <v>0</v>
          </cell>
          <cell r="FD386">
            <v>0</v>
          </cell>
          <cell r="FE386">
            <v>0</v>
          </cell>
          <cell r="FF386">
            <v>0</v>
          </cell>
        </row>
        <row r="387">
          <cell r="C387" t="str">
            <v>赤井川村男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  <cell r="ET387">
            <v>0</v>
          </cell>
          <cell r="EU387">
            <v>0</v>
          </cell>
          <cell r="EV387">
            <v>0</v>
          </cell>
          <cell r="EW387">
            <v>0</v>
          </cell>
          <cell r="EX387">
            <v>0</v>
          </cell>
          <cell r="EY387">
            <v>0</v>
          </cell>
          <cell r="EZ387">
            <v>0</v>
          </cell>
          <cell r="FA387">
            <v>0</v>
          </cell>
          <cell r="FB387">
            <v>0</v>
          </cell>
          <cell r="FC387">
            <v>0</v>
          </cell>
          <cell r="FD387">
            <v>0</v>
          </cell>
          <cell r="FE387">
            <v>0</v>
          </cell>
          <cell r="FF387">
            <v>0</v>
          </cell>
        </row>
        <row r="388">
          <cell r="C388" t="str">
            <v>赤井川村女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  <cell r="ET388">
            <v>0</v>
          </cell>
          <cell r="EU388">
            <v>0</v>
          </cell>
          <cell r="EV388">
            <v>0</v>
          </cell>
          <cell r="EW388">
            <v>0</v>
          </cell>
          <cell r="EX388">
            <v>0</v>
          </cell>
          <cell r="EY388">
            <v>0</v>
          </cell>
          <cell r="EZ388">
            <v>0</v>
          </cell>
          <cell r="FA388">
            <v>0</v>
          </cell>
          <cell r="FB388">
            <v>0</v>
          </cell>
          <cell r="FC388">
            <v>0</v>
          </cell>
          <cell r="FD388">
            <v>0</v>
          </cell>
          <cell r="FE388">
            <v>0</v>
          </cell>
          <cell r="FF388">
            <v>0</v>
          </cell>
        </row>
        <row r="389">
          <cell r="C389" t="str">
            <v>空知総合振興局総数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  <cell r="ET389">
            <v>0</v>
          </cell>
          <cell r="EU389">
            <v>0</v>
          </cell>
          <cell r="EV389">
            <v>0</v>
          </cell>
          <cell r="EW389">
            <v>0</v>
          </cell>
          <cell r="EX389">
            <v>0</v>
          </cell>
          <cell r="EY389">
            <v>0</v>
          </cell>
          <cell r="EZ389">
            <v>0</v>
          </cell>
          <cell r="FA389">
            <v>0</v>
          </cell>
          <cell r="FB389">
            <v>0</v>
          </cell>
          <cell r="FC389">
            <v>0</v>
          </cell>
          <cell r="FD389">
            <v>0</v>
          </cell>
          <cell r="FE389">
            <v>0</v>
          </cell>
          <cell r="FF389">
            <v>0</v>
          </cell>
        </row>
        <row r="390">
          <cell r="C390" t="str">
            <v>空知総合振興局男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  <cell r="ET390">
            <v>0</v>
          </cell>
          <cell r="EU390">
            <v>0</v>
          </cell>
          <cell r="EV390">
            <v>0</v>
          </cell>
          <cell r="EW390">
            <v>0</v>
          </cell>
          <cell r="EX390">
            <v>0</v>
          </cell>
          <cell r="EY390">
            <v>0</v>
          </cell>
          <cell r="EZ390">
            <v>0</v>
          </cell>
          <cell r="FA390">
            <v>0</v>
          </cell>
          <cell r="FB390">
            <v>0</v>
          </cell>
          <cell r="FC390">
            <v>0</v>
          </cell>
          <cell r="FD390">
            <v>0</v>
          </cell>
          <cell r="FE390">
            <v>0</v>
          </cell>
          <cell r="FF390">
            <v>0</v>
          </cell>
        </row>
        <row r="391">
          <cell r="C391" t="str">
            <v>空知総合振興局女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  <cell r="ET391">
            <v>0</v>
          </cell>
          <cell r="EU391">
            <v>0</v>
          </cell>
          <cell r="EV391">
            <v>0</v>
          </cell>
          <cell r="EW391">
            <v>0</v>
          </cell>
          <cell r="EX391">
            <v>0</v>
          </cell>
          <cell r="EY391">
            <v>0</v>
          </cell>
          <cell r="EZ391">
            <v>0</v>
          </cell>
          <cell r="FA391">
            <v>0</v>
          </cell>
          <cell r="FB391">
            <v>0</v>
          </cell>
          <cell r="FC391">
            <v>0</v>
          </cell>
          <cell r="FD391">
            <v>0</v>
          </cell>
          <cell r="FE391">
            <v>0</v>
          </cell>
          <cell r="FF391">
            <v>0</v>
          </cell>
        </row>
        <row r="392">
          <cell r="C392" t="str">
            <v>南幌町総数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R392">
            <v>0</v>
          </cell>
          <cell r="ES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  <cell r="EZ392">
            <v>0</v>
          </cell>
          <cell r="FA392">
            <v>0</v>
          </cell>
          <cell r="FB392">
            <v>0</v>
          </cell>
          <cell r="FC392">
            <v>0</v>
          </cell>
          <cell r="FD392">
            <v>0</v>
          </cell>
          <cell r="FE392">
            <v>0</v>
          </cell>
          <cell r="FF392">
            <v>0</v>
          </cell>
        </row>
        <row r="393">
          <cell r="C393" t="str">
            <v>南幌町男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  <cell r="ER393">
            <v>0</v>
          </cell>
          <cell r="ES393">
            <v>0</v>
          </cell>
          <cell r="ET393">
            <v>0</v>
          </cell>
          <cell r="EU393">
            <v>0</v>
          </cell>
          <cell r="EV393">
            <v>0</v>
          </cell>
          <cell r="EW393">
            <v>0</v>
          </cell>
          <cell r="EX393">
            <v>0</v>
          </cell>
          <cell r="EY393">
            <v>0</v>
          </cell>
          <cell r="EZ393">
            <v>0</v>
          </cell>
          <cell r="FA393">
            <v>0</v>
          </cell>
          <cell r="FB393">
            <v>0</v>
          </cell>
          <cell r="FC393">
            <v>0</v>
          </cell>
          <cell r="FD393">
            <v>0</v>
          </cell>
          <cell r="FE393">
            <v>0</v>
          </cell>
          <cell r="FF393">
            <v>0</v>
          </cell>
        </row>
        <row r="394">
          <cell r="C394" t="str">
            <v>南幌町女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  <cell r="ER394">
            <v>0</v>
          </cell>
          <cell r="ES394">
            <v>0</v>
          </cell>
          <cell r="ET394">
            <v>0</v>
          </cell>
          <cell r="EU394">
            <v>0</v>
          </cell>
          <cell r="EV394">
            <v>0</v>
          </cell>
          <cell r="EW394">
            <v>0</v>
          </cell>
          <cell r="EX394">
            <v>0</v>
          </cell>
          <cell r="EY394">
            <v>0</v>
          </cell>
          <cell r="EZ394">
            <v>0</v>
          </cell>
          <cell r="FA394">
            <v>0</v>
          </cell>
          <cell r="FB394">
            <v>0</v>
          </cell>
          <cell r="FC394">
            <v>0</v>
          </cell>
          <cell r="FD394">
            <v>0</v>
          </cell>
          <cell r="FE394">
            <v>0</v>
          </cell>
          <cell r="FF394">
            <v>0</v>
          </cell>
        </row>
        <row r="395">
          <cell r="C395" t="str">
            <v>奈井江町総数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  <cell r="ER395">
            <v>0</v>
          </cell>
          <cell r="ES395">
            <v>0</v>
          </cell>
          <cell r="ET395">
            <v>0</v>
          </cell>
          <cell r="EU395">
            <v>0</v>
          </cell>
          <cell r="EV395">
            <v>0</v>
          </cell>
          <cell r="EW395">
            <v>0</v>
          </cell>
          <cell r="EX395">
            <v>0</v>
          </cell>
          <cell r="EY395">
            <v>0</v>
          </cell>
          <cell r="EZ395">
            <v>0</v>
          </cell>
          <cell r="FA395">
            <v>0</v>
          </cell>
          <cell r="FB395">
            <v>0</v>
          </cell>
          <cell r="FC395">
            <v>0</v>
          </cell>
          <cell r="FD395">
            <v>0</v>
          </cell>
          <cell r="FE395">
            <v>0</v>
          </cell>
          <cell r="FF395">
            <v>0</v>
          </cell>
        </row>
        <row r="396">
          <cell r="C396" t="str">
            <v>奈井江町男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0</v>
          </cell>
          <cell r="EX396">
            <v>0</v>
          </cell>
          <cell r="EY396">
            <v>0</v>
          </cell>
          <cell r="EZ396">
            <v>0</v>
          </cell>
          <cell r="FA396">
            <v>0</v>
          </cell>
          <cell r="FB396">
            <v>0</v>
          </cell>
          <cell r="FC396">
            <v>0</v>
          </cell>
          <cell r="FD396">
            <v>0</v>
          </cell>
          <cell r="FE396">
            <v>0</v>
          </cell>
          <cell r="FF396">
            <v>0</v>
          </cell>
        </row>
        <row r="397">
          <cell r="C397" t="str">
            <v>奈井江町女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  <cell r="ET397">
            <v>0</v>
          </cell>
          <cell r="EU397">
            <v>0</v>
          </cell>
          <cell r="EV397">
            <v>0</v>
          </cell>
          <cell r="EW397">
            <v>0</v>
          </cell>
          <cell r="EX397">
            <v>0</v>
          </cell>
          <cell r="EY397">
            <v>0</v>
          </cell>
          <cell r="EZ397">
            <v>0</v>
          </cell>
          <cell r="FA397">
            <v>0</v>
          </cell>
          <cell r="FB397">
            <v>0</v>
          </cell>
          <cell r="FC397">
            <v>0</v>
          </cell>
          <cell r="FD397">
            <v>0</v>
          </cell>
          <cell r="FE397">
            <v>0</v>
          </cell>
          <cell r="FF397">
            <v>0</v>
          </cell>
        </row>
        <row r="398">
          <cell r="C398" t="str">
            <v>上砂川町総数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  <cell r="ET398">
            <v>0</v>
          </cell>
          <cell r="EU398">
            <v>0</v>
          </cell>
          <cell r="EV398">
            <v>0</v>
          </cell>
          <cell r="EW398">
            <v>0</v>
          </cell>
          <cell r="EX398">
            <v>0</v>
          </cell>
          <cell r="EY398">
            <v>0</v>
          </cell>
          <cell r="EZ398">
            <v>0</v>
          </cell>
          <cell r="FA398">
            <v>0</v>
          </cell>
          <cell r="FB398">
            <v>0</v>
          </cell>
          <cell r="FC398">
            <v>0</v>
          </cell>
          <cell r="FD398">
            <v>0</v>
          </cell>
          <cell r="FE398">
            <v>0</v>
          </cell>
          <cell r="FF398">
            <v>0</v>
          </cell>
        </row>
        <row r="399">
          <cell r="C399" t="str">
            <v>上砂川町男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R399">
            <v>0</v>
          </cell>
          <cell r="ES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EZ399">
            <v>0</v>
          </cell>
          <cell r="FA399">
            <v>0</v>
          </cell>
          <cell r="FB399">
            <v>0</v>
          </cell>
          <cell r="FC399">
            <v>0</v>
          </cell>
          <cell r="FD399">
            <v>0</v>
          </cell>
          <cell r="FE399">
            <v>0</v>
          </cell>
          <cell r="FF399">
            <v>0</v>
          </cell>
        </row>
        <row r="400">
          <cell r="C400" t="str">
            <v>上砂川町女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  <cell r="ER400">
            <v>0</v>
          </cell>
          <cell r="ES400">
            <v>0</v>
          </cell>
          <cell r="ET400">
            <v>0</v>
          </cell>
          <cell r="EU400">
            <v>0</v>
          </cell>
          <cell r="EV400">
            <v>0</v>
          </cell>
          <cell r="EW400">
            <v>0</v>
          </cell>
          <cell r="EX400">
            <v>0</v>
          </cell>
          <cell r="EY400">
            <v>0</v>
          </cell>
          <cell r="EZ400">
            <v>0</v>
          </cell>
          <cell r="FA400">
            <v>0</v>
          </cell>
          <cell r="FB400">
            <v>0</v>
          </cell>
          <cell r="FC400">
            <v>0</v>
          </cell>
          <cell r="FD400">
            <v>0</v>
          </cell>
          <cell r="FE400">
            <v>0</v>
          </cell>
          <cell r="FF400">
            <v>0</v>
          </cell>
        </row>
        <row r="401">
          <cell r="C401" t="str">
            <v>由仁町総数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  <cell r="ET401">
            <v>0</v>
          </cell>
          <cell r="EU401">
            <v>0</v>
          </cell>
          <cell r="EV401">
            <v>0</v>
          </cell>
          <cell r="EW401">
            <v>0</v>
          </cell>
          <cell r="EX401">
            <v>0</v>
          </cell>
          <cell r="EY401">
            <v>0</v>
          </cell>
          <cell r="EZ401">
            <v>0</v>
          </cell>
          <cell r="FA401">
            <v>0</v>
          </cell>
          <cell r="FB401">
            <v>0</v>
          </cell>
          <cell r="FC401">
            <v>0</v>
          </cell>
          <cell r="FD401">
            <v>0</v>
          </cell>
          <cell r="FE401">
            <v>0</v>
          </cell>
          <cell r="FF401">
            <v>0</v>
          </cell>
        </row>
        <row r="402">
          <cell r="C402" t="str">
            <v>由仁町男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  <cell r="ET402">
            <v>0</v>
          </cell>
          <cell r="EU402">
            <v>0</v>
          </cell>
          <cell r="EV402">
            <v>0</v>
          </cell>
          <cell r="EW402">
            <v>0</v>
          </cell>
          <cell r="EX402">
            <v>0</v>
          </cell>
          <cell r="EY402">
            <v>0</v>
          </cell>
          <cell r="EZ402">
            <v>0</v>
          </cell>
          <cell r="FA402">
            <v>0</v>
          </cell>
          <cell r="FB402">
            <v>0</v>
          </cell>
          <cell r="FC402">
            <v>0</v>
          </cell>
          <cell r="FD402">
            <v>0</v>
          </cell>
          <cell r="FE402">
            <v>0</v>
          </cell>
          <cell r="FF402">
            <v>0</v>
          </cell>
        </row>
        <row r="403">
          <cell r="C403" t="str">
            <v>由仁町女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  <cell r="ET403">
            <v>0</v>
          </cell>
          <cell r="EU403">
            <v>0</v>
          </cell>
          <cell r="EV403">
            <v>0</v>
          </cell>
          <cell r="EW403">
            <v>0</v>
          </cell>
          <cell r="EX403">
            <v>0</v>
          </cell>
          <cell r="EY403">
            <v>0</v>
          </cell>
          <cell r="EZ403">
            <v>0</v>
          </cell>
          <cell r="FA403">
            <v>0</v>
          </cell>
          <cell r="FB403">
            <v>0</v>
          </cell>
          <cell r="FC403">
            <v>0</v>
          </cell>
          <cell r="FD403">
            <v>0</v>
          </cell>
          <cell r="FE403">
            <v>0</v>
          </cell>
          <cell r="FF403">
            <v>0</v>
          </cell>
        </row>
        <row r="404">
          <cell r="C404" t="str">
            <v>長沼町総数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  <cell r="ET404">
            <v>0</v>
          </cell>
          <cell r="EU404">
            <v>0</v>
          </cell>
          <cell r="EV404">
            <v>0</v>
          </cell>
          <cell r="EW404">
            <v>0</v>
          </cell>
          <cell r="EX404">
            <v>0</v>
          </cell>
          <cell r="EY404">
            <v>0</v>
          </cell>
          <cell r="EZ404">
            <v>0</v>
          </cell>
          <cell r="FA404">
            <v>0</v>
          </cell>
          <cell r="FB404">
            <v>0</v>
          </cell>
          <cell r="FC404">
            <v>0</v>
          </cell>
          <cell r="FD404">
            <v>0</v>
          </cell>
          <cell r="FE404">
            <v>0</v>
          </cell>
          <cell r="FF404">
            <v>0</v>
          </cell>
        </row>
        <row r="405">
          <cell r="C405" t="str">
            <v>長沼町男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  <cell r="ET405">
            <v>0</v>
          </cell>
          <cell r="EU405">
            <v>0</v>
          </cell>
          <cell r="EV405">
            <v>0</v>
          </cell>
          <cell r="EW405">
            <v>0</v>
          </cell>
          <cell r="EX405">
            <v>0</v>
          </cell>
          <cell r="EY405">
            <v>0</v>
          </cell>
          <cell r="EZ405">
            <v>0</v>
          </cell>
          <cell r="FA405">
            <v>0</v>
          </cell>
          <cell r="FB405">
            <v>0</v>
          </cell>
          <cell r="FC405">
            <v>0</v>
          </cell>
          <cell r="FD405">
            <v>0</v>
          </cell>
          <cell r="FE405">
            <v>0</v>
          </cell>
          <cell r="FF405">
            <v>0</v>
          </cell>
        </row>
        <row r="406">
          <cell r="C406" t="str">
            <v>長沼町女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  <cell r="ES406">
            <v>0</v>
          </cell>
          <cell r="ET406">
            <v>0</v>
          </cell>
          <cell r="EU406">
            <v>0</v>
          </cell>
          <cell r="EV406">
            <v>0</v>
          </cell>
          <cell r="EW406">
            <v>0</v>
          </cell>
          <cell r="EX406">
            <v>0</v>
          </cell>
          <cell r="EY406">
            <v>0</v>
          </cell>
          <cell r="EZ406">
            <v>0</v>
          </cell>
          <cell r="FA406">
            <v>0</v>
          </cell>
          <cell r="FB406">
            <v>0</v>
          </cell>
          <cell r="FC406">
            <v>0</v>
          </cell>
          <cell r="FD406">
            <v>0</v>
          </cell>
          <cell r="FE406">
            <v>0</v>
          </cell>
          <cell r="FF406">
            <v>0</v>
          </cell>
        </row>
        <row r="407">
          <cell r="C407" t="str">
            <v>栗山町総数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  <cell r="ES407">
            <v>0</v>
          </cell>
          <cell r="ET407">
            <v>0</v>
          </cell>
          <cell r="EU407">
            <v>0</v>
          </cell>
          <cell r="EV407">
            <v>0</v>
          </cell>
          <cell r="EW407">
            <v>0</v>
          </cell>
          <cell r="EX407">
            <v>0</v>
          </cell>
          <cell r="EY407">
            <v>0</v>
          </cell>
          <cell r="EZ407">
            <v>0</v>
          </cell>
          <cell r="FA407">
            <v>0</v>
          </cell>
          <cell r="FB407">
            <v>0</v>
          </cell>
          <cell r="FC407">
            <v>0</v>
          </cell>
          <cell r="FD407">
            <v>0</v>
          </cell>
          <cell r="FE407">
            <v>0</v>
          </cell>
          <cell r="FF407">
            <v>0</v>
          </cell>
        </row>
        <row r="408">
          <cell r="C408" t="str">
            <v>栗山町男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  <cell r="ES408">
            <v>0</v>
          </cell>
          <cell r="ET408">
            <v>0</v>
          </cell>
          <cell r="EU408">
            <v>0</v>
          </cell>
          <cell r="EV408">
            <v>0</v>
          </cell>
          <cell r="EW408">
            <v>0</v>
          </cell>
          <cell r="EX408">
            <v>0</v>
          </cell>
          <cell r="EY408">
            <v>0</v>
          </cell>
          <cell r="EZ408">
            <v>0</v>
          </cell>
          <cell r="FA408">
            <v>0</v>
          </cell>
          <cell r="FB408">
            <v>0</v>
          </cell>
          <cell r="FC408">
            <v>0</v>
          </cell>
          <cell r="FD408">
            <v>0</v>
          </cell>
          <cell r="FE408">
            <v>0</v>
          </cell>
          <cell r="FF408">
            <v>0</v>
          </cell>
        </row>
        <row r="409">
          <cell r="C409" t="str">
            <v>栗山町女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  <cell r="EZ409">
            <v>0</v>
          </cell>
          <cell r="FA409">
            <v>0</v>
          </cell>
          <cell r="FB409">
            <v>0</v>
          </cell>
          <cell r="FC409">
            <v>0</v>
          </cell>
          <cell r="FD409">
            <v>0</v>
          </cell>
          <cell r="FE409">
            <v>0</v>
          </cell>
          <cell r="FF409">
            <v>0</v>
          </cell>
        </row>
        <row r="410">
          <cell r="C410" t="str">
            <v>月形町総数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  <cell r="ES410">
            <v>0</v>
          </cell>
          <cell r="ET410">
            <v>0</v>
          </cell>
          <cell r="EU410">
            <v>0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0</v>
          </cell>
          <cell r="FB410">
            <v>0</v>
          </cell>
          <cell r="FC410">
            <v>0</v>
          </cell>
          <cell r="FD410">
            <v>0</v>
          </cell>
          <cell r="FE410">
            <v>0</v>
          </cell>
          <cell r="FF410">
            <v>0</v>
          </cell>
        </row>
        <row r="411">
          <cell r="C411" t="str">
            <v>月形町男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0</v>
          </cell>
          <cell r="FB411">
            <v>0</v>
          </cell>
          <cell r="FC411">
            <v>0</v>
          </cell>
          <cell r="FD411">
            <v>0</v>
          </cell>
          <cell r="FE411">
            <v>0</v>
          </cell>
          <cell r="FF411">
            <v>0</v>
          </cell>
        </row>
        <row r="412">
          <cell r="C412" t="str">
            <v>月形町女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  <cell r="ES412">
            <v>0</v>
          </cell>
          <cell r="ET412">
            <v>0</v>
          </cell>
          <cell r="EU412">
            <v>0</v>
          </cell>
          <cell r="EV412">
            <v>0</v>
          </cell>
          <cell r="EW412">
            <v>0</v>
          </cell>
          <cell r="EX412">
            <v>0</v>
          </cell>
          <cell r="EY412">
            <v>0</v>
          </cell>
          <cell r="EZ412">
            <v>0</v>
          </cell>
          <cell r="FA412">
            <v>0</v>
          </cell>
          <cell r="FB412">
            <v>0</v>
          </cell>
          <cell r="FC412">
            <v>0</v>
          </cell>
          <cell r="FD412">
            <v>0</v>
          </cell>
          <cell r="FE412">
            <v>0</v>
          </cell>
          <cell r="FF412">
            <v>0</v>
          </cell>
        </row>
        <row r="413">
          <cell r="C413" t="str">
            <v>浦臼町総数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</row>
        <row r="414">
          <cell r="C414" t="str">
            <v>浦臼町男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  <cell r="EZ414">
            <v>0</v>
          </cell>
          <cell r="FA414">
            <v>0</v>
          </cell>
          <cell r="FB414">
            <v>0</v>
          </cell>
          <cell r="FC414">
            <v>0</v>
          </cell>
          <cell r="FD414">
            <v>0</v>
          </cell>
          <cell r="FE414">
            <v>0</v>
          </cell>
          <cell r="FF414">
            <v>0</v>
          </cell>
        </row>
        <row r="415">
          <cell r="C415" t="str">
            <v>浦臼町女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</row>
        <row r="416">
          <cell r="C416" t="str">
            <v>新十津川町総数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0</v>
          </cell>
          <cell r="EU416">
            <v>0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</row>
        <row r="417">
          <cell r="C417" t="str">
            <v>新十津川町男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</row>
        <row r="418">
          <cell r="C418" t="str">
            <v>新十津川町女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0</v>
          </cell>
        </row>
        <row r="419">
          <cell r="C419" t="str">
            <v>妹背牛町総数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  <cell r="ES419">
            <v>0</v>
          </cell>
          <cell r="ET419">
            <v>0</v>
          </cell>
          <cell r="EU419">
            <v>0</v>
          </cell>
          <cell r="EV419">
            <v>0</v>
          </cell>
          <cell r="EW419">
            <v>0</v>
          </cell>
          <cell r="EX419">
            <v>0</v>
          </cell>
          <cell r="EY419">
            <v>0</v>
          </cell>
          <cell r="EZ419">
            <v>0</v>
          </cell>
          <cell r="FA419">
            <v>0</v>
          </cell>
          <cell r="FB419">
            <v>0</v>
          </cell>
          <cell r="FC419">
            <v>0</v>
          </cell>
          <cell r="FD419">
            <v>0</v>
          </cell>
          <cell r="FE419">
            <v>0</v>
          </cell>
          <cell r="FF419">
            <v>0</v>
          </cell>
        </row>
        <row r="420">
          <cell r="C420" t="str">
            <v>妹背牛町男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W420">
            <v>0</v>
          </cell>
          <cell r="EX420">
            <v>0</v>
          </cell>
          <cell r="EY420">
            <v>0</v>
          </cell>
          <cell r="EZ420">
            <v>0</v>
          </cell>
          <cell r="FA420">
            <v>0</v>
          </cell>
          <cell r="FB420">
            <v>0</v>
          </cell>
          <cell r="FC420">
            <v>0</v>
          </cell>
          <cell r="FD420">
            <v>0</v>
          </cell>
          <cell r="FE420">
            <v>0</v>
          </cell>
          <cell r="FF420">
            <v>0</v>
          </cell>
        </row>
        <row r="421">
          <cell r="C421" t="str">
            <v>妹背牛町女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</row>
        <row r="422">
          <cell r="C422" t="str">
            <v>秩父別町総数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  <cell r="ES422">
            <v>0</v>
          </cell>
          <cell r="ET422">
            <v>0</v>
          </cell>
          <cell r="EU422">
            <v>0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0</v>
          </cell>
        </row>
        <row r="423">
          <cell r="C423" t="str">
            <v>秩父別町男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0</v>
          </cell>
          <cell r="EZ423">
            <v>0</v>
          </cell>
          <cell r="FA423">
            <v>0</v>
          </cell>
          <cell r="FB423">
            <v>0</v>
          </cell>
          <cell r="FC423">
            <v>0</v>
          </cell>
          <cell r="FD423">
            <v>0</v>
          </cell>
          <cell r="FE423">
            <v>0</v>
          </cell>
          <cell r="FF423">
            <v>0</v>
          </cell>
        </row>
        <row r="424">
          <cell r="C424" t="str">
            <v>秩父別町女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  <cell r="ES424">
            <v>0</v>
          </cell>
          <cell r="ET424">
            <v>0</v>
          </cell>
          <cell r="EU424">
            <v>0</v>
          </cell>
          <cell r="EV424">
            <v>0</v>
          </cell>
          <cell r="EW424">
            <v>0</v>
          </cell>
          <cell r="EX424">
            <v>0</v>
          </cell>
          <cell r="EY424">
            <v>0</v>
          </cell>
          <cell r="EZ424">
            <v>0</v>
          </cell>
          <cell r="FA424">
            <v>0</v>
          </cell>
          <cell r="FB424">
            <v>0</v>
          </cell>
          <cell r="FC424">
            <v>0</v>
          </cell>
          <cell r="FD424">
            <v>0</v>
          </cell>
          <cell r="FE424">
            <v>0</v>
          </cell>
          <cell r="FF424">
            <v>0</v>
          </cell>
        </row>
        <row r="425">
          <cell r="C425" t="str">
            <v>雨竜町総数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0</v>
          </cell>
          <cell r="EY425">
            <v>0</v>
          </cell>
          <cell r="EZ425">
            <v>0</v>
          </cell>
          <cell r="FA425">
            <v>0</v>
          </cell>
          <cell r="FB425">
            <v>0</v>
          </cell>
          <cell r="FC425">
            <v>0</v>
          </cell>
          <cell r="FD425">
            <v>0</v>
          </cell>
          <cell r="FE425">
            <v>0</v>
          </cell>
          <cell r="FF425">
            <v>0</v>
          </cell>
        </row>
        <row r="426">
          <cell r="C426" t="str">
            <v>雨竜町男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</row>
        <row r="427">
          <cell r="C427" t="str">
            <v>雨竜町女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</row>
        <row r="428">
          <cell r="C428" t="str">
            <v>北竜町総数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  <cell r="ES428">
            <v>0</v>
          </cell>
          <cell r="ET428">
            <v>0</v>
          </cell>
          <cell r="EU428">
            <v>0</v>
          </cell>
          <cell r="EV428">
            <v>0</v>
          </cell>
          <cell r="EW428">
            <v>0</v>
          </cell>
          <cell r="EX428">
            <v>0</v>
          </cell>
          <cell r="EY428">
            <v>0</v>
          </cell>
          <cell r="EZ428">
            <v>0</v>
          </cell>
          <cell r="FA428">
            <v>0</v>
          </cell>
          <cell r="FB428">
            <v>0</v>
          </cell>
          <cell r="FC428">
            <v>0</v>
          </cell>
          <cell r="FD428">
            <v>0</v>
          </cell>
          <cell r="FE428">
            <v>0</v>
          </cell>
          <cell r="FF428">
            <v>0</v>
          </cell>
        </row>
        <row r="429">
          <cell r="C429" t="str">
            <v>北竜町男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  <cell r="ER429">
            <v>0</v>
          </cell>
          <cell r="ES429">
            <v>0</v>
          </cell>
          <cell r="ET429">
            <v>0</v>
          </cell>
          <cell r="EU429">
            <v>0</v>
          </cell>
          <cell r="EV429">
            <v>0</v>
          </cell>
          <cell r="EW429">
            <v>0</v>
          </cell>
          <cell r="EX429">
            <v>0</v>
          </cell>
          <cell r="EY429">
            <v>0</v>
          </cell>
          <cell r="EZ429">
            <v>0</v>
          </cell>
          <cell r="FA429">
            <v>0</v>
          </cell>
          <cell r="FB429">
            <v>0</v>
          </cell>
          <cell r="FC429">
            <v>0</v>
          </cell>
          <cell r="FD429">
            <v>0</v>
          </cell>
          <cell r="FE429">
            <v>0</v>
          </cell>
          <cell r="FF429">
            <v>0</v>
          </cell>
        </row>
        <row r="430">
          <cell r="C430" t="str">
            <v>北竜町女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0</v>
          </cell>
        </row>
        <row r="431">
          <cell r="C431" t="str">
            <v>沼田町総数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</row>
        <row r="432">
          <cell r="C432" t="str">
            <v>沼田町男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  <cell r="ES432">
            <v>0</v>
          </cell>
          <cell r="ET432">
            <v>0</v>
          </cell>
          <cell r="EU432">
            <v>0</v>
          </cell>
          <cell r="EV432">
            <v>0</v>
          </cell>
          <cell r="EW432">
            <v>0</v>
          </cell>
          <cell r="EX432">
            <v>0</v>
          </cell>
          <cell r="EY432">
            <v>0</v>
          </cell>
          <cell r="EZ432">
            <v>0</v>
          </cell>
          <cell r="FA432">
            <v>0</v>
          </cell>
          <cell r="FB432">
            <v>0</v>
          </cell>
          <cell r="FC432">
            <v>0</v>
          </cell>
          <cell r="FD432">
            <v>0</v>
          </cell>
          <cell r="FE432">
            <v>0</v>
          </cell>
          <cell r="FF432">
            <v>0</v>
          </cell>
        </row>
        <row r="433">
          <cell r="C433" t="str">
            <v>沼田町女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0</v>
          </cell>
          <cell r="EZ433">
            <v>0</v>
          </cell>
          <cell r="FA433">
            <v>0</v>
          </cell>
          <cell r="FB433">
            <v>0</v>
          </cell>
          <cell r="FC433">
            <v>0</v>
          </cell>
          <cell r="FD433">
            <v>0</v>
          </cell>
          <cell r="FE433">
            <v>0</v>
          </cell>
          <cell r="FF433">
            <v>0</v>
          </cell>
        </row>
        <row r="434">
          <cell r="C434" t="str">
            <v>上川総合振興局総数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  <cell r="ES434">
            <v>0</v>
          </cell>
          <cell r="ET434">
            <v>0</v>
          </cell>
          <cell r="EU434">
            <v>0</v>
          </cell>
          <cell r="EV434">
            <v>0</v>
          </cell>
          <cell r="EW434">
            <v>0</v>
          </cell>
          <cell r="EX434">
            <v>0</v>
          </cell>
          <cell r="EY434">
            <v>0</v>
          </cell>
          <cell r="EZ434">
            <v>0</v>
          </cell>
          <cell r="FA434">
            <v>0</v>
          </cell>
          <cell r="FB434">
            <v>0</v>
          </cell>
          <cell r="FC434">
            <v>0</v>
          </cell>
          <cell r="FD434">
            <v>0</v>
          </cell>
          <cell r="FE434">
            <v>0</v>
          </cell>
          <cell r="FF434">
            <v>0</v>
          </cell>
        </row>
        <row r="435">
          <cell r="C435" t="str">
            <v>上川総合振興局男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  <cell r="ES435">
            <v>0</v>
          </cell>
          <cell r="ET435">
            <v>0</v>
          </cell>
          <cell r="EU435">
            <v>0</v>
          </cell>
          <cell r="EV435">
            <v>0</v>
          </cell>
          <cell r="EW435">
            <v>0</v>
          </cell>
          <cell r="EX435">
            <v>0</v>
          </cell>
          <cell r="EY435">
            <v>0</v>
          </cell>
          <cell r="EZ435">
            <v>0</v>
          </cell>
          <cell r="FA435">
            <v>0</v>
          </cell>
          <cell r="FB435">
            <v>0</v>
          </cell>
          <cell r="FC435">
            <v>0</v>
          </cell>
          <cell r="FD435">
            <v>0</v>
          </cell>
          <cell r="FE435">
            <v>0</v>
          </cell>
          <cell r="FF435">
            <v>0</v>
          </cell>
        </row>
        <row r="436">
          <cell r="C436" t="str">
            <v>上川総合振興局女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0</v>
          </cell>
          <cell r="FB436">
            <v>0</v>
          </cell>
          <cell r="FC436">
            <v>0</v>
          </cell>
          <cell r="FD436">
            <v>0</v>
          </cell>
          <cell r="FE436">
            <v>0</v>
          </cell>
          <cell r="FF436">
            <v>0</v>
          </cell>
        </row>
        <row r="437">
          <cell r="C437" t="str">
            <v>鷹栖町総数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>
            <v>0</v>
          </cell>
          <cell r="EX437">
            <v>0</v>
          </cell>
          <cell r="EY437">
            <v>0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0</v>
          </cell>
          <cell r="FE437">
            <v>0</v>
          </cell>
          <cell r="FF437">
            <v>0</v>
          </cell>
        </row>
        <row r="438">
          <cell r="C438" t="str">
            <v>鷹栖町男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  <cell r="ES438">
            <v>0</v>
          </cell>
          <cell r="ET438">
            <v>0</v>
          </cell>
          <cell r="EU438">
            <v>0</v>
          </cell>
          <cell r="EV438">
            <v>0</v>
          </cell>
          <cell r="EW438">
            <v>0</v>
          </cell>
          <cell r="EX438">
            <v>0</v>
          </cell>
          <cell r="EY438">
            <v>0</v>
          </cell>
          <cell r="EZ438">
            <v>0</v>
          </cell>
          <cell r="FA438">
            <v>0</v>
          </cell>
          <cell r="FB438">
            <v>0</v>
          </cell>
          <cell r="FC438">
            <v>0</v>
          </cell>
          <cell r="FD438">
            <v>0</v>
          </cell>
          <cell r="FE438">
            <v>0</v>
          </cell>
          <cell r="FF438">
            <v>0</v>
          </cell>
        </row>
        <row r="439">
          <cell r="C439" t="str">
            <v>鷹栖町女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  <cell r="ES439">
            <v>0</v>
          </cell>
          <cell r="ET439">
            <v>0</v>
          </cell>
          <cell r="EU439">
            <v>0</v>
          </cell>
          <cell r="EV439">
            <v>0</v>
          </cell>
          <cell r="EW439">
            <v>0</v>
          </cell>
          <cell r="EX439">
            <v>0</v>
          </cell>
          <cell r="EY439">
            <v>0</v>
          </cell>
          <cell r="EZ439">
            <v>0</v>
          </cell>
          <cell r="FA439">
            <v>0</v>
          </cell>
          <cell r="FB439">
            <v>0</v>
          </cell>
          <cell r="FC439">
            <v>0</v>
          </cell>
          <cell r="FD439">
            <v>0</v>
          </cell>
          <cell r="FE439">
            <v>0</v>
          </cell>
          <cell r="FF439">
            <v>0</v>
          </cell>
        </row>
        <row r="440">
          <cell r="C440" t="str">
            <v>東神楽町総数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0</v>
          </cell>
          <cell r="EQ440">
            <v>0</v>
          </cell>
          <cell r="ER440">
            <v>0</v>
          </cell>
          <cell r="ES440">
            <v>0</v>
          </cell>
          <cell r="ET440">
            <v>0</v>
          </cell>
          <cell r="EU440">
            <v>0</v>
          </cell>
          <cell r="EV440">
            <v>0</v>
          </cell>
          <cell r="EW440">
            <v>0</v>
          </cell>
          <cell r="EX440">
            <v>0</v>
          </cell>
          <cell r="EY440">
            <v>0</v>
          </cell>
          <cell r="EZ440">
            <v>0</v>
          </cell>
          <cell r="FA440">
            <v>0</v>
          </cell>
          <cell r="FB440">
            <v>0</v>
          </cell>
          <cell r="FC440">
            <v>0</v>
          </cell>
          <cell r="FD440">
            <v>0</v>
          </cell>
          <cell r="FE440">
            <v>0</v>
          </cell>
          <cell r="FF440">
            <v>0</v>
          </cell>
        </row>
        <row r="441">
          <cell r="C441" t="str">
            <v>東神楽町男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0</v>
          </cell>
          <cell r="FB441">
            <v>0</v>
          </cell>
          <cell r="FC441">
            <v>0</v>
          </cell>
          <cell r="FD441">
            <v>0</v>
          </cell>
          <cell r="FE441">
            <v>0</v>
          </cell>
          <cell r="FF441">
            <v>0</v>
          </cell>
        </row>
        <row r="442">
          <cell r="C442" t="str">
            <v>東神楽町女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  <cell r="ES442">
            <v>0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0</v>
          </cell>
          <cell r="EZ442">
            <v>0</v>
          </cell>
          <cell r="FA442">
            <v>0</v>
          </cell>
          <cell r="FB442">
            <v>0</v>
          </cell>
          <cell r="FC442">
            <v>0</v>
          </cell>
          <cell r="FD442">
            <v>0</v>
          </cell>
          <cell r="FE442">
            <v>0</v>
          </cell>
          <cell r="FF442">
            <v>0</v>
          </cell>
        </row>
        <row r="443">
          <cell r="C443" t="str">
            <v>当麻町総数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  <cell r="ES443">
            <v>0</v>
          </cell>
          <cell r="ET443">
            <v>0</v>
          </cell>
          <cell r="EU443">
            <v>0</v>
          </cell>
          <cell r="EV443">
            <v>0</v>
          </cell>
          <cell r="EW443">
            <v>0</v>
          </cell>
          <cell r="EX443">
            <v>0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D443">
            <v>0</v>
          </cell>
          <cell r="FE443">
            <v>0</v>
          </cell>
          <cell r="FF443">
            <v>0</v>
          </cell>
        </row>
        <row r="444">
          <cell r="C444" t="str">
            <v>当麻町男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  <cell r="ES444">
            <v>0</v>
          </cell>
          <cell r="ET444">
            <v>0</v>
          </cell>
          <cell r="EU444">
            <v>0</v>
          </cell>
          <cell r="EV444">
            <v>0</v>
          </cell>
          <cell r="EW444">
            <v>0</v>
          </cell>
          <cell r="EX444">
            <v>0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0</v>
          </cell>
          <cell r="FF444">
            <v>0</v>
          </cell>
        </row>
        <row r="445">
          <cell r="C445" t="str">
            <v>当麻町女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  <cell r="ES445">
            <v>0</v>
          </cell>
          <cell r="ET445">
            <v>0</v>
          </cell>
          <cell r="EU445">
            <v>0</v>
          </cell>
          <cell r="EV445">
            <v>0</v>
          </cell>
          <cell r="EW445">
            <v>0</v>
          </cell>
          <cell r="EX445">
            <v>0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D445">
            <v>0</v>
          </cell>
          <cell r="FE445">
            <v>0</v>
          </cell>
          <cell r="FF445">
            <v>0</v>
          </cell>
        </row>
        <row r="446">
          <cell r="C446" t="str">
            <v>比布町総数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  <cell r="ES446">
            <v>0</v>
          </cell>
          <cell r="ET446">
            <v>0</v>
          </cell>
          <cell r="EU446">
            <v>0</v>
          </cell>
          <cell r="EV446">
            <v>0</v>
          </cell>
          <cell r="EW446">
            <v>0</v>
          </cell>
          <cell r="EX446">
            <v>0</v>
          </cell>
          <cell r="EY446">
            <v>0</v>
          </cell>
          <cell r="EZ446">
            <v>0</v>
          </cell>
          <cell r="FA446">
            <v>0</v>
          </cell>
          <cell r="FB446">
            <v>0</v>
          </cell>
          <cell r="FC446">
            <v>0</v>
          </cell>
          <cell r="FD446">
            <v>0</v>
          </cell>
          <cell r="FE446">
            <v>0</v>
          </cell>
          <cell r="FF446">
            <v>0</v>
          </cell>
        </row>
        <row r="447">
          <cell r="C447" t="str">
            <v>比布町男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D447">
            <v>0</v>
          </cell>
          <cell r="FE447">
            <v>0</v>
          </cell>
          <cell r="FF447">
            <v>0</v>
          </cell>
        </row>
        <row r="448">
          <cell r="C448" t="str">
            <v>比布町女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D448">
            <v>0</v>
          </cell>
          <cell r="FE448">
            <v>0</v>
          </cell>
          <cell r="FF448">
            <v>0</v>
          </cell>
        </row>
        <row r="449">
          <cell r="C449" t="str">
            <v>愛別町総数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  <cell r="ES449">
            <v>0</v>
          </cell>
          <cell r="ET449">
            <v>0</v>
          </cell>
          <cell r="EU449">
            <v>0</v>
          </cell>
          <cell r="EV449">
            <v>0</v>
          </cell>
          <cell r="EW449">
            <v>0</v>
          </cell>
          <cell r="EX449">
            <v>0</v>
          </cell>
          <cell r="EY449">
            <v>0</v>
          </cell>
          <cell r="EZ449">
            <v>0</v>
          </cell>
          <cell r="FA449">
            <v>0</v>
          </cell>
          <cell r="FB449">
            <v>0</v>
          </cell>
          <cell r="FC449">
            <v>0</v>
          </cell>
          <cell r="FD449">
            <v>0</v>
          </cell>
          <cell r="FE449">
            <v>0</v>
          </cell>
          <cell r="FF449">
            <v>0</v>
          </cell>
        </row>
        <row r="450">
          <cell r="C450" t="str">
            <v>愛別町男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  <cell r="ES450">
            <v>0</v>
          </cell>
          <cell r="ET450">
            <v>0</v>
          </cell>
          <cell r="EU450">
            <v>0</v>
          </cell>
          <cell r="EV450">
            <v>0</v>
          </cell>
          <cell r="EW450">
            <v>0</v>
          </cell>
          <cell r="EX450">
            <v>0</v>
          </cell>
          <cell r="EY450">
            <v>0</v>
          </cell>
          <cell r="EZ450">
            <v>0</v>
          </cell>
          <cell r="FA450">
            <v>0</v>
          </cell>
          <cell r="FB450">
            <v>0</v>
          </cell>
          <cell r="FC450">
            <v>0</v>
          </cell>
          <cell r="FD450">
            <v>0</v>
          </cell>
          <cell r="FE450">
            <v>0</v>
          </cell>
          <cell r="FF450">
            <v>0</v>
          </cell>
        </row>
        <row r="451">
          <cell r="C451" t="str">
            <v>愛別町女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  <cell r="ES451">
            <v>0</v>
          </cell>
          <cell r="ET451">
            <v>0</v>
          </cell>
          <cell r="EU451">
            <v>0</v>
          </cell>
          <cell r="EV451">
            <v>0</v>
          </cell>
          <cell r="EW451">
            <v>0</v>
          </cell>
          <cell r="EX451">
            <v>0</v>
          </cell>
          <cell r="EY451">
            <v>0</v>
          </cell>
          <cell r="EZ451">
            <v>0</v>
          </cell>
          <cell r="FA451">
            <v>0</v>
          </cell>
          <cell r="FB451">
            <v>0</v>
          </cell>
          <cell r="FC451">
            <v>0</v>
          </cell>
          <cell r="FD451">
            <v>0</v>
          </cell>
          <cell r="FE451">
            <v>0</v>
          </cell>
          <cell r="FF451">
            <v>0</v>
          </cell>
        </row>
        <row r="452">
          <cell r="C452" t="str">
            <v>上川町総数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  <cell r="ES452">
            <v>0</v>
          </cell>
          <cell r="ET452">
            <v>0</v>
          </cell>
          <cell r="EU452">
            <v>0</v>
          </cell>
          <cell r="EV452">
            <v>0</v>
          </cell>
          <cell r="EW452">
            <v>0</v>
          </cell>
          <cell r="EX452">
            <v>0</v>
          </cell>
          <cell r="EY452">
            <v>0</v>
          </cell>
          <cell r="EZ452">
            <v>0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0</v>
          </cell>
        </row>
        <row r="453">
          <cell r="C453" t="str">
            <v>上川町男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  <cell r="ER453">
            <v>0</v>
          </cell>
          <cell r="ES453">
            <v>0</v>
          </cell>
          <cell r="ET453">
            <v>0</v>
          </cell>
          <cell r="EU453">
            <v>0</v>
          </cell>
          <cell r="EV453">
            <v>0</v>
          </cell>
          <cell r="EW453">
            <v>0</v>
          </cell>
          <cell r="EX453">
            <v>0</v>
          </cell>
          <cell r="EY453">
            <v>0</v>
          </cell>
          <cell r="EZ453">
            <v>0</v>
          </cell>
          <cell r="FA453">
            <v>0</v>
          </cell>
          <cell r="FB453">
            <v>0</v>
          </cell>
          <cell r="FC453">
            <v>0</v>
          </cell>
          <cell r="FD453">
            <v>0</v>
          </cell>
          <cell r="FE453">
            <v>0</v>
          </cell>
          <cell r="FF453">
            <v>0</v>
          </cell>
        </row>
        <row r="454">
          <cell r="C454" t="str">
            <v>上川町女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  <cell r="ER454">
            <v>0</v>
          </cell>
          <cell r="ES454">
            <v>0</v>
          </cell>
          <cell r="ET454">
            <v>0</v>
          </cell>
          <cell r="EU454">
            <v>0</v>
          </cell>
          <cell r="EV454">
            <v>0</v>
          </cell>
          <cell r="EW454">
            <v>0</v>
          </cell>
          <cell r="EX454">
            <v>0</v>
          </cell>
          <cell r="EY454">
            <v>0</v>
          </cell>
          <cell r="EZ454">
            <v>0</v>
          </cell>
          <cell r="FA454">
            <v>0</v>
          </cell>
          <cell r="FB454">
            <v>0</v>
          </cell>
          <cell r="FC454">
            <v>0</v>
          </cell>
          <cell r="FD454">
            <v>0</v>
          </cell>
          <cell r="FE454">
            <v>0</v>
          </cell>
          <cell r="FF454">
            <v>0</v>
          </cell>
        </row>
        <row r="455">
          <cell r="C455" t="str">
            <v>東川町総数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  <cell r="ES455">
            <v>0</v>
          </cell>
          <cell r="ET455">
            <v>0</v>
          </cell>
          <cell r="EU455">
            <v>0</v>
          </cell>
          <cell r="EV455">
            <v>0</v>
          </cell>
          <cell r="EW455">
            <v>0</v>
          </cell>
          <cell r="EX455">
            <v>0</v>
          </cell>
          <cell r="EY455">
            <v>0</v>
          </cell>
          <cell r="EZ455">
            <v>0</v>
          </cell>
          <cell r="FA455">
            <v>0</v>
          </cell>
          <cell r="FB455">
            <v>0</v>
          </cell>
          <cell r="FC455">
            <v>0</v>
          </cell>
          <cell r="FD455">
            <v>0</v>
          </cell>
          <cell r="FE455">
            <v>0</v>
          </cell>
          <cell r="FF455">
            <v>0</v>
          </cell>
        </row>
        <row r="456">
          <cell r="C456" t="str">
            <v>東川町男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  <cell r="ER456">
            <v>0</v>
          </cell>
          <cell r="ES456">
            <v>0</v>
          </cell>
          <cell r="ET456">
            <v>0</v>
          </cell>
          <cell r="EU456">
            <v>0</v>
          </cell>
          <cell r="EV456">
            <v>0</v>
          </cell>
          <cell r="EW456">
            <v>0</v>
          </cell>
          <cell r="EX456">
            <v>0</v>
          </cell>
          <cell r="EY456">
            <v>0</v>
          </cell>
          <cell r="EZ456">
            <v>0</v>
          </cell>
          <cell r="FA456">
            <v>0</v>
          </cell>
          <cell r="FB456">
            <v>0</v>
          </cell>
          <cell r="FC456">
            <v>0</v>
          </cell>
          <cell r="FD456">
            <v>0</v>
          </cell>
          <cell r="FE456">
            <v>0</v>
          </cell>
          <cell r="FF456">
            <v>0</v>
          </cell>
        </row>
        <row r="457">
          <cell r="C457" t="str">
            <v>東川町女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  <cell r="ES457">
            <v>0</v>
          </cell>
          <cell r="ET457">
            <v>0</v>
          </cell>
          <cell r="EU457">
            <v>0</v>
          </cell>
          <cell r="EV457">
            <v>0</v>
          </cell>
          <cell r="EW457">
            <v>0</v>
          </cell>
          <cell r="EX457">
            <v>0</v>
          </cell>
          <cell r="EY457">
            <v>0</v>
          </cell>
          <cell r="EZ457">
            <v>0</v>
          </cell>
          <cell r="FA457">
            <v>0</v>
          </cell>
          <cell r="FB457">
            <v>0</v>
          </cell>
          <cell r="FC457">
            <v>0</v>
          </cell>
          <cell r="FD457">
            <v>0</v>
          </cell>
          <cell r="FE457">
            <v>0</v>
          </cell>
          <cell r="FF457">
            <v>0</v>
          </cell>
        </row>
        <row r="458">
          <cell r="C458" t="str">
            <v>美瑛町総数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  <cell r="ER458">
            <v>0</v>
          </cell>
          <cell r="ES458">
            <v>0</v>
          </cell>
          <cell r="ET458">
            <v>0</v>
          </cell>
          <cell r="EU458">
            <v>0</v>
          </cell>
          <cell r="EV458">
            <v>0</v>
          </cell>
          <cell r="EW458">
            <v>0</v>
          </cell>
          <cell r="EX458">
            <v>0</v>
          </cell>
          <cell r="EY458">
            <v>0</v>
          </cell>
          <cell r="EZ458">
            <v>0</v>
          </cell>
          <cell r="FA458">
            <v>0</v>
          </cell>
          <cell r="FB458">
            <v>0</v>
          </cell>
          <cell r="FC458">
            <v>0</v>
          </cell>
          <cell r="FD458">
            <v>0</v>
          </cell>
          <cell r="FE458">
            <v>0</v>
          </cell>
          <cell r="FF458">
            <v>0</v>
          </cell>
        </row>
        <row r="459">
          <cell r="C459" t="str">
            <v>美瑛町男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  <cell r="ER459">
            <v>0</v>
          </cell>
          <cell r="ES459">
            <v>0</v>
          </cell>
          <cell r="ET459">
            <v>0</v>
          </cell>
          <cell r="EU459">
            <v>0</v>
          </cell>
          <cell r="EV459">
            <v>0</v>
          </cell>
          <cell r="EW459">
            <v>0</v>
          </cell>
          <cell r="EX459">
            <v>0</v>
          </cell>
          <cell r="EY459">
            <v>0</v>
          </cell>
          <cell r="EZ459">
            <v>0</v>
          </cell>
          <cell r="FA459">
            <v>0</v>
          </cell>
          <cell r="FB459">
            <v>0</v>
          </cell>
          <cell r="FC459">
            <v>0</v>
          </cell>
          <cell r="FD459">
            <v>0</v>
          </cell>
          <cell r="FE459">
            <v>0</v>
          </cell>
          <cell r="FF459">
            <v>0</v>
          </cell>
        </row>
        <row r="460">
          <cell r="C460" t="str">
            <v>美瑛町女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  <cell r="ER460">
            <v>0</v>
          </cell>
          <cell r="ES460">
            <v>0</v>
          </cell>
          <cell r="ET460">
            <v>0</v>
          </cell>
          <cell r="EU460">
            <v>0</v>
          </cell>
          <cell r="EV460">
            <v>0</v>
          </cell>
          <cell r="EW460">
            <v>0</v>
          </cell>
          <cell r="EX460">
            <v>0</v>
          </cell>
          <cell r="EY460">
            <v>0</v>
          </cell>
          <cell r="EZ460">
            <v>0</v>
          </cell>
          <cell r="FA460">
            <v>0</v>
          </cell>
          <cell r="FB460">
            <v>0</v>
          </cell>
          <cell r="FC460">
            <v>0</v>
          </cell>
          <cell r="FD460">
            <v>0</v>
          </cell>
          <cell r="FE460">
            <v>0</v>
          </cell>
          <cell r="FF460">
            <v>0</v>
          </cell>
        </row>
        <row r="461">
          <cell r="C461" t="str">
            <v>上富良野町総数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0</v>
          </cell>
          <cell r="ER461">
            <v>0</v>
          </cell>
          <cell r="ES461">
            <v>0</v>
          </cell>
          <cell r="ET461">
            <v>0</v>
          </cell>
          <cell r="EU461">
            <v>0</v>
          </cell>
          <cell r="EV461">
            <v>0</v>
          </cell>
          <cell r="EW461">
            <v>0</v>
          </cell>
          <cell r="EX461">
            <v>0</v>
          </cell>
          <cell r="EY461">
            <v>0</v>
          </cell>
          <cell r="EZ461">
            <v>0</v>
          </cell>
          <cell r="FA461">
            <v>0</v>
          </cell>
          <cell r="FB461">
            <v>0</v>
          </cell>
          <cell r="FC461">
            <v>0</v>
          </cell>
          <cell r="FD461">
            <v>0</v>
          </cell>
          <cell r="FE461">
            <v>0</v>
          </cell>
          <cell r="FF461">
            <v>0</v>
          </cell>
        </row>
        <row r="462">
          <cell r="C462" t="str">
            <v>上富良野町男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  <cell r="ES462">
            <v>0</v>
          </cell>
          <cell r="ET462">
            <v>0</v>
          </cell>
          <cell r="EU462">
            <v>0</v>
          </cell>
          <cell r="EV462">
            <v>0</v>
          </cell>
          <cell r="EW462">
            <v>0</v>
          </cell>
          <cell r="EX462">
            <v>0</v>
          </cell>
          <cell r="EY462">
            <v>0</v>
          </cell>
          <cell r="EZ462">
            <v>0</v>
          </cell>
          <cell r="FA462">
            <v>0</v>
          </cell>
          <cell r="FB462">
            <v>0</v>
          </cell>
          <cell r="FC462">
            <v>0</v>
          </cell>
          <cell r="FD462">
            <v>0</v>
          </cell>
          <cell r="FE462">
            <v>0</v>
          </cell>
          <cell r="FF462">
            <v>0</v>
          </cell>
        </row>
        <row r="463">
          <cell r="C463" t="str">
            <v>上富良野町女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0</v>
          </cell>
          <cell r="ER463">
            <v>0</v>
          </cell>
          <cell r="ES463">
            <v>0</v>
          </cell>
          <cell r="ET463">
            <v>0</v>
          </cell>
          <cell r="EU463">
            <v>0</v>
          </cell>
          <cell r="EV463">
            <v>0</v>
          </cell>
          <cell r="EW463">
            <v>0</v>
          </cell>
          <cell r="EX463">
            <v>0</v>
          </cell>
          <cell r="EY463">
            <v>0</v>
          </cell>
          <cell r="EZ463">
            <v>0</v>
          </cell>
          <cell r="FA463">
            <v>0</v>
          </cell>
          <cell r="FB463">
            <v>0</v>
          </cell>
          <cell r="FC463">
            <v>0</v>
          </cell>
          <cell r="FD463">
            <v>0</v>
          </cell>
          <cell r="FE463">
            <v>0</v>
          </cell>
          <cell r="FF463">
            <v>0</v>
          </cell>
        </row>
        <row r="464">
          <cell r="C464" t="str">
            <v>中富良野町総数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  <cell r="ES464">
            <v>0</v>
          </cell>
          <cell r="ET464">
            <v>0</v>
          </cell>
          <cell r="EU464">
            <v>0</v>
          </cell>
          <cell r="EV464">
            <v>0</v>
          </cell>
          <cell r="EW464">
            <v>0</v>
          </cell>
          <cell r="EX464">
            <v>0</v>
          </cell>
          <cell r="EY464">
            <v>0</v>
          </cell>
          <cell r="EZ464">
            <v>0</v>
          </cell>
          <cell r="FA464">
            <v>0</v>
          </cell>
          <cell r="FB464">
            <v>0</v>
          </cell>
          <cell r="FC464">
            <v>0</v>
          </cell>
          <cell r="FD464">
            <v>0</v>
          </cell>
          <cell r="FE464">
            <v>0</v>
          </cell>
          <cell r="FF464">
            <v>0</v>
          </cell>
        </row>
        <row r="465">
          <cell r="C465" t="str">
            <v>中富良野町男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  <cell r="ES465">
            <v>0</v>
          </cell>
          <cell r="ET465">
            <v>0</v>
          </cell>
          <cell r="EU465">
            <v>0</v>
          </cell>
          <cell r="EV465">
            <v>0</v>
          </cell>
          <cell r="EW465">
            <v>0</v>
          </cell>
          <cell r="EX465">
            <v>0</v>
          </cell>
          <cell r="EY465">
            <v>0</v>
          </cell>
          <cell r="EZ465">
            <v>0</v>
          </cell>
          <cell r="FA465">
            <v>0</v>
          </cell>
          <cell r="FB465">
            <v>0</v>
          </cell>
          <cell r="FC465">
            <v>0</v>
          </cell>
          <cell r="FD465">
            <v>0</v>
          </cell>
          <cell r="FE465">
            <v>0</v>
          </cell>
          <cell r="FF465">
            <v>0</v>
          </cell>
        </row>
        <row r="466">
          <cell r="C466" t="str">
            <v>中富良野町女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  <cell r="ES466">
            <v>0</v>
          </cell>
          <cell r="ET466">
            <v>0</v>
          </cell>
          <cell r="EU466">
            <v>0</v>
          </cell>
          <cell r="EV466">
            <v>0</v>
          </cell>
          <cell r="EW466">
            <v>0</v>
          </cell>
          <cell r="EX466">
            <v>0</v>
          </cell>
          <cell r="EY466">
            <v>0</v>
          </cell>
          <cell r="EZ466">
            <v>0</v>
          </cell>
          <cell r="FA466">
            <v>0</v>
          </cell>
          <cell r="FB466">
            <v>0</v>
          </cell>
          <cell r="FC466">
            <v>0</v>
          </cell>
          <cell r="FD466">
            <v>0</v>
          </cell>
          <cell r="FE466">
            <v>0</v>
          </cell>
          <cell r="FF466">
            <v>0</v>
          </cell>
        </row>
        <row r="467">
          <cell r="C467" t="str">
            <v>南富良野町総数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0</v>
          </cell>
          <cell r="ER467">
            <v>0</v>
          </cell>
          <cell r="ES467">
            <v>0</v>
          </cell>
          <cell r="ET467">
            <v>0</v>
          </cell>
          <cell r="EU467">
            <v>0</v>
          </cell>
          <cell r="EV467">
            <v>0</v>
          </cell>
          <cell r="EW467">
            <v>0</v>
          </cell>
          <cell r="EX467">
            <v>0</v>
          </cell>
          <cell r="EY467">
            <v>0</v>
          </cell>
          <cell r="EZ467">
            <v>0</v>
          </cell>
          <cell r="FA467">
            <v>0</v>
          </cell>
          <cell r="FB467">
            <v>0</v>
          </cell>
          <cell r="FC467">
            <v>0</v>
          </cell>
          <cell r="FD467">
            <v>0</v>
          </cell>
          <cell r="FE467">
            <v>0</v>
          </cell>
          <cell r="FF467">
            <v>0</v>
          </cell>
        </row>
        <row r="468">
          <cell r="C468" t="str">
            <v>南富良野町男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0</v>
          </cell>
          <cell r="ER468">
            <v>0</v>
          </cell>
          <cell r="ES468">
            <v>0</v>
          </cell>
          <cell r="ET468">
            <v>0</v>
          </cell>
          <cell r="EU468">
            <v>0</v>
          </cell>
          <cell r="EV468">
            <v>0</v>
          </cell>
          <cell r="EW468">
            <v>0</v>
          </cell>
          <cell r="EX468">
            <v>0</v>
          </cell>
          <cell r="EY468">
            <v>0</v>
          </cell>
          <cell r="EZ468">
            <v>0</v>
          </cell>
          <cell r="FA468">
            <v>0</v>
          </cell>
          <cell r="FB468">
            <v>0</v>
          </cell>
          <cell r="FC468">
            <v>0</v>
          </cell>
          <cell r="FD468">
            <v>0</v>
          </cell>
          <cell r="FE468">
            <v>0</v>
          </cell>
          <cell r="FF468">
            <v>0</v>
          </cell>
        </row>
        <row r="469">
          <cell r="C469" t="str">
            <v>南富良野町女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  <cell r="ES469">
            <v>0</v>
          </cell>
          <cell r="ET469">
            <v>0</v>
          </cell>
          <cell r="EU469">
            <v>0</v>
          </cell>
          <cell r="EV469">
            <v>0</v>
          </cell>
          <cell r="EW469">
            <v>0</v>
          </cell>
          <cell r="EX469">
            <v>0</v>
          </cell>
          <cell r="EY469">
            <v>0</v>
          </cell>
          <cell r="EZ469">
            <v>0</v>
          </cell>
          <cell r="FA469">
            <v>0</v>
          </cell>
          <cell r="FB469">
            <v>0</v>
          </cell>
          <cell r="FC469">
            <v>0</v>
          </cell>
          <cell r="FD469">
            <v>0</v>
          </cell>
          <cell r="FE469">
            <v>0</v>
          </cell>
          <cell r="FF469">
            <v>0</v>
          </cell>
        </row>
        <row r="470">
          <cell r="C470" t="str">
            <v>占冠村総数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0</v>
          </cell>
          <cell r="ER470">
            <v>0</v>
          </cell>
          <cell r="ES470">
            <v>0</v>
          </cell>
          <cell r="ET470">
            <v>0</v>
          </cell>
          <cell r="EU470">
            <v>0</v>
          </cell>
          <cell r="EV470">
            <v>0</v>
          </cell>
          <cell r="EW470">
            <v>0</v>
          </cell>
          <cell r="EX470">
            <v>0</v>
          </cell>
          <cell r="EY470">
            <v>0</v>
          </cell>
          <cell r="EZ470">
            <v>0</v>
          </cell>
          <cell r="FA470">
            <v>0</v>
          </cell>
          <cell r="FB470">
            <v>0</v>
          </cell>
          <cell r="FC470">
            <v>0</v>
          </cell>
          <cell r="FD470">
            <v>0</v>
          </cell>
          <cell r="FE470">
            <v>0</v>
          </cell>
          <cell r="FF470">
            <v>0</v>
          </cell>
        </row>
        <row r="471">
          <cell r="C471" t="str">
            <v>占冠村男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  <cell r="ES471">
            <v>0</v>
          </cell>
          <cell r="ET471">
            <v>0</v>
          </cell>
          <cell r="EU471">
            <v>0</v>
          </cell>
          <cell r="EV471">
            <v>0</v>
          </cell>
          <cell r="EW471">
            <v>0</v>
          </cell>
          <cell r="EX471">
            <v>0</v>
          </cell>
          <cell r="EY471">
            <v>0</v>
          </cell>
          <cell r="EZ471">
            <v>0</v>
          </cell>
          <cell r="FA471">
            <v>0</v>
          </cell>
          <cell r="FB471">
            <v>0</v>
          </cell>
          <cell r="FC471">
            <v>0</v>
          </cell>
          <cell r="FD471">
            <v>0</v>
          </cell>
          <cell r="FE471">
            <v>0</v>
          </cell>
          <cell r="FF471">
            <v>0</v>
          </cell>
        </row>
        <row r="472">
          <cell r="C472" t="str">
            <v>占冠村女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  <cell r="ES472">
            <v>0</v>
          </cell>
          <cell r="ET472">
            <v>0</v>
          </cell>
          <cell r="EU472">
            <v>0</v>
          </cell>
          <cell r="EV472">
            <v>0</v>
          </cell>
          <cell r="EW472">
            <v>0</v>
          </cell>
          <cell r="EX472">
            <v>0</v>
          </cell>
          <cell r="EY472">
            <v>0</v>
          </cell>
          <cell r="EZ472">
            <v>0</v>
          </cell>
          <cell r="FA472">
            <v>0</v>
          </cell>
          <cell r="FB472">
            <v>0</v>
          </cell>
          <cell r="FC472">
            <v>0</v>
          </cell>
          <cell r="FD472">
            <v>0</v>
          </cell>
          <cell r="FE472">
            <v>0</v>
          </cell>
          <cell r="FF472">
            <v>0</v>
          </cell>
        </row>
        <row r="473">
          <cell r="C473" t="str">
            <v>和寒町総数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0</v>
          </cell>
          <cell r="ER473">
            <v>0</v>
          </cell>
          <cell r="ES473">
            <v>0</v>
          </cell>
          <cell r="ET473">
            <v>0</v>
          </cell>
          <cell r="EU473">
            <v>0</v>
          </cell>
          <cell r="EV473">
            <v>0</v>
          </cell>
          <cell r="EW473">
            <v>0</v>
          </cell>
          <cell r="EX473">
            <v>0</v>
          </cell>
          <cell r="EY473">
            <v>0</v>
          </cell>
          <cell r="EZ473">
            <v>0</v>
          </cell>
          <cell r="FA473">
            <v>0</v>
          </cell>
          <cell r="FB473">
            <v>0</v>
          </cell>
          <cell r="FC473">
            <v>0</v>
          </cell>
          <cell r="FD473">
            <v>0</v>
          </cell>
          <cell r="FE473">
            <v>0</v>
          </cell>
          <cell r="FF473">
            <v>0</v>
          </cell>
        </row>
        <row r="474">
          <cell r="C474" t="str">
            <v>和寒町男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0</v>
          </cell>
          <cell r="ER474">
            <v>0</v>
          </cell>
          <cell r="ES474">
            <v>0</v>
          </cell>
          <cell r="ET474">
            <v>0</v>
          </cell>
          <cell r="EU474">
            <v>0</v>
          </cell>
          <cell r="EV474">
            <v>0</v>
          </cell>
          <cell r="EW474">
            <v>0</v>
          </cell>
          <cell r="EX474">
            <v>0</v>
          </cell>
          <cell r="EY474">
            <v>0</v>
          </cell>
          <cell r="EZ474">
            <v>0</v>
          </cell>
          <cell r="FA474">
            <v>0</v>
          </cell>
          <cell r="FB474">
            <v>0</v>
          </cell>
          <cell r="FC474">
            <v>0</v>
          </cell>
          <cell r="FD474">
            <v>0</v>
          </cell>
          <cell r="FE474">
            <v>0</v>
          </cell>
          <cell r="FF474">
            <v>0</v>
          </cell>
        </row>
        <row r="475">
          <cell r="C475" t="str">
            <v>和寒町女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0</v>
          </cell>
          <cell r="ER475">
            <v>0</v>
          </cell>
          <cell r="ES475">
            <v>0</v>
          </cell>
          <cell r="ET475">
            <v>0</v>
          </cell>
          <cell r="EU475">
            <v>0</v>
          </cell>
          <cell r="EV475">
            <v>0</v>
          </cell>
          <cell r="EW475">
            <v>0</v>
          </cell>
          <cell r="EX475">
            <v>0</v>
          </cell>
          <cell r="EY475">
            <v>0</v>
          </cell>
          <cell r="EZ475">
            <v>0</v>
          </cell>
          <cell r="FA475">
            <v>0</v>
          </cell>
          <cell r="FB475">
            <v>0</v>
          </cell>
          <cell r="FC475">
            <v>0</v>
          </cell>
          <cell r="FD475">
            <v>0</v>
          </cell>
          <cell r="FE475">
            <v>0</v>
          </cell>
          <cell r="FF475">
            <v>0</v>
          </cell>
        </row>
        <row r="476">
          <cell r="C476" t="str">
            <v>剣淵町総数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  <cell r="ES476">
            <v>0</v>
          </cell>
          <cell r="ET476">
            <v>0</v>
          </cell>
          <cell r="EU476">
            <v>0</v>
          </cell>
          <cell r="EV476">
            <v>0</v>
          </cell>
          <cell r="EW476">
            <v>0</v>
          </cell>
          <cell r="EX476">
            <v>0</v>
          </cell>
          <cell r="EY476">
            <v>0</v>
          </cell>
          <cell r="EZ476">
            <v>0</v>
          </cell>
          <cell r="FA476">
            <v>0</v>
          </cell>
          <cell r="FB476">
            <v>0</v>
          </cell>
          <cell r="FC476">
            <v>0</v>
          </cell>
          <cell r="FD476">
            <v>0</v>
          </cell>
          <cell r="FE476">
            <v>0</v>
          </cell>
          <cell r="FF476">
            <v>0</v>
          </cell>
        </row>
        <row r="477">
          <cell r="C477" t="str">
            <v>剣淵町男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  <cell r="ES477">
            <v>0</v>
          </cell>
          <cell r="ET477">
            <v>0</v>
          </cell>
          <cell r="EU477">
            <v>0</v>
          </cell>
          <cell r="EV477">
            <v>0</v>
          </cell>
          <cell r="EW477">
            <v>0</v>
          </cell>
          <cell r="EX477">
            <v>0</v>
          </cell>
          <cell r="EY477">
            <v>0</v>
          </cell>
          <cell r="EZ477">
            <v>0</v>
          </cell>
          <cell r="FA477">
            <v>0</v>
          </cell>
          <cell r="FB477">
            <v>0</v>
          </cell>
          <cell r="FC477">
            <v>0</v>
          </cell>
          <cell r="FD477">
            <v>0</v>
          </cell>
          <cell r="FE477">
            <v>0</v>
          </cell>
          <cell r="FF477">
            <v>0</v>
          </cell>
        </row>
        <row r="478">
          <cell r="C478" t="str">
            <v>剣淵町女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  <cell r="ES478">
            <v>0</v>
          </cell>
          <cell r="ET478">
            <v>0</v>
          </cell>
          <cell r="EU478">
            <v>0</v>
          </cell>
          <cell r="EV478">
            <v>0</v>
          </cell>
          <cell r="EW478">
            <v>0</v>
          </cell>
          <cell r="EX478">
            <v>0</v>
          </cell>
          <cell r="EY478">
            <v>0</v>
          </cell>
          <cell r="EZ478">
            <v>0</v>
          </cell>
          <cell r="FA478">
            <v>0</v>
          </cell>
          <cell r="FB478">
            <v>0</v>
          </cell>
          <cell r="FC478">
            <v>0</v>
          </cell>
          <cell r="FD478">
            <v>0</v>
          </cell>
          <cell r="FE478">
            <v>0</v>
          </cell>
          <cell r="FF478">
            <v>0</v>
          </cell>
        </row>
        <row r="479">
          <cell r="C479" t="str">
            <v>下川町総数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  <cell r="ES479">
            <v>0</v>
          </cell>
          <cell r="ET479">
            <v>0</v>
          </cell>
          <cell r="EU479">
            <v>0</v>
          </cell>
          <cell r="EV479">
            <v>0</v>
          </cell>
          <cell r="EW479">
            <v>0</v>
          </cell>
          <cell r="EX479">
            <v>0</v>
          </cell>
          <cell r="EY479">
            <v>0</v>
          </cell>
          <cell r="EZ479">
            <v>0</v>
          </cell>
          <cell r="FA479">
            <v>0</v>
          </cell>
          <cell r="FB479">
            <v>0</v>
          </cell>
          <cell r="FC479">
            <v>0</v>
          </cell>
          <cell r="FD479">
            <v>0</v>
          </cell>
          <cell r="FE479">
            <v>0</v>
          </cell>
          <cell r="FF479">
            <v>0</v>
          </cell>
        </row>
        <row r="480">
          <cell r="C480" t="str">
            <v>下川町男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  <cell r="ES480">
            <v>0</v>
          </cell>
          <cell r="ET480">
            <v>0</v>
          </cell>
          <cell r="EU480">
            <v>0</v>
          </cell>
          <cell r="EV480">
            <v>0</v>
          </cell>
          <cell r="EW480">
            <v>0</v>
          </cell>
          <cell r="EX480">
            <v>0</v>
          </cell>
          <cell r="EY480">
            <v>0</v>
          </cell>
          <cell r="EZ480">
            <v>0</v>
          </cell>
          <cell r="FA480">
            <v>0</v>
          </cell>
          <cell r="FB480">
            <v>0</v>
          </cell>
          <cell r="FC480">
            <v>0</v>
          </cell>
          <cell r="FD480">
            <v>0</v>
          </cell>
          <cell r="FE480">
            <v>0</v>
          </cell>
          <cell r="FF480">
            <v>0</v>
          </cell>
        </row>
        <row r="481">
          <cell r="C481" t="str">
            <v>下川町女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  <cell r="ES481">
            <v>0</v>
          </cell>
          <cell r="ET481">
            <v>0</v>
          </cell>
          <cell r="EU481">
            <v>0</v>
          </cell>
          <cell r="EV481">
            <v>0</v>
          </cell>
          <cell r="EW481">
            <v>0</v>
          </cell>
          <cell r="EX481">
            <v>0</v>
          </cell>
          <cell r="EY481">
            <v>0</v>
          </cell>
          <cell r="EZ481">
            <v>0</v>
          </cell>
          <cell r="FA481">
            <v>0</v>
          </cell>
          <cell r="FB481">
            <v>0</v>
          </cell>
          <cell r="FC481">
            <v>0</v>
          </cell>
          <cell r="FD481">
            <v>0</v>
          </cell>
          <cell r="FE481">
            <v>0</v>
          </cell>
          <cell r="FF481">
            <v>0</v>
          </cell>
        </row>
        <row r="482">
          <cell r="C482" t="str">
            <v>美深町総数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  <cell r="ES482">
            <v>0</v>
          </cell>
          <cell r="ET482">
            <v>0</v>
          </cell>
          <cell r="EU482">
            <v>0</v>
          </cell>
          <cell r="EV482">
            <v>0</v>
          </cell>
          <cell r="EW482">
            <v>0</v>
          </cell>
          <cell r="EX482">
            <v>0</v>
          </cell>
          <cell r="EY482">
            <v>0</v>
          </cell>
          <cell r="EZ482">
            <v>0</v>
          </cell>
          <cell r="FA482">
            <v>0</v>
          </cell>
          <cell r="FB482">
            <v>0</v>
          </cell>
          <cell r="FC482">
            <v>0</v>
          </cell>
          <cell r="FD482">
            <v>0</v>
          </cell>
          <cell r="FE482">
            <v>0</v>
          </cell>
          <cell r="FF482">
            <v>0</v>
          </cell>
        </row>
        <row r="483">
          <cell r="C483" t="str">
            <v>美深町男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  <cell r="ES483">
            <v>0</v>
          </cell>
          <cell r="ET483">
            <v>0</v>
          </cell>
          <cell r="EU483">
            <v>0</v>
          </cell>
          <cell r="EV483">
            <v>0</v>
          </cell>
          <cell r="EW483">
            <v>0</v>
          </cell>
          <cell r="EX483">
            <v>0</v>
          </cell>
          <cell r="EY483">
            <v>0</v>
          </cell>
          <cell r="EZ483">
            <v>0</v>
          </cell>
          <cell r="FA483">
            <v>0</v>
          </cell>
          <cell r="FB483">
            <v>0</v>
          </cell>
          <cell r="FC483">
            <v>0</v>
          </cell>
          <cell r="FD483">
            <v>0</v>
          </cell>
          <cell r="FE483">
            <v>0</v>
          </cell>
          <cell r="FF483">
            <v>0</v>
          </cell>
        </row>
        <row r="484">
          <cell r="C484" t="str">
            <v>美深町女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  <cell r="ES484">
            <v>0</v>
          </cell>
          <cell r="ET484">
            <v>0</v>
          </cell>
          <cell r="EU484">
            <v>0</v>
          </cell>
          <cell r="EV484">
            <v>0</v>
          </cell>
          <cell r="EW484">
            <v>0</v>
          </cell>
          <cell r="EX484">
            <v>0</v>
          </cell>
          <cell r="EY484">
            <v>0</v>
          </cell>
          <cell r="EZ484">
            <v>0</v>
          </cell>
          <cell r="FA484">
            <v>0</v>
          </cell>
          <cell r="FB484">
            <v>0</v>
          </cell>
          <cell r="FC484">
            <v>0</v>
          </cell>
          <cell r="FD484">
            <v>0</v>
          </cell>
          <cell r="FE484">
            <v>0</v>
          </cell>
          <cell r="FF484">
            <v>0</v>
          </cell>
        </row>
        <row r="485">
          <cell r="C485" t="str">
            <v>音威子府村総数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  <cell r="ES485">
            <v>0</v>
          </cell>
          <cell r="ET485">
            <v>0</v>
          </cell>
          <cell r="EU485">
            <v>0</v>
          </cell>
          <cell r="EV485">
            <v>0</v>
          </cell>
          <cell r="EW485">
            <v>0</v>
          </cell>
          <cell r="EX485">
            <v>0</v>
          </cell>
          <cell r="EY485">
            <v>0</v>
          </cell>
          <cell r="EZ485">
            <v>0</v>
          </cell>
          <cell r="FA485">
            <v>0</v>
          </cell>
          <cell r="FB485">
            <v>0</v>
          </cell>
          <cell r="FC485">
            <v>0</v>
          </cell>
          <cell r="FD485">
            <v>0</v>
          </cell>
          <cell r="FE485">
            <v>0</v>
          </cell>
          <cell r="FF485">
            <v>0</v>
          </cell>
        </row>
        <row r="486">
          <cell r="C486" t="str">
            <v>音威子府村男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  <cell r="ES486">
            <v>0</v>
          </cell>
          <cell r="ET486">
            <v>0</v>
          </cell>
          <cell r="EU486">
            <v>0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>
            <v>0</v>
          </cell>
          <cell r="FB486">
            <v>0</v>
          </cell>
          <cell r="FC486">
            <v>0</v>
          </cell>
          <cell r="FD486">
            <v>0</v>
          </cell>
          <cell r="FE486">
            <v>0</v>
          </cell>
          <cell r="FF486">
            <v>0</v>
          </cell>
        </row>
        <row r="487">
          <cell r="C487" t="str">
            <v>音威子府村女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  <cell r="ES487">
            <v>0</v>
          </cell>
          <cell r="ET487">
            <v>0</v>
          </cell>
          <cell r="EU487">
            <v>0</v>
          </cell>
          <cell r="EV487">
            <v>0</v>
          </cell>
          <cell r="EW487">
            <v>0</v>
          </cell>
          <cell r="EX487">
            <v>0</v>
          </cell>
          <cell r="EY487">
            <v>0</v>
          </cell>
          <cell r="EZ487">
            <v>0</v>
          </cell>
          <cell r="FA487">
            <v>0</v>
          </cell>
          <cell r="FB487">
            <v>0</v>
          </cell>
          <cell r="FC487">
            <v>0</v>
          </cell>
          <cell r="FD487">
            <v>0</v>
          </cell>
          <cell r="FE487">
            <v>0</v>
          </cell>
          <cell r="FF487">
            <v>0</v>
          </cell>
        </row>
        <row r="488">
          <cell r="C488" t="str">
            <v>中川町総数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  <cell r="ES488">
            <v>0</v>
          </cell>
          <cell r="ET488">
            <v>0</v>
          </cell>
          <cell r="EU488">
            <v>0</v>
          </cell>
          <cell r="EV488">
            <v>0</v>
          </cell>
          <cell r="EW488">
            <v>0</v>
          </cell>
          <cell r="EX488">
            <v>0</v>
          </cell>
          <cell r="EY488">
            <v>0</v>
          </cell>
          <cell r="EZ488">
            <v>0</v>
          </cell>
          <cell r="FA488">
            <v>0</v>
          </cell>
          <cell r="FB488">
            <v>0</v>
          </cell>
          <cell r="FC488">
            <v>0</v>
          </cell>
          <cell r="FD488">
            <v>0</v>
          </cell>
          <cell r="FE488">
            <v>0</v>
          </cell>
          <cell r="FF488">
            <v>0</v>
          </cell>
        </row>
        <row r="489">
          <cell r="C489" t="str">
            <v>中川町男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  <cell r="ES489">
            <v>0</v>
          </cell>
          <cell r="ET489">
            <v>0</v>
          </cell>
          <cell r="EU489">
            <v>0</v>
          </cell>
          <cell r="EV489">
            <v>0</v>
          </cell>
          <cell r="EW489">
            <v>0</v>
          </cell>
          <cell r="EX489">
            <v>0</v>
          </cell>
          <cell r="EY489">
            <v>0</v>
          </cell>
          <cell r="EZ489">
            <v>0</v>
          </cell>
          <cell r="FA489">
            <v>0</v>
          </cell>
          <cell r="FB489">
            <v>0</v>
          </cell>
          <cell r="FC489">
            <v>0</v>
          </cell>
          <cell r="FD489">
            <v>0</v>
          </cell>
          <cell r="FE489">
            <v>0</v>
          </cell>
          <cell r="FF489">
            <v>0</v>
          </cell>
        </row>
        <row r="490">
          <cell r="C490" t="str">
            <v>中川町女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  <cell r="ES490">
            <v>0</v>
          </cell>
          <cell r="ET490">
            <v>0</v>
          </cell>
          <cell r="EU490">
            <v>0</v>
          </cell>
          <cell r="EV490">
            <v>0</v>
          </cell>
          <cell r="EW490">
            <v>0</v>
          </cell>
          <cell r="EX490">
            <v>0</v>
          </cell>
          <cell r="EY490">
            <v>0</v>
          </cell>
          <cell r="EZ490">
            <v>0</v>
          </cell>
          <cell r="FA490">
            <v>0</v>
          </cell>
          <cell r="FB490">
            <v>0</v>
          </cell>
          <cell r="FC490">
            <v>0</v>
          </cell>
          <cell r="FD490">
            <v>0</v>
          </cell>
          <cell r="FE490">
            <v>0</v>
          </cell>
          <cell r="FF490">
            <v>0</v>
          </cell>
        </row>
        <row r="491">
          <cell r="C491" t="str">
            <v>幌加内町総数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  <cell r="ES491">
            <v>0</v>
          </cell>
          <cell r="ET491">
            <v>0</v>
          </cell>
          <cell r="EU491">
            <v>0</v>
          </cell>
          <cell r="EV491">
            <v>0</v>
          </cell>
          <cell r="EW491">
            <v>0</v>
          </cell>
          <cell r="EX491">
            <v>0</v>
          </cell>
          <cell r="EY491">
            <v>0</v>
          </cell>
          <cell r="EZ491">
            <v>0</v>
          </cell>
          <cell r="FA491">
            <v>0</v>
          </cell>
          <cell r="FB491">
            <v>0</v>
          </cell>
          <cell r="FC491">
            <v>0</v>
          </cell>
          <cell r="FD491">
            <v>0</v>
          </cell>
          <cell r="FE491">
            <v>0</v>
          </cell>
          <cell r="FF491">
            <v>0</v>
          </cell>
        </row>
        <row r="492">
          <cell r="C492" t="str">
            <v>幌加内町男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  <cell r="ES492">
            <v>0</v>
          </cell>
          <cell r="ET492">
            <v>0</v>
          </cell>
          <cell r="EU492">
            <v>0</v>
          </cell>
          <cell r="EV492">
            <v>0</v>
          </cell>
          <cell r="EW492">
            <v>0</v>
          </cell>
          <cell r="EX492">
            <v>0</v>
          </cell>
          <cell r="EY492">
            <v>0</v>
          </cell>
          <cell r="EZ492">
            <v>0</v>
          </cell>
          <cell r="FA492">
            <v>0</v>
          </cell>
          <cell r="FB492">
            <v>0</v>
          </cell>
          <cell r="FC492">
            <v>0</v>
          </cell>
          <cell r="FD492">
            <v>0</v>
          </cell>
          <cell r="FE492">
            <v>0</v>
          </cell>
          <cell r="FF492">
            <v>0</v>
          </cell>
        </row>
        <row r="493">
          <cell r="C493" t="str">
            <v>幌加内町女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  <cell r="ES493">
            <v>0</v>
          </cell>
          <cell r="ET493">
            <v>0</v>
          </cell>
          <cell r="EU493">
            <v>0</v>
          </cell>
          <cell r="EV493">
            <v>0</v>
          </cell>
          <cell r="EW493">
            <v>0</v>
          </cell>
          <cell r="EX493">
            <v>0</v>
          </cell>
          <cell r="EY493">
            <v>0</v>
          </cell>
          <cell r="EZ493">
            <v>0</v>
          </cell>
          <cell r="FA493">
            <v>0</v>
          </cell>
          <cell r="FB493">
            <v>0</v>
          </cell>
          <cell r="FC493">
            <v>0</v>
          </cell>
          <cell r="FD493">
            <v>0</v>
          </cell>
          <cell r="FE493">
            <v>0</v>
          </cell>
          <cell r="FF493">
            <v>0</v>
          </cell>
        </row>
        <row r="494">
          <cell r="C494" t="str">
            <v>（旧 幌加内町）総数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  <cell r="ES494">
            <v>0</v>
          </cell>
          <cell r="ET494">
            <v>0</v>
          </cell>
          <cell r="EU494">
            <v>0</v>
          </cell>
          <cell r="EV494">
            <v>0</v>
          </cell>
          <cell r="EW494">
            <v>0</v>
          </cell>
          <cell r="EX494">
            <v>0</v>
          </cell>
          <cell r="EY494">
            <v>0</v>
          </cell>
          <cell r="EZ494">
            <v>0</v>
          </cell>
          <cell r="FA494">
            <v>0</v>
          </cell>
          <cell r="FB494">
            <v>0</v>
          </cell>
          <cell r="FC494">
            <v>0</v>
          </cell>
          <cell r="FD494">
            <v>0</v>
          </cell>
          <cell r="FE494">
            <v>0</v>
          </cell>
          <cell r="FF494">
            <v>0</v>
          </cell>
        </row>
        <row r="495">
          <cell r="C495" t="str">
            <v>（旧 幌加内町）男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0</v>
          </cell>
          <cell r="ET495">
            <v>0</v>
          </cell>
          <cell r="EU495">
            <v>0</v>
          </cell>
          <cell r="EV495">
            <v>0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0</v>
          </cell>
          <cell r="FB495">
            <v>0</v>
          </cell>
          <cell r="FC495">
            <v>0</v>
          </cell>
          <cell r="FD495">
            <v>0</v>
          </cell>
          <cell r="FE495">
            <v>0</v>
          </cell>
          <cell r="FF495">
            <v>0</v>
          </cell>
        </row>
        <row r="496">
          <cell r="C496" t="str">
            <v>（旧 幌加内町）女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  <cell r="ES496">
            <v>0</v>
          </cell>
          <cell r="ET496">
            <v>0</v>
          </cell>
          <cell r="EU496">
            <v>0</v>
          </cell>
          <cell r="EV496">
            <v>0</v>
          </cell>
          <cell r="EW496">
            <v>0</v>
          </cell>
          <cell r="EX496">
            <v>0</v>
          </cell>
          <cell r="EY496">
            <v>0</v>
          </cell>
          <cell r="EZ496">
            <v>0</v>
          </cell>
          <cell r="FA496">
            <v>0</v>
          </cell>
          <cell r="FB496">
            <v>0</v>
          </cell>
          <cell r="FC496">
            <v>0</v>
          </cell>
          <cell r="FD496">
            <v>0</v>
          </cell>
          <cell r="FE496">
            <v>0</v>
          </cell>
          <cell r="FF496">
            <v>0</v>
          </cell>
        </row>
        <row r="497">
          <cell r="C497" t="str">
            <v>留萌振興局総数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  <cell r="ES497">
            <v>0</v>
          </cell>
          <cell r="ET497">
            <v>0</v>
          </cell>
          <cell r="EU497">
            <v>0</v>
          </cell>
          <cell r="EV497">
            <v>0</v>
          </cell>
          <cell r="EW497">
            <v>0</v>
          </cell>
          <cell r="EX497">
            <v>0</v>
          </cell>
          <cell r="EY497">
            <v>0</v>
          </cell>
          <cell r="EZ497">
            <v>0</v>
          </cell>
          <cell r="FA497">
            <v>0</v>
          </cell>
          <cell r="FB497">
            <v>0</v>
          </cell>
          <cell r="FC497">
            <v>0</v>
          </cell>
          <cell r="FD497">
            <v>0</v>
          </cell>
          <cell r="FE497">
            <v>0</v>
          </cell>
          <cell r="FF497">
            <v>0</v>
          </cell>
        </row>
        <row r="498">
          <cell r="C498" t="str">
            <v>留萌振興局男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  <cell r="ES498">
            <v>0</v>
          </cell>
          <cell r="ET498">
            <v>0</v>
          </cell>
          <cell r="EU498">
            <v>0</v>
          </cell>
          <cell r="EV498">
            <v>0</v>
          </cell>
          <cell r="EW498">
            <v>0</v>
          </cell>
          <cell r="EX498">
            <v>0</v>
          </cell>
          <cell r="EY498">
            <v>0</v>
          </cell>
          <cell r="EZ498">
            <v>0</v>
          </cell>
          <cell r="FA498">
            <v>0</v>
          </cell>
          <cell r="FB498">
            <v>0</v>
          </cell>
          <cell r="FC498">
            <v>0</v>
          </cell>
          <cell r="FD498">
            <v>0</v>
          </cell>
          <cell r="FE498">
            <v>0</v>
          </cell>
          <cell r="FF498">
            <v>0</v>
          </cell>
        </row>
        <row r="499">
          <cell r="C499" t="str">
            <v>留萌振興局女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0</v>
          </cell>
          <cell r="ER499">
            <v>0</v>
          </cell>
          <cell r="ES499">
            <v>0</v>
          </cell>
          <cell r="ET499">
            <v>0</v>
          </cell>
          <cell r="EU499">
            <v>0</v>
          </cell>
          <cell r="EV499">
            <v>0</v>
          </cell>
          <cell r="EW499">
            <v>0</v>
          </cell>
          <cell r="EX499">
            <v>0</v>
          </cell>
          <cell r="EY499">
            <v>0</v>
          </cell>
          <cell r="EZ499">
            <v>0</v>
          </cell>
          <cell r="FA499">
            <v>0</v>
          </cell>
          <cell r="FB499">
            <v>0</v>
          </cell>
          <cell r="FC499">
            <v>0</v>
          </cell>
          <cell r="FD499">
            <v>0</v>
          </cell>
          <cell r="FE499">
            <v>0</v>
          </cell>
          <cell r="FF499">
            <v>0</v>
          </cell>
        </row>
        <row r="500">
          <cell r="C500" t="str">
            <v>増毛町総数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0</v>
          </cell>
          <cell r="ER500">
            <v>0</v>
          </cell>
          <cell r="ES500">
            <v>0</v>
          </cell>
          <cell r="ET500">
            <v>0</v>
          </cell>
          <cell r="EU500">
            <v>0</v>
          </cell>
          <cell r="EV500">
            <v>0</v>
          </cell>
          <cell r="EW500">
            <v>0</v>
          </cell>
          <cell r="EX500">
            <v>0</v>
          </cell>
          <cell r="EY500">
            <v>0</v>
          </cell>
          <cell r="EZ500">
            <v>0</v>
          </cell>
          <cell r="FA500">
            <v>0</v>
          </cell>
          <cell r="FB500">
            <v>0</v>
          </cell>
          <cell r="FC500">
            <v>0</v>
          </cell>
          <cell r="FD500">
            <v>0</v>
          </cell>
          <cell r="FE500">
            <v>0</v>
          </cell>
          <cell r="FF500">
            <v>0</v>
          </cell>
        </row>
        <row r="501">
          <cell r="C501" t="str">
            <v>増毛町男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0</v>
          </cell>
          <cell r="ET501">
            <v>0</v>
          </cell>
          <cell r="EU501">
            <v>0</v>
          </cell>
          <cell r="EV501">
            <v>0</v>
          </cell>
          <cell r="EW501">
            <v>0</v>
          </cell>
          <cell r="EX501">
            <v>0</v>
          </cell>
          <cell r="EY501">
            <v>0</v>
          </cell>
          <cell r="EZ501">
            <v>0</v>
          </cell>
          <cell r="FA501">
            <v>0</v>
          </cell>
          <cell r="FB501">
            <v>0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</row>
        <row r="502">
          <cell r="C502" t="str">
            <v>増毛町女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0</v>
          </cell>
          <cell r="ER502">
            <v>0</v>
          </cell>
          <cell r="ES502">
            <v>0</v>
          </cell>
          <cell r="ET502">
            <v>0</v>
          </cell>
          <cell r="EU502">
            <v>0</v>
          </cell>
          <cell r="EV502">
            <v>0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0</v>
          </cell>
          <cell r="FE502">
            <v>0</v>
          </cell>
          <cell r="FF502">
            <v>0</v>
          </cell>
        </row>
        <row r="503">
          <cell r="C503" t="str">
            <v>小平町総数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0</v>
          </cell>
          <cell r="ET503">
            <v>0</v>
          </cell>
          <cell r="EU503">
            <v>0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0</v>
          </cell>
          <cell r="FE503">
            <v>0</v>
          </cell>
          <cell r="FF503">
            <v>0</v>
          </cell>
        </row>
        <row r="504">
          <cell r="C504" t="str">
            <v>小平町男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  <cell r="ES504">
            <v>0</v>
          </cell>
          <cell r="ET504">
            <v>0</v>
          </cell>
          <cell r="EU504">
            <v>0</v>
          </cell>
          <cell r="EV504">
            <v>0</v>
          </cell>
          <cell r="EW504">
            <v>0</v>
          </cell>
          <cell r="EX504">
            <v>0</v>
          </cell>
          <cell r="EY504">
            <v>0</v>
          </cell>
          <cell r="EZ504">
            <v>0</v>
          </cell>
          <cell r="FA504">
            <v>0</v>
          </cell>
          <cell r="FB504">
            <v>0</v>
          </cell>
          <cell r="FC504">
            <v>0</v>
          </cell>
          <cell r="FD504">
            <v>0</v>
          </cell>
          <cell r="FE504">
            <v>0</v>
          </cell>
          <cell r="FF504">
            <v>0</v>
          </cell>
        </row>
        <row r="505">
          <cell r="C505" t="str">
            <v>小平町女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  <cell r="ES505">
            <v>0</v>
          </cell>
          <cell r="ET505">
            <v>0</v>
          </cell>
          <cell r="EU505">
            <v>0</v>
          </cell>
          <cell r="EV505">
            <v>0</v>
          </cell>
          <cell r="EW505">
            <v>0</v>
          </cell>
          <cell r="EX505">
            <v>0</v>
          </cell>
          <cell r="EY505">
            <v>0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0</v>
          </cell>
          <cell r="FE505">
            <v>0</v>
          </cell>
          <cell r="FF505">
            <v>0</v>
          </cell>
        </row>
        <row r="506">
          <cell r="C506" t="str">
            <v>苫前町総数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0</v>
          </cell>
          <cell r="ET506">
            <v>0</v>
          </cell>
          <cell r="EU506">
            <v>0</v>
          </cell>
          <cell r="EV506">
            <v>0</v>
          </cell>
          <cell r="EW506">
            <v>0</v>
          </cell>
          <cell r="EX506">
            <v>0</v>
          </cell>
          <cell r="EY506">
            <v>0</v>
          </cell>
          <cell r="EZ506">
            <v>0</v>
          </cell>
          <cell r="FA506">
            <v>0</v>
          </cell>
          <cell r="FB506">
            <v>0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</row>
        <row r="507">
          <cell r="C507" t="str">
            <v>苫前町男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  <cell r="ES507">
            <v>0</v>
          </cell>
          <cell r="ET507">
            <v>0</v>
          </cell>
          <cell r="EU507">
            <v>0</v>
          </cell>
          <cell r="EV507">
            <v>0</v>
          </cell>
          <cell r="EW507">
            <v>0</v>
          </cell>
          <cell r="EX507">
            <v>0</v>
          </cell>
          <cell r="EY507">
            <v>0</v>
          </cell>
          <cell r="EZ507">
            <v>0</v>
          </cell>
          <cell r="FA507">
            <v>0</v>
          </cell>
          <cell r="FB507">
            <v>0</v>
          </cell>
          <cell r="FC507">
            <v>0</v>
          </cell>
          <cell r="FD507">
            <v>0</v>
          </cell>
          <cell r="FE507">
            <v>0</v>
          </cell>
          <cell r="FF507">
            <v>0</v>
          </cell>
        </row>
        <row r="508">
          <cell r="C508" t="str">
            <v>苫前町女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  <cell r="ES508">
            <v>0</v>
          </cell>
          <cell r="ET508">
            <v>0</v>
          </cell>
          <cell r="EU508">
            <v>0</v>
          </cell>
          <cell r="EV508">
            <v>0</v>
          </cell>
          <cell r="EW508">
            <v>0</v>
          </cell>
          <cell r="EX508">
            <v>0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0</v>
          </cell>
        </row>
        <row r="509">
          <cell r="C509" t="str">
            <v>羽幌町総数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  <cell r="ES509">
            <v>0</v>
          </cell>
          <cell r="ET509">
            <v>0</v>
          </cell>
          <cell r="EU509">
            <v>0</v>
          </cell>
          <cell r="EV509">
            <v>0</v>
          </cell>
          <cell r="EW509">
            <v>0</v>
          </cell>
          <cell r="EX509">
            <v>0</v>
          </cell>
          <cell r="EY509">
            <v>0</v>
          </cell>
          <cell r="EZ509">
            <v>0</v>
          </cell>
          <cell r="FA509">
            <v>0</v>
          </cell>
          <cell r="FB509">
            <v>0</v>
          </cell>
          <cell r="FC509">
            <v>0</v>
          </cell>
          <cell r="FD509">
            <v>0</v>
          </cell>
          <cell r="FE509">
            <v>0</v>
          </cell>
          <cell r="FF509">
            <v>0</v>
          </cell>
        </row>
        <row r="510">
          <cell r="C510" t="str">
            <v>羽幌町男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  <cell r="ES510">
            <v>0</v>
          </cell>
          <cell r="ET510">
            <v>0</v>
          </cell>
          <cell r="EU510">
            <v>0</v>
          </cell>
          <cell r="EV510">
            <v>0</v>
          </cell>
          <cell r="EW510">
            <v>0</v>
          </cell>
          <cell r="EX510">
            <v>0</v>
          </cell>
          <cell r="EY510">
            <v>0</v>
          </cell>
          <cell r="EZ510">
            <v>0</v>
          </cell>
          <cell r="FA510">
            <v>0</v>
          </cell>
          <cell r="FB510">
            <v>0</v>
          </cell>
          <cell r="FC510">
            <v>0</v>
          </cell>
          <cell r="FD510">
            <v>0</v>
          </cell>
          <cell r="FE510">
            <v>0</v>
          </cell>
          <cell r="FF510">
            <v>0</v>
          </cell>
        </row>
        <row r="511">
          <cell r="C511" t="str">
            <v>羽幌町女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  <cell r="ES511">
            <v>0</v>
          </cell>
          <cell r="ET511">
            <v>0</v>
          </cell>
          <cell r="EU511">
            <v>0</v>
          </cell>
          <cell r="EV511">
            <v>0</v>
          </cell>
          <cell r="EW511">
            <v>0</v>
          </cell>
          <cell r="EX511">
            <v>0</v>
          </cell>
          <cell r="EY511">
            <v>0</v>
          </cell>
          <cell r="EZ511">
            <v>0</v>
          </cell>
          <cell r="FA511">
            <v>0</v>
          </cell>
          <cell r="FB511">
            <v>0</v>
          </cell>
          <cell r="FC511">
            <v>0</v>
          </cell>
          <cell r="FD511">
            <v>0</v>
          </cell>
          <cell r="FE511">
            <v>0</v>
          </cell>
          <cell r="FF511">
            <v>0</v>
          </cell>
        </row>
        <row r="512">
          <cell r="C512" t="str">
            <v>初山別村総数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  <cell r="ES512">
            <v>0</v>
          </cell>
          <cell r="ET512">
            <v>0</v>
          </cell>
          <cell r="EU512">
            <v>0</v>
          </cell>
          <cell r="EV512">
            <v>0</v>
          </cell>
          <cell r="EW512">
            <v>0</v>
          </cell>
          <cell r="EX512">
            <v>0</v>
          </cell>
          <cell r="EY512">
            <v>0</v>
          </cell>
          <cell r="EZ512">
            <v>0</v>
          </cell>
          <cell r="FA512">
            <v>0</v>
          </cell>
          <cell r="FB512">
            <v>0</v>
          </cell>
          <cell r="FC512">
            <v>0</v>
          </cell>
          <cell r="FD512">
            <v>0</v>
          </cell>
          <cell r="FE512">
            <v>0</v>
          </cell>
          <cell r="FF512">
            <v>0</v>
          </cell>
        </row>
        <row r="513">
          <cell r="C513" t="str">
            <v>初山別村男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  <cell r="ES513">
            <v>0</v>
          </cell>
          <cell r="ET513">
            <v>0</v>
          </cell>
          <cell r="EU513">
            <v>0</v>
          </cell>
          <cell r="EV513">
            <v>0</v>
          </cell>
          <cell r="EW513">
            <v>0</v>
          </cell>
          <cell r="EX513">
            <v>0</v>
          </cell>
          <cell r="EY513">
            <v>0</v>
          </cell>
          <cell r="EZ513">
            <v>0</v>
          </cell>
          <cell r="FA513">
            <v>0</v>
          </cell>
          <cell r="FB513">
            <v>0</v>
          </cell>
          <cell r="FC513">
            <v>0</v>
          </cell>
          <cell r="FD513">
            <v>0</v>
          </cell>
          <cell r="FE513">
            <v>0</v>
          </cell>
          <cell r="FF513">
            <v>0</v>
          </cell>
        </row>
        <row r="514">
          <cell r="C514" t="str">
            <v>初山別村女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  <cell r="ES514">
            <v>0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  <cell r="EZ514">
            <v>0</v>
          </cell>
          <cell r="FA514">
            <v>0</v>
          </cell>
          <cell r="FB514">
            <v>0</v>
          </cell>
          <cell r="FC514">
            <v>0</v>
          </cell>
          <cell r="FD514">
            <v>0</v>
          </cell>
          <cell r="FE514">
            <v>0</v>
          </cell>
          <cell r="FF514">
            <v>0</v>
          </cell>
        </row>
        <row r="515">
          <cell r="C515" t="str">
            <v>遠別町総数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  <cell r="ES515">
            <v>0</v>
          </cell>
          <cell r="ET515">
            <v>0</v>
          </cell>
          <cell r="EU515">
            <v>0</v>
          </cell>
          <cell r="EV515">
            <v>0</v>
          </cell>
          <cell r="EW515">
            <v>0</v>
          </cell>
          <cell r="EX515">
            <v>0</v>
          </cell>
          <cell r="EY515">
            <v>0</v>
          </cell>
          <cell r="EZ515">
            <v>0</v>
          </cell>
          <cell r="FA515">
            <v>0</v>
          </cell>
          <cell r="FB515">
            <v>0</v>
          </cell>
          <cell r="FC515">
            <v>0</v>
          </cell>
          <cell r="FD515">
            <v>0</v>
          </cell>
          <cell r="FE515">
            <v>0</v>
          </cell>
          <cell r="FF515">
            <v>0</v>
          </cell>
        </row>
        <row r="516">
          <cell r="C516" t="str">
            <v>遠別町男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  <cell r="ES516">
            <v>0</v>
          </cell>
          <cell r="ET516">
            <v>0</v>
          </cell>
          <cell r="EU516">
            <v>0</v>
          </cell>
          <cell r="EV516">
            <v>0</v>
          </cell>
          <cell r="EW516">
            <v>0</v>
          </cell>
          <cell r="EX516">
            <v>0</v>
          </cell>
          <cell r="EY516">
            <v>0</v>
          </cell>
          <cell r="EZ516">
            <v>0</v>
          </cell>
          <cell r="FA516">
            <v>0</v>
          </cell>
          <cell r="FB516">
            <v>0</v>
          </cell>
          <cell r="FC516">
            <v>0</v>
          </cell>
          <cell r="FD516">
            <v>0</v>
          </cell>
          <cell r="FE516">
            <v>0</v>
          </cell>
          <cell r="FF516">
            <v>0</v>
          </cell>
        </row>
        <row r="517">
          <cell r="C517" t="str">
            <v>遠別町女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  <cell r="ES517">
            <v>0</v>
          </cell>
          <cell r="ET517">
            <v>0</v>
          </cell>
          <cell r="EU517">
            <v>0</v>
          </cell>
          <cell r="EV517">
            <v>0</v>
          </cell>
          <cell r="EW517">
            <v>0</v>
          </cell>
          <cell r="EX517">
            <v>0</v>
          </cell>
          <cell r="EY517">
            <v>0</v>
          </cell>
          <cell r="EZ517">
            <v>0</v>
          </cell>
          <cell r="FA517">
            <v>0</v>
          </cell>
          <cell r="FB517">
            <v>0</v>
          </cell>
          <cell r="FC517">
            <v>0</v>
          </cell>
          <cell r="FD517">
            <v>0</v>
          </cell>
          <cell r="FE517">
            <v>0</v>
          </cell>
          <cell r="FF517">
            <v>0</v>
          </cell>
        </row>
        <row r="518">
          <cell r="C518" t="str">
            <v>天塩町総数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  <cell r="ES518">
            <v>0</v>
          </cell>
          <cell r="ET518">
            <v>0</v>
          </cell>
          <cell r="EU518">
            <v>0</v>
          </cell>
          <cell r="EV518">
            <v>0</v>
          </cell>
          <cell r="EW518">
            <v>0</v>
          </cell>
          <cell r="EX518">
            <v>0</v>
          </cell>
          <cell r="EY518">
            <v>0</v>
          </cell>
          <cell r="EZ518">
            <v>0</v>
          </cell>
          <cell r="FA518">
            <v>0</v>
          </cell>
          <cell r="FB518">
            <v>0</v>
          </cell>
          <cell r="FC518">
            <v>0</v>
          </cell>
          <cell r="FD518">
            <v>0</v>
          </cell>
          <cell r="FE518">
            <v>0</v>
          </cell>
          <cell r="FF518">
            <v>0</v>
          </cell>
        </row>
        <row r="519">
          <cell r="C519" t="str">
            <v>天塩町男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  <cell r="ES519">
            <v>0</v>
          </cell>
          <cell r="ET519">
            <v>0</v>
          </cell>
          <cell r="EU519">
            <v>0</v>
          </cell>
          <cell r="EV519">
            <v>0</v>
          </cell>
          <cell r="EW519">
            <v>0</v>
          </cell>
          <cell r="EX519">
            <v>0</v>
          </cell>
          <cell r="EY519">
            <v>0</v>
          </cell>
          <cell r="EZ519">
            <v>0</v>
          </cell>
          <cell r="FA519">
            <v>0</v>
          </cell>
          <cell r="FB519">
            <v>0</v>
          </cell>
          <cell r="FC519">
            <v>0</v>
          </cell>
          <cell r="FD519">
            <v>0</v>
          </cell>
          <cell r="FE519">
            <v>0</v>
          </cell>
          <cell r="FF519">
            <v>0</v>
          </cell>
        </row>
        <row r="520">
          <cell r="C520" t="str">
            <v>天塩町女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  <cell r="ES520">
            <v>0</v>
          </cell>
          <cell r="ET520">
            <v>0</v>
          </cell>
          <cell r="EU520">
            <v>0</v>
          </cell>
          <cell r="EV520">
            <v>0</v>
          </cell>
          <cell r="EW520">
            <v>0</v>
          </cell>
          <cell r="EX520">
            <v>0</v>
          </cell>
          <cell r="EY520">
            <v>0</v>
          </cell>
          <cell r="EZ520">
            <v>0</v>
          </cell>
          <cell r="FA520">
            <v>0</v>
          </cell>
          <cell r="FB520">
            <v>0</v>
          </cell>
          <cell r="FC520">
            <v>0</v>
          </cell>
          <cell r="FD520">
            <v>0</v>
          </cell>
          <cell r="FE520">
            <v>0</v>
          </cell>
          <cell r="FF520">
            <v>0</v>
          </cell>
        </row>
        <row r="521">
          <cell r="C521" t="str">
            <v>宗谷総合振興局総数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  <cell r="ES521">
            <v>0</v>
          </cell>
          <cell r="ET521">
            <v>0</v>
          </cell>
          <cell r="EU521">
            <v>0</v>
          </cell>
          <cell r="EV521">
            <v>0</v>
          </cell>
          <cell r="EW521">
            <v>0</v>
          </cell>
          <cell r="EX521">
            <v>0</v>
          </cell>
          <cell r="EY521">
            <v>0</v>
          </cell>
          <cell r="EZ521">
            <v>0</v>
          </cell>
          <cell r="FA521">
            <v>0</v>
          </cell>
          <cell r="FB521">
            <v>0</v>
          </cell>
          <cell r="FC521">
            <v>0</v>
          </cell>
          <cell r="FD521">
            <v>0</v>
          </cell>
          <cell r="FE521">
            <v>0</v>
          </cell>
          <cell r="FF521">
            <v>0</v>
          </cell>
        </row>
        <row r="522">
          <cell r="C522" t="str">
            <v>宗谷総合振興局男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  <cell r="ES522">
            <v>0</v>
          </cell>
          <cell r="ET522">
            <v>0</v>
          </cell>
          <cell r="EU522">
            <v>0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  <cell r="EZ522">
            <v>0</v>
          </cell>
          <cell r="FA522">
            <v>0</v>
          </cell>
          <cell r="FB522">
            <v>0</v>
          </cell>
          <cell r="FC522">
            <v>0</v>
          </cell>
          <cell r="FD522">
            <v>0</v>
          </cell>
          <cell r="FE522">
            <v>0</v>
          </cell>
          <cell r="FF522">
            <v>0</v>
          </cell>
        </row>
        <row r="523">
          <cell r="C523" t="str">
            <v>宗谷総合振興局女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  <cell r="ES523">
            <v>0</v>
          </cell>
          <cell r="ET523">
            <v>0</v>
          </cell>
          <cell r="EU523">
            <v>0</v>
          </cell>
          <cell r="EV523">
            <v>0</v>
          </cell>
          <cell r="EW523">
            <v>0</v>
          </cell>
          <cell r="EX523">
            <v>0</v>
          </cell>
          <cell r="EY523">
            <v>0</v>
          </cell>
          <cell r="EZ523">
            <v>0</v>
          </cell>
          <cell r="FA523">
            <v>0</v>
          </cell>
          <cell r="FB523">
            <v>0</v>
          </cell>
          <cell r="FC523">
            <v>0</v>
          </cell>
          <cell r="FD523">
            <v>0</v>
          </cell>
          <cell r="FE523">
            <v>0</v>
          </cell>
          <cell r="FF523">
            <v>0</v>
          </cell>
        </row>
        <row r="524">
          <cell r="C524" t="str">
            <v>猿払村総数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  <cell r="ES524">
            <v>0</v>
          </cell>
          <cell r="ET524">
            <v>0</v>
          </cell>
          <cell r="EU524">
            <v>0</v>
          </cell>
          <cell r="EV524">
            <v>0</v>
          </cell>
          <cell r="EW524">
            <v>0</v>
          </cell>
          <cell r="EX524">
            <v>0</v>
          </cell>
          <cell r="EY524">
            <v>0</v>
          </cell>
          <cell r="EZ524">
            <v>0</v>
          </cell>
          <cell r="FA524">
            <v>0</v>
          </cell>
          <cell r="FB524">
            <v>0</v>
          </cell>
          <cell r="FC524">
            <v>0</v>
          </cell>
          <cell r="FD524">
            <v>0</v>
          </cell>
          <cell r="FE524">
            <v>0</v>
          </cell>
          <cell r="FF524">
            <v>0</v>
          </cell>
        </row>
        <row r="525">
          <cell r="C525" t="str">
            <v>猿払村男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  <cell r="ES525">
            <v>0</v>
          </cell>
          <cell r="ET525">
            <v>0</v>
          </cell>
          <cell r="EU525">
            <v>0</v>
          </cell>
          <cell r="EV525">
            <v>0</v>
          </cell>
          <cell r="EW525">
            <v>0</v>
          </cell>
          <cell r="EX525">
            <v>0</v>
          </cell>
          <cell r="EY525">
            <v>0</v>
          </cell>
          <cell r="EZ525">
            <v>0</v>
          </cell>
          <cell r="FA525">
            <v>0</v>
          </cell>
          <cell r="FB525">
            <v>0</v>
          </cell>
          <cell r="FC525">
            <v>0</v>
          </cell>
          <cell r="FD525">
            <v>0</v>
          </cell>
          <cell r="FE525">
            <v>0</v>
          </cell>
          <cell r="FF525">
            <v>0</v>
          </cell>
        </row>
        <row r="526">
          <cell r="C526" t="str">
            <v>猿払村女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  <cell r="ES526">
            <v>0</v>
          </cell>
          <cell r="ET526">
            <v>0</v>
          </cell>
          <cell r="EU526">
            <v>0</v>
          </cell>
          <cell r="EV526">
            <v>0</v>
          </cell>
          <cell r="EW526">
            <v>0</v>
          </cell>
          <cell r="EX526">
            <v>0</v>
          </cell>
          <cell r="EY526">
            <v>0</v>
          </cell>
          <cell r="EZ526">
            <v>0</v>
          </cell>
          <cell r="FA526">
            <v>0</v>
          </cell>
          <cell r="FB526">
            <v>0</v>
          </cell>
          <cell r="FC526">
            <v>0</v>
          </cell>
          <cell r="FD526">
            <v>0</v>
          </cell>
          <cell r="FE526">
            <v>0</v>
          </cell>
          <cell r="FF526">
            <v>0</v>
          </cell>
        </row>
        <row r="527">
          <cell r="C527" t="str">
            <v>浜頓別町総数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0</v>
          </cell>
          <cell r="ER527">
            <v>0</v>
          </cell>
          <cell r="ES527">
            <v>0</v>
          </cell>
          <cell r="ET527">
            <v>0</v>
          </cell>
          <cell r="EU527">
            <v>0</v>
          </cell>
          <cell r="EV527">
            <v>0</v>
          </cell>
          <cell r="EW527">
            <v>0</v>
          </cell>
          <cell r="EX527">
            <v>0</v>
          </cell>
          <cell r="EY527">
            <v>0</v>
          </cell>
          <cell r="EZ527">
            <v>0</v>
          </cell>
          <cell r="FA527">
            <v>0</v>
          </cell>
          <cell r="FB527">
            <v>0</v>
          </cell>
          <cell r="FC527">
            <v>0</v>
          </cell>
          <cell r="FD527">
            <v>0</v>
          </cell>
          <cell r="FE527">
            <v>0</v>
          </cell>
          <cell r="FF527">
            <v>0</v>
          </cell>
        </row>
        <row r="528">
          <cell r="C528" t="str">
            <v>浜頓別町男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  <cell r="ES528">
            <v>0</v>
          </cell>
          <cell r="ET528">
            <v>0</v>
          </cell>
          <cell r="EU528">
            <v>0</v>
          </cell>
          <cell r="EV528">
            <v>0</v>
          </cell>
          <cell r="EW528">
            <v>0</v>
          </cell>
          <cell r="EX528">
            <v>0</v>
          </cell>
          <cell r="EY528">
            <v>0</v>
          </cell>
          <cell r="EZ528">
            <v>0</v>
          </cell>
          <cell r="FA528">
            <v>0</v>
          </cell>
          <cell r="FB528">
            <v>0</v>
          </cell>
          <cell r="FC528">
            <v>0</v>
          </cell>
          <cell r="FD528">
            <v>0</v>
          </cell>
          <cell r="FE528">
            <v>0</v>
          </cell>
          <cell r="FF528">
            <v>0</v>
          </cell>
        </row>
        <row r="529">
          <cell r="C529" t="str">
            <v>浜頓別町女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  <cell r="ES529">
            <v>0</v>
          </cell>
          <cell r="ET529">
            <v>0</v>
          </cell>
          <cell r="EU529">
            <v>0</v>
          </cell>
          <cell r="EV529">
            <v>0</v>
          </cell>
          <cell r="EW529">
            <v>0</v>
          </cell>
          <cell r="EX529">
            <v>0</v>
          </cell>
          <cell r="EY529">
            <v>0</v>
          </cell>
          <cell r="EZ529">
            <v>0</v>
          </cell>
          <cell r="FA529">
            <v>0</v>
          </cell>
          <cell r="FB529">
            <v>0</v>
          </cell>
          <cell r="FC529">
            <v>0</v>
          </cell>
          <cell r="FD529">
            <v>0</v>
          </cell>
          <cell r="FE529">
            <v>0</v>
          </cell>
          <cell r="FF529">
            <v>0</v>
          </cell>
        </row>
        <row r="530">
          <cell r="C530" t="str">
            <v>中頓別町総数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  <cell r="ES530">
            <v>0</v>
          </cell>
          <cell r="ET530">
            <v>0</v>
          </cell>
          <cell r="EU530">
            <v>0</v>
          </cell>
          <cell r="EV530">
            <v>0</v>
          </cell>
          <cell r="EW530">
            <v>0</v>
          </cell>
          <cell r="EX530">
            <v>0</v>
          </cell>
          <cell r="EY530">
            <v>0</v>
          </cell>
          <cell r="EZ530">
            <v>0</v>
          </cell>
          <cell r="FA530">
            <v>0</v>
          </cell>
          <cell r="FB530">
            <v>0</v>
          </cell>
          <cell r="FC530">
            <v>0</v>
          </cell>
          <cell r="FD530">
            <v>0</v>
          </cell>
          <cell r="FE530">
            <v>0</v>
          </cell>
          <cell r="FF530">
            <v>0</v>
          </cell>
        </row>
        <row r="531">
          <cell r="C531" t="str">
            <v>中頓別町男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  <cell r="ES531">
            <v>0</v>
          </cell>
          <cell r="ET531">
            <v>0</v>
          </cell>
          <cell r="EU531">
            <v>0</v>
          </cell>
          <cell r="EV531">
            <v>0</v>
          </cell>
          <cell r="EW531">
            <v>0</v>
          </cell>
          <cell r="EX531">
            <v>0</v>
          </cell>
          <cell r="EY531">
            <v>0</v>
          </cell>
          <cell r="EZ531">
            <v>0</v>
          </cell>
          <cell r="FA531">
            <v>0</v>
          </cell>
          <cell r="FB531">
            <v>0</v>
          </cell>
          <cell r="FC531">
            <v>0</v>
          </cell>
          <cell r="FD531">
            <v>0</v>
          </cell>
          <cell r="FE531">
            <v>0</v>
          </cell>
          <cell r="FF531">
            <v>0</v>
          </cell>
        </row>
        <row r="532">
          <cell r="C532" t="str">
            <v>中頓別町女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  <cell r="ES532">
            <v>0</v>
          </cell>
          <cell r="ET532">
            <v>0</v>
          </cell>
          <cell r="EU532">
            <v>0</v>
          </cell>
          <cell r="EV532">
            <v>0</v>
          </cell>
          <cell r="EW532">
            <v>0</v>
          </cell>
          <cell r="EX532">
            <v>0</v>
          </cell>
          <cell r="EY532">
            <v>0</v>
          </cell>
          <cell r="EZ532">
            <v>0</v>
          </cell>
          <cell r="FA532">
            <v>0</v>
          </cell>
          <cell r="FB532">
            <v>0</v>
          </cell>
          <cell r="FC532">
            <v>0</v>
          </cell>
          <cell r="FD532">
            <v>0</v>
          </cell>
          <cell r="FE532">
            <v>0</v>
          </cell>
          <cell r="FF532">
            <v>0</v>
          </cell>
        </row>
        <row r="533">
          <cell r="C533" t="str">
            <v>枝幸町総数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0</v>
          </cell>
          <cell r="ER533">
            <v>0</v>
          </cell>
          <cell r="ES533">
            <v>0</v>
          </cell>
          <cell r="ET533">
            <v>0</v>
          </cell>
          <cell r="EU533">
            <v>0</v>
          </cell>
          <cell r="EV533">
            <v>0</v>
          </cell>
          <cell r="EW533">
            <v>0</v>
          </cell>
          <cell r="EX533">
            <v>0</v>
          </cell>
          <cell r="EY533">
            <v>0</v>
          </cell>
          <cell r="EZ533">
            <v>0</v>
          </cell>
          <cell r="FA533">
            <v>0</v>
          </cell>
          <cell r="FB533">
            <v>0</v>
          </cell>
          <cell r="FC533">
            <v>0</v>
          </cell>
          <cell r="FD533">
            <v>0</v>
          </cell>
          <cell r="FE533">
            <v>0</v>
          </cell>
          <cell r="FF533">
            <v>0</v>
          </cell>
        </row>
        <row r="534">
          <cell r="C534" t="str">
            <v>枝幸町男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>
            <v>0</v>
          </cell>
          <cell r="EQ534">
            <v>0</v>
          </cell>
          <cell r="ER534">
            <v>0</v>
          </cell>
          <cell r="ES534">
            <v>0</v>
          </cell>
          <cell r="ET534">
            <v>0</v>
          </cell>
          <cell r="EU534">
            <v>0</v>
          </cell>
          <cell r="EV534">
            <v>0</v>
          </cell>
          <cell r="EW534">
            <v>0</v>
          </cell>
          <cell r="EX534">
            <v>0</v>
          </cell>
          <cell r="EY534">
            <v>0</v>
          </cell>
          <cell r="EZ534">
            <v>0</v>
          </cell>
          <cell r="FA534">
            <v>0</v>
          </cell>
          <cell r="FB534">
            <v>0</v>
          </cell>
          <cell r="FC534">
            <v>0</v>
          </cell>
          <cell r="FD534">
            <v>0</v>
          </cell>
          <cell r="FE534">
            <v>0</v>
          </cell>
          <cell r="FF534">
            <v>0</v>
          </cell>
        </row>
        <row r="535">
          <cell r="C535" t="str">
            <v>枝幸町女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0</v>
          </cell>
          <cell r="ER535">
            <v>0</v>
          </cell>
          <cell r="ES535">
            <v>0</v>
          </cell>
          <cell r="ET535">
            <v>0</v>
          </cell>
          <cell r="EU535">
            <v>0</v>
          </cell>
          <cell r="EV535">
            <v>0</v>
          </cell>
          <cell r="EW535">
            <v>0</v>
          </cell>
          <cell r="EX535">
            <v>0</v>
          </cell>
          <cell r="EY535">
            <v>0</v>
          </cell>
          <cell r="EZ535">
            <v>0</v>
          </cell>
          <cell r="FA535">
            <v>0</v>
          </cell>
          <cell r="FB535">
            <v>0</v>
          </cell>
          <cell r="FC535">
            <v>0</v>
          </cell>
          <cell r="FD535">
            <v>0</v>
          </cell>
          <cell r="FE535">
            <v>0</v>
          </cell>
          <cell r="FF535">
            <v>0</v>
          </cell>
        </row>
        <row r="536">
          <cell r="C536" t="str">
            <v>（旧 枝幸町）総数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0</v>
          </cell>
          <cell r="ER536">
            <v>0</v>
          </cell>
          <cell r="ES536">
            <v>0</v>
          </cell>
          <cell r="ET536">
            <v>0</v>
          </cell>
          <cell r="EU536">
            <v>0</v>
          </cell>
          <cell r="EV536">
            <v>0</v>
          </cell>
          <cell r="EW536">
            <v>0</v>
          </cell>
          <cell r="EX536">
            <v>0</v>
          </cell>
          <cell r="EY536">
            <v>0</v>
          </cell>
          <cell r="EZ536">
            <v>0</v>
          </cell>
          <cell r="FA536">
            <v>0</v>
          </cell>
          <cell r="FB536">
            <v>0</v>
          </cell>
          <cell r="FC536">
            <v>0</v>
          </cell>
          <cell r="FD536">
            <v>0</v>
          </cell>
          <cell r="FE536">
            <v>0</v>
          </cell>
          <cell r="FF536">
            <v>0</v>
          </cell>
        </row>
        <row r="537">
          <cell r="C537" t="str">
            <v>（旧 枝幸町）男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0</v>
          </cell>
          <cell r="ER537">
            <v>0</v>
          </cell>
          <cell r="ES537">
            <v>0</v>
          </cell>
          <cell r="ET537">
            <v>0</v>
          </cell>
          <cell r="EU537">
            <v>0</v>
          </cell>
          <cell r="EV537">
            <v>0</v>
          </cell>
          <cell r="EW537">
            <v>0</v>
          </cell>
          <cell r="EX537">
            <v>0</v>
          </cell>
          <cell r="EY537">
            <v>0</v>
          </cell>
          <cell r="EZ537">
            <v>0</v>
          </cell>
          <cell r="FA537">
            <v>0</v>
          </cell>
          <cell r="FB537">
            <v>0</v>
          </cell>
          <cell r="FC537">
            <v>0</v>
          </cell>
          <cell r="FD537">
            <v>0</v>
          </cell>
          <cell r="FE537">
            <v>0</v>
          </cell>
          <cell r="FF537">
            <v>0</v>
          </cell>
        </row>
        <row r="538">
          <cell r="C538" t="str">
            <v>（旧 枝幸町）女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  <cell r="ES538">
            <v>0</v>
          </cell>
          <cell r="ET538">
            <v>0</v>
          </cell>
          <cell r="EU538">
            <v>0</v>
          </cell>
          <cell r="EV538">
            <v>0</v>
          </cell>
          <cell r="EW538">
            <v>0</v>
          </cell>
          <cell r="EX538">
            <v>0</v>
          </cell>
          <cell r="EY538">
            <v>0</v>
          </cell>
          <cell r="EZ538">
            <v>0</v>
          </cell>
          <cell r="FA538">
            <v>0</v>
          </cell>
          <cell r="FB538">
            <v>0</v>
          </cell>
          <cell r="FC538">
            <v>0</v>
          </cell>
          <cell r="FD538">
            <v>0</v>
          </cell>
          <cell r="FE538">
            <v>0</v>
          </cell>
          <cell r="FF538">
            <v>0</v>
          </cell>
        </row>
        <row r="539">
          <cell r="C539" t="str">
            <v>（旧 歌登町）総数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  <cell r="ES539">
            <v>0</v>
          </cell>
          <cell r="ET539">
            <v>0</v>
          </cell>
          <cell r="EU539">
            <v>0</v>
          </cell>
          <cell r="EV539">
            <v>0</v>
          </cell>
          <cell r="EW539">
            <v>0</v>
          </cell>
          <cell r="EX539">
            <v>0</v>
          </cell>
          <cell r="EY539">
            <v>0</v>
          </cell>
          <cell r="EZ539">
            <v>0</v>
          </cell>
          <cell r="FA539">
            <v>0</v>
          </cell>
          <cell r="FB539">
            <v>0</v>
          </cell>
          <cell r="FC539">
            <v>0</v>
          </cell>
          <cell r="FD539">
            <v>0</v>
          </cell>
          <cell r="FE539">
            <v>0</v>
          </cell>
          <cell r="FF539">
            <v>0</v>
          </cell>
        </row>
        <row r="540">
          <cell r="C540" t="str">
            <v>（旧 歌登町）男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  <cell r="ES540">
            <v>0</v>
          </cell>
          <cell r="ET540">
            <v>0</v>
          </cell>
          <cell r="EU540">
            <v>0</v>
          </cell>
          <cell r="EV540">
            <v>0</v>
          </cell>
          <cell r="EW540">
            <v>0</v>
          </cell>
          <cell r="EX540">
            <v>0</v>
          </cell>
          <cell r="EY540">
            <v>0</v>
          </cell>
          <cell r="EZ540">
            <v>0</v>
          </cell>
          <cell r="FA540">
            <v>0</v>
          </cell>
          <cell r="FB540">
            <v>0</v>
          </cell>
          <cell r="FC540">
            <v>0</v>
          </cell>
          <cell r="FD540">
            <v>0</v>
          </cell>
          <cell r="FE540">
            <v>0</v>
          </cell>
          <cell r="FF540">
            <v>0</v>
          </cell>
        </row>
        <row r="541">
          <cell r="C541" t="str">
            <v>（旧 歌登町）女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  <cell r="ES541">
            <v>0</v>
          </cell>
          <cell r="ET541">
            <v>0</v>
          </cell>
          <cell r="EU541">
            <v>0</v>
          </cell>
          <cell r="EV541">
            <v>0</v>
          </cell>
          <cell r="EW541">
            <v>0</v>
          </cell>
          <cell r="EX541">
            <v>0</v>
          </cell>
          <cell r="EY541">
            <v>0</v>
          </cell>
          <cell r="EZ541">
            <v>0</v>
          </cell>
          <cell r="FA541">
            <v>0</v>
          </cell>
          <cell r="FB541">
            <v>0</v>
          </cell>
          <cell r="FC541">
            <v>0</v>
          </cell>
          <cell r="FD541">
            <v>0</v>
          </cell>
          <cell r="FE541">
            <v>0</v>
          </cell>
          <cell r="FF541">
            <v>0</v>
          </cell>
        </row>
        <row r="542">
          <cell r="C542" t="str">
            <v>豊富町総数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  <cell r="ES542">
            <v>0</v>
          </cell>
          <cell r="ET542">
            <v>0</v>
          </cell>
          <cell r="EU542">
            <v>0</v>
          </cell>
          <cell r="EV542">
            <v>0</v>
          </cell>
          <cell r="EW542">
            <v>0</v>
          </cell>
          <cell r="EX542">
            <v>0</v>
          </cell>
          <cell r="EY542">
            <v>0</v>
          </cell>
          <cell r="EZ542">
            <v>0</v>
          </cell>
          <cell r="FA542">
            <v>0</v>
          </cell>
          <cell r="FB542">
            <v>0</v>
          </cell>
          <cell r="FC542">
            <v>0</v>
          </cell>
          <cell r="FD542">
            <v>0</v>
          </cell>
          <cell r="FE542">
            <v>0</v>
          </cell>
          <cell r="FF542">
            <v>0</v>
          </cell>
        </row>
        <row r="543">
          <cell r="C543" t="str">
            <v>豊富町男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  <cell r="ES543">
            <v>0</v>
          </cell>
          <cell r="ET543">
            <v>0</v>
          </cell>
          <cell r="EU543">
            <v>0</v>
          </cell>
          <cell r="EV543">
            <v>0</v>
          </cell>
          <cell r="EW543">
            <v>0</v>
          </cell>
          <cell r="EX543">
            <v>0</v>
          </cell>
          <cell r="EY543">
            <v>0</v>
          </cell>
          <cell r="EZ543">
            <v>0</v>
          </cell>
          <cell r="FA543">
            <v>0</v>
          </cell>
          <cell r="FB543">
            <v>0</v>
          </cell>
          <cell r="FC543">
            <v>0</v>
          </cell>
          <cell r="FD543">
            <v>0</v>
          </cell>
          <cell r="FE543">
            <v>0</v>
          </cell>
          <cell r="FF543">
            <v>0</v>
          </cell>
        </row>
        <row r="544">
          <cell r="C544" t="str">
            <v>豊富町女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>
            <v>0</v>
          </cell>
          <cell r="EQ544">
            <v>0</v>
          </cell>
          <cell r="ER544">
            <v>0</v>
          </cell>
          <cell r="ES544">
            <v>0</v>
          </cell>
          <cell r="ET544">
            <v>0</v>
          </cell>
          <cell r="EU544">
            <v>0</v>
          </cell>
          <cell r="EV544">
            <v>0</v>
          </cell>
          <cell r="EW544">
            <v>0</v>
          </cell>
          <cell r="EX544">
            <v>0</v>
          </cell>
          <cell r="EY544">
            <v>0</v>
          </cell>
          <cell r="EZ544">
            <v>0</v>
          </cell>
          <cell r="FA544">
            <v>0</v>
          </cell>
          <cell r="FB544">
            <v>0</v>
          </cell>
          <cell r="FC544">
            <v>0</v>
          </cell>
          <cell r="FD544">
            <v>0</v>
          </cell>
          <cell r="FE544">
            <v>0</v>
          </cell>
          <cell r="FF544">
            <v>0</v>
          </cell>
        </row>
        <row r="545">
          <cell r="C545" t="str">
            <v>礼文町総数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  <cell r="EO545">
            <v>0</v>
          </cell>
          <cell r="EP545">
            <v>0</v>
          </cell>
          <cell r="EQ545">
            <v>0</v>
          </cell>
          <cell r="ER545">
            <v>0</v>
          </cell>
          <cell r="ES545">
            <v>0</v>
          </cell>
          <cell r="ET545">
            <v>0</v>
          </cell>
          <cell r="EU545">
            <v>0</v>
          </cell>
          <cell r="EV545">
            <v>0</v>
          </cell>
          <cell r="EW545">
            <v>0</v>
          </cell>
          <cell r="EX545">
            <v>0</v>
          </cell>
          <cell r="EY545">
            <v>0</v>
          </cell>
          <cell r="EZ545">
            <v>0</v>
          </cell>
          <cell r="FA545">
            <v>0</v>
          </cell>
          <cell r="FB545">
            <v>0</v>
          </cell>
          <cell r="FC545">
            <v>0</v>
          </cell>
          <cell r="FD545">
            <v>0</v>
          </cell>
          <cell r="FE545">
            <v>0</v>
          </cell>
          <cell r="FF545">
            <v>0</v>
          </cell>
        </row>
        <row r="546">
          <cell r="C546" t="str">
            <v>礼文町男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0</v>
          </cell>
          <cell r="ER546">
            <v>0</v>
          </cell>
          <cell r="ES546">
            <v>0</v>
          </cell>
          <cell r="ET546">
            <v>0</v>
          </cell>
          <cell r="EU546">
            <v>0</v>
          </cell>
          <cell r="EV546">
            <v>0</v>
          </cell>
          <cell r="EW546">
            <v>0</v>
          </cell>
          <cell r="EX546">
            <v>0</v>
          </cell>
          <cell r="EY546">
            <v>0</v>
          </cell>
          <cell r="EZ546">
            <v>0</v>
          </cell>
          <cell r="FA546">
            <v>0</v>
          </cell>
          <cell r="FB546">
            <v>0</v>
          </cell>
          <cell r="FC546">
            <v>0</v>
          </cell>
          <cell r="FD546">
            <v>0</v>
          </cell>
          <cell r="FE546">
            <v>0</v>
          </cell>
          <cell r="FF546">
            <v>0</v>
          </cell>
        </row>
        <row r="547">
          <cell r="C547" t="str">
            <v>礼文町女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  <cell r="ES547">
            <v>0</v>
          </cell>
          <cell r="ET547">
            <v>0</v>
          </cell>
          <cell r="EU547">
            <v>0</v>
          </cell>
          <cell r="EV547">
            <v>0</v>
          </cell>
          <cell r="EW547">
            <v>0</v>
          </cell>
          <cell r="EX547">
            <v>0</v>
          </cell>
          <cell r="EY547">
            <v>0</v>
          </cell>
          <cell r="EZ547">
            <v>0</v>
          </cell>
          <cell r="FA547">
            <v>0</v>
          </cell>
          <cell r="FB547">
            <v>0</v>
          </cell>
          <cell r="FC547">
            <v>0</v>
          </cell>
          <cell r="FD547">
            <v>0</v>
          </cell>
          <cell r="FE547">
            <v>0</v>
          </cell>
          <cell r="FF547">
            <v>0</v>
          </cell>
        </row>
        <row r="548">
          <cell r="C548" t="str">
            <v>利尻町総数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>
            <v>0</v>
          </cell>
          <cell r="EQ548">
            <v>0</v>
          </cell>
          <cell r="ER548">
            <v>0</v>
          </cell>
          <cell r="ES548">
            <v>0</v>
          </cell>
          <cell r="ET548">
            <v>0</v>
          </cell>
          <cell r="EU548">
            <v>0</v>
          </cell>
          <cell r="EV548">
            <v>0</v>
          </cell>
          <cell r="EW548">
            <v>0</v>
          </cell>
          <cell r="EX548">
            <v>0</v>
          </cell>
          <cell r="EY548">
            <v>0</v>
          </cell>
          <cell r="EZ548">
            <v>0</v>
          </cell>
          <cell r="FA548">
            <v>0</v>
          </cell>
          <cell r="FB548">
            <v>0</v>
          </cell>
          <cell r="FC548">
            <v>0</v>
          </cell>
          <cell r="FD548">
            <v>0</v>
          </cell>
          <cell r="FE548">
            <v>0</v>
          </cell>
          <cell r="FF548">
            <v>0</v>
          </cell>
        </row>
        <row r="549">
          <cell r="C549" t="str">
            <v>利尻町男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  <cell r="ES549">
            <v>0</v>
          </cell>
          <cell r="ET549">
            <v>0</v>
          </cell>
          <cell r="EU549">
            <v>0</v>
          </cell>
          <cell r="EV549">
            <v>0</v>
          </cell>
          <cell r="EW549">
            <v>0</v>
          </cell>
          <cell r="EX549">
            <v>0</v>
          </cell>
          <cell r="EY549">
            <v>0</v>
          </cell>
          <cell r="EZ549">
            <v>0</v>
          </cell>
          <cell r="FA549">
            <v>0</v>
          </cell>
          <cell r="FB549">
            <v>0</v>
          </cell>
          <cell r="FC549">
            <v>0</v>
          </cell>
          <cell r="FD549">
            <v>0</v>
          </cell>
          <cell r="FE549">
            <v>0</v>
          </cell>
          <cell r="FF549">
            <v>0</v>
          </cell>
        </row>
        <row r="550">
          <cell r="C550" t="str">
            <v>利尻町女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  <cell r="ES550">
            <v>0</v>
          </cell>
          <cell r="ET550">
            <v>0</v>
          </cell>
          <cell r="EU550">
            <v>0</v>
          </cell>
          <cell r="EV550">
            <v>0</v>
          </cell>
          <cell r="EW550">
            <v>0</v>
          </cell>
          <cell r="EX550">
            <v>0</v>
          </cell>
          <cell r="EY550">
            <v>0</v>
          </cell>
          <cell r="EZ550">
            <v>0</v>
          </cell>
          <cell r="FA550">
            <v>0</v>
          </cell>
          <cell r="FB550">
            <v>0</v>
          </cell>
          <cell r="FC550">
            <v>0</v>
          </cell>
          <cell r="FD550">
            <v>0</v>
          </cell>
          <cell r="FE550">
            <v>0</v>
          </cell>
          <cell r="FF550">
            <v>0</v>
          </cell>
        </row>
        <row r="551">
          <cell r="C551" t="str">
            <v>利尻富士町総数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  <cell r="ES551">
            <v>0</v>
          </cell>
          <cell r="ET551">
            <v>0</v>
          </cell>
          <cell r="EU551">
            <v>0</v>
          </cell>
          <cell r="EV551">
            <v>0</v>
          </cell>
          <cell r="EW551">
            <v>0</v>
          </cell>
          <cell r="EX551">
            <v>0</v>
          </cell>
          <cell r="EY551">
            <v>0</v>
          </cell>
          <cell r="EZ551">
            <v>0</v>
          </cell>
          <cell r="FA551">
            <v>0</v>
          </cell>
          <cell r="FB551">
            <v>0</v>
          </cell>
          <cell r="FC551">
            <v>0</v>
          </cell>
          <cell r="FD551">
            <v>0</v>
          </cell>
          <cell r="FE551">
            <v>0</v>
          </cell>
          <cell r="FF551">
            <v>0</v>
          </cell>
        </row>
        <row r="552">
          <cell r="C552" t="str">
            <v>利尻富士町男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  <cell r="ES552">
            <v>0</v>
          </cell>
          <cell r="ET552">
            <v>0</v>
          </cell>
          <cell r="EU552">
            <v>0</v>
          </cell>
          <cell r="EV552">
            <v>0</v>
          </cell>
          <cell r="EW552">
            <v>0</v>
          </cell>
          <cell r="EX552">
            <v>0</v>
          </cell>
          <cell r="EY552">
            <v>0</v>
          </cell>
          <cell r="EZ552">
            <v>0</v>
          </cell>
          <cell r="FA552">
            <v>0</v>
          </cell>
          <cell r="FB552">
            <v>0</v>
          </cell>
          <cell r="FC552">
            <v>0</v>
          </cell>
          <cell r="FD552">
            <v>0</v>
          </cell>
          <cell r="FE552">
            <v>0</v>
          </cell>
          <cell r="FF552">
            <v>0</v>
          </cell>
        </row>
        <row r="553">
          <cell r="C553" t="str">
            <v>利尻富士町女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  <cell r="ES553">
            <v>0</v>
          </cell>
          <cell r="ET553">
            <v>0</v>
          </cell>
          <cell r="EU553">
            <v>0</v>
          </cell>
          <cell r="EV553">
            <v>0</v>
          </cell>
          <cell r="EW553">
            <v>0</v>
          </cell>
          <cell r="EX553">
            <v>0</v>
          </cell>
          <cell r="EY553">
            <v>0</v>
          </cell>
          <cell r="EZ553">
            <v>0</v>
          </cell>
          <cell r="FA553">
            <v>0</v>
          </cell>
          <cell r="FB553">
            <v>0</v>
          </cell>
          <cell r="FC553">
            <v>0</v>
          </cell>
          <cell r="FD553">
            <v>0</v>
          </cell>
          <cell r="FE553">
            <v>0</v>
          </cell>
          <cell r="FF553">
            <v>0</v>
          </cell>
        </row>
        <row r="554">
          <cell r="C554" t="str">
            <v>幌延町総数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  <cell r="ES554">
            <v>0</v>
          </cell>
          <cell r="ET554">
            <v>0</v>
          </cell>
          <cell r="EU554">
            <v>0</v>
          </cell>
          <cell r="EV554">
            <v>0</v>
          </cell>
          <cell r="EW554">
            <v>0</v>
          </cell>
          <cell r="EX554">
            <v>0</v>
          </cell>
          <cell r="EY554">
            <v>0</v>
          </cell>
          <cell r="EZ554">
            <v>0</v>
          </cell>
          <cell r="FA554">
            <v>0</v>
          </cell>
          <cell r="FB554">
            <v>0</v>
          </cell>
          <cell r="FC554">
            <v>0</v>
          </cell>
          <cell r="FD554">
            <v>0</v>
          </cell>
          <cell r="FE554">
            <v>0</v>
          </cell>
          <cell r="FF554">
            <v>0</v>
          </cell>
        </row>
        <row r="555">
          <cell r="C555" t="str">
            <v>幌延町男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  <cell r="EN555">
            <v>0</v>
          </cell>
          <cell r="EO555">
            <v>0</v>
          </cell>
          <cell r="EP555">
            <v>0</v>
          </cell>
          <cell r="EQ555">
            <v>0</v>
          </cell>
          <cell r="ER555">
            <v>0</v>
          </cell>
          <cell r="ES555">
            <v>0</v>
          </cell>
          <cell r="ET555">
            <v>0</v>
          </cell>
          <cell r="EU555">
            <v>0</v>
          </cell>
          <cell r="EV555">
            <v>0</v>
          </cell>
          <cell r="EW555">
            <v>0</v>
          </cell>
          <cell r="EX555">
            <v>0</v>
          </cell>
          <cell r="EY555">
            <v>0</v>
          </cell>
          <cell r="EZ555">
            <v>0</v>
          </cell>
          <cell r="FA555">
            <v>0</v>
          </cell>
          <cell r="FB555">
            <v>0</v>
          </cell>
          <cell r="FC555">
            <v>0</v>
          </cell>
          <cell r="FD555">
            <v>0</v>
          </cell>
          <cell r="FE555">
            <v>0</v>
          </cell>
          <cell r="FF555">
            <v>0</v>
          </cell>
        </row>
        <row r="556">
          <cell r="C556" t="str">
            <v>幌延町女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  <cell r="EN556">
            <v>0</v>
          </cell>
          <cell r="EO556">
            <v>0</v>
          </cell>
          <cell r="EP556">
            <v>0</v>
          </cell>
          <cell r="EQ556">
            <v>0</v>
          </cell>
          <cell r="ER556">
            <v>0</v>
          </cell>
          <cell r="ES556">
            <v>0</v>
          </cell>
          <cell r="ET556">
            <v>0</v>
          </cell>
          <cell r="EU556">
            <v>0</v>
          </cell>
          <cell r="EV556">
            <v>0</v>
          </cell>
          <cell r="EW556">
            <v>0</v>
          </cell>
          <cell r="EX556">
            <v>0</v>
          </cell>
          <cell r="EY556">
            <v>0</v>
          </cell>
          <cell r="EZ556">
            <v>0</v>
          </cell>
          <cell r="FA556">
            <v>0</v>
          </cell>
          <cell r="FB556">
            <v>0</v>
          </cell>
          <cell r="FC556">
            <v>0</v>
          </cell>
          <cell r="FD556">
            <v>0</v>
          </cell>
          <cell r="FE556">
            <v>0</v>
          </cell>
          <cell r="FF556">
            <v>0</v>
          </cell>
        </row>
        <row r="557">
          <cell r="C557" t="str">
            <v>（旧 幌延町）総数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  <cell r="EN557">
            <v>0</v>
          </cell>
          <cell r="EO557">
            <v>0</v>
          </cell>
          <cell r="EP557">
            <v>0</v>
          </cell>
          <cell r="EQ557">
            <v>0</v>
          </cell>
          <cell r="ER557">
            <v>0</v>
          </cell>
          <cell r="ES557">
            <v>0</v>
          </cell>
          <cell r="ET557">
            <v>0</v>
          </cell>
          <cell r="EU557">
            <v>0</v>
          </cell>
          <cell r="EV557">
            <v>0</v>
          </cell>
          <cell r="EW557">
            <v>0</v>
          </cell>
          <cell r="EX557">
            <v>0</v>
          </cell>
          <cell r="EY557">
            <v>0</v>
          </cell>
          <cell r="EZ557">
            <v>0</v>
          </cell>
          <cell r="FA557">
            <v>0</v>
          </cell>
          <cell r="FB557">
            <v>0</v>
          </cell>
          <cell r="FC557">
            <v>0</v>
          </cell>
          <cell r="FD557">
            <v>0</v>
          </cell>
          <cell r="FE557">
            <v>0</v>
          </cell>
          <cell r="FF557">
            <v>0</v>
          </cell>
        </row>
        <row r="558">
          <cell r="C558" t="str">
            <v>（旧 幌延町）男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  <cell r="EN558">
            <v>0</v>
          </cell>
          <cell r="EO558">
            <v>0</v>
          </cell>
          <cell r="EP558">
            <v>0</v>
          </cell>
          <cell r="EQ558">
            <v>0</v>
          </cell>
          <cell r="ER558">
            <v>0</v>
          </cell>
          <cell r="ES558">
            <v>0</v>
          </cell>
          <cell r="ET558">
            <v>0</v>
          </cell>
          <cell r="EU558">
            <v>0</v>
          </cell>
          <cell r="EV558">
            <v>0</v>
          </cell>
          <cell r="EW558">
            <v>0</v>
          </cell>
          <cell r="EX558">
            <v>0</v>
          </cell>
          <cell r="EY558">
            <v>0</v>
          </cell>
          <cell r="EZ558">
            <v>0</v>
          </cell>
          <cell r="FA558">
            <v>0</v>
          </cell>
          <cell r="FB558">
            <v>0</v>
          </cell>
          <cell r="FC558">
            <v>0</v>
          </cell>
          <cell r="FD558">
            <v>0</v>
          </cell>
          <cell r="FE558">
            <v>0</v>
          </cell>
          <cell r="FF558">
            <v>0</v>
          </cell>
        </row>
        <row r="559">
          <cell r="C559" t="str">
            <v>（旧 幌延町）女</v>
          </cell>
          <cell r="EJ559">
            <v>0</v>
          </cell>
          <cell r="EK559">
            <v>0</v>
          </cell>
          <cell r="EL559">
            <v>0</v>
          </cell>
          <cell r="EM559">
            <v>0</v>
          </cell>
          <cell r="EN559">
            <v>0</v>
          </cell>
          <cell r="EO559">
            <v>0</v>
          </cell>
          <cell r="EP559">
            <v>0</v>
          </cell>
          <cell r="EQ559">
            <v>0</v>
          </cell>
          <cell r="ER559">
            <v>0</v>
          </cell>
          <cell r="ES559">
            <v>0</v>
          </cell>
          <cell r="ET559">
            <v>0</v>
          </cell>
          <cell r="EU559">
            <v>0</v>
          </cell>
          <cell r="EV559">
            <v>0</v>
          </cell>
          <cell r="EW559">
            <v>0</v>
          </cell>
          <cell r="EX559">
            <v>0</v>
          </cell>
          <cell r="EY559">
            <v>0</v>
          </cell>
          <cell r="EZ559">
            <v>0</v>
          </cell>
          <cell r="FA559">
            <v>0</v>
          </cell>
          <cell r="FB559">
            <v>0</v>
          </cell>
          <cell r="FC559">
            <v>0</v>
          </cell>
          <cell r="FD559">
            <v>0</v>
          </cell>
          <cell r="FE559">
            <v>0</v>
          </cell>
          <cell r="FF559">
            <v>0</v>
          </cell>
        </row>
        <row r="560">
          <cell r="C560" t="str">
            <v>オホーツク総合振興局総数</v>
          </cell>
          <cell r="EJ560">
            <v>0</v>
          </cell>
          <cell r="EK560">
            <v>0</v>
          </cell>
          <cell r="EL560">
            <v>0</v>
          </cell>
          <cell r="EM560">
            <v>0</v>
          </cell>
          <cell r="EN560">
            <v>0</v>
          </cell>
          <cell r="EO560">
            <v>0</v>
          </cell>
          <cell r="EP560">
            <v>0</v>
          </cell>
          <cell r="EQ560">
            <v>0</v>
          </cell>
          <cell r="ER560">
            <v>0</v>
          </cell>
          <cell r="ES560">
            <v>0</v>
          </cell>
          <cell r="ET560">
            <v>0</v>
          </cell>
          <cell r="EU560">
            <v>0</v>
          </cell>
          <cell r="EV560">
            <v>0</v>
          </cell>
          <cell r="EW560">
            <v>0</v>
          </cell>
          <cell r="EX560">
            <v>0</v>
          </cell>
          <cell r="EY560">
            <v>0</v>
          </cell>
          <cell r="EZ560">
            <v>0</v>
          </cell>
          <cell r="FA560">
            <v>0</v>
          </cell>
          <cell r="FB560">
            <v>0</v>
          </cell>
          <cell r="FC560">
            <v>0</v>
          </cell>
          <cell r="FD560">
            <v>0</v>
          </cell>
          <cell r="FE560">
            <v>0</v>
          </cell>
          <cell r="FF560">
            <v>0</v>
          </cell>
        </row>
        <row r="561">
          <cell r="C561" t="str">
            <v>オホーツク総合振興局男</v>
          </cell>
          <cell r="EJ561">
            <v>0</v>
          </cell>
          <cell r="EK561">
            <v>0</v>
          </cell>
          <cell r="EL561">
            <v>0</v>
          </cell>
          <cell r="EM561">
            <v>0</v>
          </cell>
          <cell r="EN561">
            <v>0</v>
          </cell>
          <cell r="EO561">
            <v>0</v>
          </cell>
          <cell r="EP561">
            <v>0</v>
          </cell>
          <cell r="EQ561">
            <v>0</v>
          </cell>
          <cell r="ER561">
            <v>0</v>
          </cell>
          <cell r="ES561">
            <v>0</v>
          </cell>
          <cell r="ET561">
            <v>0</v>
          </cell>
          <cell r="EU561">
            <v>0</v>
          </cell>
          <cell r="EV561">
            <v>0</v>
          </cell>
          <cell r="EW561">
            <v>0</v>
          </cell>
          <cell r="EX561">
            <v>0</v>
          </cell>
          <cell r="EY561">
            <v>0</v>
          </cell>
          <cell r="EZ561">
            <v>0</v>
          </cell>
          <cell r="FA561">
            <v>0</v>
          </cell>
          <cell r="FB561">
            <v>0</v>
          </cell>
          <cell r="FC561">
            <v>0</v>
          </cell>
          <cell r="FD561">
            <v>0</v>
          </cell>
          <cell r="FE561">
            <v>0</v>
          </cell>
          <cell r="FF561">
            <v>0</v>
          </cell>
        </row>
        <row r="562">
          <cell r="C562" t="str">
            <v>オホーツク総合振興局女</v>
          </cell>
          <cell r="EJ562">
            <v>0</v>
          </cell>
          <cell r="EK562">
            <v>0</v>
          </cell>
          <cell r="EL562">
            <v>0</v>
          </cell>
          <cell r="EM562">
            <v>0</v>
          </cell>
          <cell r="EN562">
            <v>0</v>
          </cell>
          <cell r="EO562">
            <v>0</v>
          </cell>
          <cell r="EP562">
            <v>0</v>
          </cell>
          <cell r="EQ562">
            <v>0</v>
          </cell>
          <cell r="ER562">
            <v>0</v>
          </cell>
          <cell r="ES562">
            <v>0</v>
          </cell>
          <cell r="ET562">
            <v>0</v>
          </cell>
          <cell r="EU562">
            <v>0</v>
          </cell>
          <cell r="EV562">
            <v>0</v>
          </cell>
          <cell r="EW562">
            <v>0</v>
          </cell>
          <cell r="EX562">
            <v>0</v>
          </cell>
          <cell r="EY562">
            <v>0</v>
          </cell>
          <cell r="EZ562">
            <v>0</v>
          </cell>
          <cell r="FA562">
            <v>0</v>
          </cell>
          <cell r="FB562">
            <v>0</v>
          </cell>
          <cell r="FC562">
            <v>0</v>
          </cell>
          <cell r="FD562">
            <v>0</v>
          </cell>
          <cell r="FE562">
            <v>0</v>
          </cell>
          <cell r="FF562">
            <v>0</v>
          </cell>
        </row>
        <row r="563">
          <cell r="C563" t="str">
            <v>美幌町総数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>
            <v>0</v>
          </cell>
          <cell r="EQ563">
            <v>0</v>
          </cell>
          <cell r="ER563">
            <v>0</v>
          </cell>
          <cell r="ES563">
            <v>0</v>
          </cell>
          <cell r="ET563">
            <v>0</v>
          </cell>
          <cell r="EU563">
            <v>0</v>
          </cell>
          <cell r="EV563">
            <v>0</v>
          </cell>
          <cell r="EW563">
            <v>0</v>
          </cell>
          <cell r="EX563">
            <v>0</v>
          </cell>
          <cell r="EY563">
            <v>0</v>
          </cell>
          <cell r="EZ563">
            <v>0</v>
          </cell>
          <cell r="FA563">
            <v>0</v>
          </cell>
          <cell r="FB563">
            <v>0</v>
          </cell>
          <cell r="FC563">
            <v>0</v>
          </cell>
          <cell r="FD563">
            <v>0</v>
          </cell>
          <cell r="FE563">
            <v>0</v>
          </cell>
          <cell r="FF563">
            <v>0</v>
          </cell>
        </row>
        <row r="564">
          <cell r="C564" t="str">
            <v>美幌町男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>
            <v>0</v>
          </cell>
          <cell r="EQ564">
            <v>0</v>
          </cell>
          <cell r="ER564">
            <v>0</v>
          </cell>
          <cell r="ES564">
            <v>0</v>
          </cell>
          <cell r="ET564">
            <v>0</v>
          </cell>
          <cell r="EU564">
            <v>0</v>
          </cell>
          <cell r="EV564">
            <v>0</v>
          </cell>
          <cell r="EW564">
            <v>0</v>
          </cell>
          <cell r="EX564">
            <v>0</v>
          </cell>
          <cell r="EY564">
            <v>0</v>
          </cell>
          <cell r="EZ564">
            <v>0</v>
          </cell>
          <cell r="FA564">
            <v>0</v>
          </cell>
          <cell r="FB564">
            <v>0</v>
          </cell>
          <cell r="FC564">
            <v>0</v>
          </cell>
          <cell r="FD564">
            <v>0</v>
          </cell>
          <cell r="FE564">
            <v>0</v>
          </cell>
          <cell r="FF564">
            <v>0</v>
          </cell>
        </row>
        <row r="565">
          <cell r="C565" t="str">
            <v>美幌町女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  <cell r="ER565">
            <v>0</v>
          </cell>
          <cell r="ES565">
            <v>0</v>
          </cell>
          <cell r="ET565">
            <v>0</v>
          </cell>
          <cell r="EU565">
            <v>0</v>
          </cell>
          <cell r="EV565">
            <v>0</v>
          </cell>
          <cell r="EW565">
            <v>0</v>
          </cell>
          <cell r="EX565">
            <v>0</v>
          </cell>
          <cell r="EY565">
            <v>0</v>
          </cell>
          <cell r="EZ565">
            <v>0</v>
          </cell>
          <cell r="FA565">
            <v>0</v>
          </cell>
          <cell r="FB565">
            <v>0</v>
          </cell>
          <cell r="FC565">
            <v>0</v>
          </cell>
          <cell r="FD565">
            <v>0</v>
          </cell>
          <cell r="FE565">
            <v>0</v>
          </cell>
          <cell r="FF565">
            <v>0</v>
          </cell>
        </row>
        <row r="566">
          <cell r="C566" t="str">
            <v>津別町総数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  <cell r="ER566">
            <v>0</v>
          </cell>
          <cell r="ES566">
            <v>0</v>
          </cell>
          <cell r="ET566">
            <v>0</v>
          </cell>
          <cell r="EU566">
            <v>0</v>
          </cell>
          <cell r="EV566">
            <v>0</v>
          </cell>
          <cell r="EW566">
            <v>0</v>
          </cell>
          <cell r="EX566">
            <v>0</v>
          </cell>
          <cell r="EY566">
            <v>0</v>
          </cell>
          <cell r="EZ566">
            <v>0</v>
          </cell>
          <cell r="FA566">
            <v>0</v>
          </cell>
          <cell r="FB566">
            <v>0</v>
          </cell>
          <cell r="FC566">
            <v>0</v>
          </cell>
          <cell r="FD566">
            <v>0</v>
          </cell>
          <cell r="FE566">
            <v>0</v>
          </cell>
          <cell r="FF566">
            <v>0</v>
          </cell>
        </row>
        <row r="567">
          <cell r="C567" t="str">
            <v>津別町男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  <cell r="ER567">
            <v>0</v>
          </cell>
          <cell r="ES567">
            <v>0</v>
          </cell>
          <cell r="ET567">
            <v>0</v>
          </cell>
          <cell r="EU567">
            <v>0</v>
          </cell>
          <cell r="EV567">
            <v>0</v>
          </cell>
          <cell r="EW567">
            <v>0</v>
          </cell>
          <cell r="EX567">
            <v>0</v>
          </cell>
          <cell r="EY567">
            <v>0</v>
          </cell>
          <cell r="EZ567">
            <v>0</v>
          </cell>
          <cell r="FA567">
            <v>0</v>
          </cell>
          <cell r="FB567">
            <v>0</v>
          </cell>
          <cell r="FC567">
            <v>0</v>
          </cell>
          <cell r="FD567">
            <v>0</v>
          </cell>
          <cell r="FE567">
            <v>0</v>
          </cell>
          <cell r="FF567">
            <v>0</v>
          </cell>
        </row>
        <row r="568">
          <cell r="C568" t="str">
            <v>津別町女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  <cell r="ER568">
            <v>0</v>
          </cell>
          <cell r="ES568">
            <v>0</v>
          </cell>
          <cell r="ET568">
            <v>0</v>
          </cell>
          <cell r="EU568">
            <v>0</v>
          </cell>
          <cell r="EV568">
            <v>0</v>
          </cell>
          <cell r="EW568">
            <v>0</v>
          </cell>
          <cell r="EX568">
            <v>0</v>
          </cell>
          <cell r="EY568">
            <v>0</v>
          </cell>
          <cell r="EZ568">
            <v>0</v>
          </cell>
          <cell r="FA568">
            <v>0</v>
          </cell>
          <cell r="FB568">
            <v>0</v>
          </cell>
          <cell r="FC568">
            <v>0</v>
          </cell>
          <cell r="FD568">
            <v>0</v>
          </cell>
          <cell r="FE568">
            <v>0</v>
          </cell>
          <cell r="FF568">
            <v>0</v>
          </cell>
        </row>
        <row r="569">
          <cell r="C569" t="str">
            <v>斜里町総数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  <cell r="ER569">
            <v>0</v>
          </cell>
          <cell r="ES569">
            <v>0</v>
          </cell>
          <cell r="ET569">
            <v>0</v>
          </cell>
          <cell r="EU569">
            <v>0</v>
          </cell>
          <cell r="EV569">
            <v>0</v>
          </cell>
          <cell r="EW569">
            <v>0</v>
          </cell>
          <cell r="EX569">
            <v>0</v>
          </cell>
          <cell r="EY569">
            <v>0</v>
          </cell>
          <cell r="EZ569">
            <v>0</v>
          </cell>
          <cell r="FA569">
            <v>0</v>
          </cell>
          <cell r="FB569">
            <v>0</v>
          </cell>
          <cell r="FC569">
            <v>0</v>
          </cell>
          <cell r="FD569">
            <v>0</v>
          </cell>
          <cell r="FE569">
            <v>0</v>
          </cell>
          <cell r="FF569">
            <v>0</v>
          </cell>
        </row>
        <row r="570">
          <cell r="C570" t="str">
            <v>斜里町男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  <cell r="ER570">
            <v>0</v>
          </cell>
          <cell r="ES570">
            <v>0</v>
          </cell>
          <cell r="ET570">
            <v>0</v>
          </cell>
          <cell r="EU570">
            <v>0</v>
          </cell>
          <cell r="EV570">
            <v>0</v>
          </cell>
          <cell r="EW570">
            <v>0</v>
          </cell>
          <cell r="EX570">
            <v>0</v>
          </cell>
          <cell r="EY570">
            <v>0</v>
          </cell>
          <cell r="EZ570">
            <v>0</v>
          </cell>
          <cell r="FA570">
            <v>0</v>
          </cell>
          <cell r="FB570">
            <v>0</v>
          </cell>
          <cell r="FC570">
            <v>0</v>
          </cell>
          <cell r="FD570">
            <v>0</v>
          </cell>
          <cell r="FE570">
            <v>0</v>
          </cell>
          <cell r="FF570">
            <v>0</v>
          </cell>
        </row>
        <row r="571">
          <cell r="C571" t="str">
            <v>斜里町女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>
            <v>0</v>
          </cell>
          <cell r="EQ571">
            <v>0</v>
          </cell>
          <cell r="ER571">
            <v>0</v>
          </cell>
          <cell r="ES571">
            <v>0</v>
          </cell>
          <cell r="ET571">
            <v>0</v>
          </cell>
          <cell r="EU571">
            <v>0</v>
          </cell>
          <cell r="EV571">
            <v>0</v>
          </cell>
          <cell r="EW571">
            <v>0</v>
          </cell>
          <cell r="EX571">
            <v>0</v>
          </cell>
          <cell r="EY571">
            <v>0</v>
          </cell>
          <cell r="EZ571">
            <v>0</v>
          </cell>
          <cell r="FA571">
            <v>0</v>
          </cell>
          <cell r="FB571">
            <v>0</v>
          </cell>
          <cell r="FC571">
            <v>0</v>
          </cell>
          <cell r="FD571">
            <v>0</v>
          </cell>
          <cell r="FE571">
            <v>0</v>
          </cell>
          <cell r="FF571">
            <v>0</v>
          </cell>
        </row>
        <row r="572">
          <cell r="C572" t="str">
            <v>清里町総数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>
            <v>0</v>
          </cell>
          <cell r="EQ572">
            <v>0</v>
          </cell>
          <cell r="ER572">
            <v>0</v>
          </cell>
          <cell r="ES572">
            <v>0</v>
          </cell>
          <cell r="ET572">
            <v>0</v>
          </cell>
          <cell r="EU572">
            <v>0</v>
          </cell>
          <cell r="EV572">
            <v>0</v>
          </cell>
          <cell r="EW572">
            <v>0</v>
          </cell>
          <cell r="EX572">
            <v>0</v>
          </cell>
          <cell r="EY572">
            <v>0</v>
          </cell>
          <cell r="EZ572">
            <v>0</v>
          </cell>
          <cell r="FA572">
            <v>0</v>
          </cell>
          <cell r="FB572">
            <v>0</v>
          </cell>
          <cell r="FC572">
            <v>0</v>
          </cell>
          <cell r="FD572">
            <v>0</v>
          </cell>
          <cell r="FE572">
            <v>0</v>
          </cell>
          <cell r="FF572">
            <v>0</v>
          </cell>
        </row>
        <row r="573">
          <cell r="C573" t="str">
            <v>清里町男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>
            <v>0</v>
          </cell>
          <cell r="EQ573">
            <v>0</v>
          </cell>
          <cell r="ER573">
            <v>0</v>
          </cell>
          <cell r="ES573">
            <v>0</v>
          </cell>
          <cell r="ET573">
            <v>0</v>
          </cell>
          <cell r="EU573">
            <v>0</v>
          </cell>
          <cell r="EV573">
            <v>0</v>
          </cell>
          <cell r="EW573">
            <v>0</v>
          </cell>
          <cell r="EX573">
            <v>0</v>
          </cell>
          <cell r="EY573">
            <v>0</v>
          </cell>
          <cell r="EZ573">
            <v>0</v>
          </cell>
          <cell r="FA573">
            <v>0</v>
          </cell>
          <cell r="FB573">
            <v>0</v>
          </cell>
          <cell r="FC573">
            <v>0</v>
          </cell>
          <cell r="FD573">
            <v>0</v>
          </cell>
          <cell r="FE573">
            <v>0</v>
          </cell>
          <cell r="FF573">
            <v>0</v>
          </cell>
        </row>
        <row r="574">
          <cell r="C574" t="str">
            <v>清里町女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>
            <v>0</v>
          </cell>
          <cell r="EQ574">
            <v>0</v>
          </cell>
          <cell r="ER574">
            <v>0</v>
          </cell>
          <cell r="ES574">
            <v>0</v>
          </cell>
          <cell r="ET574">
            <v>0</v>
          </cell>
          <cell r="EU574">
            <v>0</v>
          </cell>
          <cell r="EV574">
            <v>0</v>
          </cell>
          <cell r="EW574">
            <v>0</v>
          </cell>
          <cell r="EX574">
            <v>0</v>
          </cell>
          <cell r="EY574">
            <v>0</v>
          </cell>
          <cell r="EZ574">
            <v>0</v>
          </cell>
          <cell r="FA574">
            <v>0</v>
          </cell>
          <cell r="FB574">
            <v>0</v>
          </cell>
          <cell r="FC574">
            <v>0</v>
          </cell>
          <cell r="FD574">
            <v>0</v>
          </cell>
          <cell r="FE574">
            <v>0</v>
          </cell>
          <cell r="FF574">
            <v>0</v>
          </cell>
        </row>
        <row r="575">
          <cell r="C575" t="str">
            <v>小清水町総数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0</v>
          </cell>
          <cell r="ER575">
            <v>0</v>
          </cell>
          <cell r="ES575">
            <v>0</v>
          </cell>
          <cell r="ET575">
            <v>0</v>
          </cell>
          <cell r="EU575">
            <v>0</v>
          </cell>
          <cell r="EV575">
            <v>0</v>
          </cell>
          <cell r="EW575">
            <v>0</v>
          </cell>
          <cell r="EX575">
            <v>0</v>
          </cell>
          <cell r="EY575">
            <v>0</v>
          </cell>
          <cell r="EZ575">
            <v>0</v>
          </cell>
          <cell r="FA575">
            <v>0</v>
          </cell>
          <cell r="FB575">
            <v>0</v>
          </cell>
          <cell r="FC575">
            <v>0</v>
          </cell>
          <cell r="FD575">
            <v>0</v>
          </cell>
          <cell r="FE575">
            <v>0</v>
          </cell>
          <cell r="FF575">
            <v>0</v>
          </cell>
        </row>
        <row r="576">
          <cell r="C576" t="str">
            <v>小清水町男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  <cell r="ER576">
            <v>0</v>
          </cell>
          <cell r="ES576">
            <v>0</v>
          </cell>
          <cell r="ET576">
            <v>0</v>
          </cell>
          <cell r="EU576">
            <v>0</v>
          </cell>
          <cell r="EV576">
            <v>0</v>
          </cell>
          <cell r="EW576">
            <v>0</v>
          </cell>
          <cell r="EX576">
            <v>0</v>
          </cell>
          <cell r="EY576">
            <v>0</v>
          </cell>
          <cell r="EZ576">
            <v>0</v>
          </cell>
          <cell r="FA576">
            <v>0</v>
          </cell>
          <cell r="FB576">
            <v>0</v>
          </cell>
          <cell r="FC576">
            <v>0</v>
          </cell>
          <cell r="FD576">
            <v>0</v>
          </cell>
          <cell r="FE576">
            <v>0</v>
          </cell>
          <cell r="FF576">
            <v>0</v>
          </cell>
        </row>
        <row r="577">
          <cell r="C577" t="str">
            <v>小清水町女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  <cell r="ER577">
            <v>0</v>
          </cell>
          <cell r="ES577">
            <v>0</v>
          </cell>
          <cell r="ET577">
            <v>0</v>
          </cell>
          <cell r="EU577">
            <v>0</v>
          </cell>
          <cell r="EV577">
            <v>0</v>
          </cell>
          <cell r="EW577">
            <v>0</v>
          </cell>
          <cell r="EX577">
            <v>0</v>
          </cell>
          <cell r="EY577">
            <v>0</v>
          </cell>
          <cell r="EZ577">
            <v>0</v>
          </cell>
          <cell r="FA577">
            <v>0</v>
          </cell>
          <cell r="FB577">
            <v>0</v>
          </cell>
          <cell r="FC577">
            <v>0</v>
          </cell>
          <cell r="FD577">
            <v>0</v>
          </cell>
          <cell r="FE577">
            <v>0</v>
          </cell>
          <cell r="FF577">
            <v>0</v>
          </cell>
        </row>
        <row r="578">
          <cell r="C578" t="str">
            <v>訓子府町総数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  <cell r="ER578">
            <v>0</v>
          </cell>
          <cell r="ES578">
            <v>0</v>
          </cell>
          <cell r="ET578">
            <v>0</v>
          </cell>
          <cell r="EU578">
            <v>0</v>
          </cell>
          <cell r="EV578">
            <v>0</v>
          </cell>
          <cell r="EW578">
            <v>0</v>
          </cell>
          <cell r="EX578">
            <v>0</v>
          </cell>
          <cell r="EY578">
            <v>0</v>
          </cell>
          <cell r="EZ578">
            <v>0</v>
          </cell>
          <cell r="FA578">
            <v>0</v>
          </cell>
          <cell r="FB578">
            <v>0</v>
          </cell>
          <cell r="FC578">
            <v>0</v>
          </cell>
          <cell r="FD578">
            <v>0</v>
          </cell>
          <cell r="FE578">
            <v>0</v>
          </cell>
          <cell r="FF578">
            <v>0</v>
          </cell>
        </row>
        <row r="579">
          <cell r="C579" t="str">
            <v>訓子府町男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  <cell r="ER579">
            <v>0</v>
          </cell>
          <cell r="ES579">
            <v>0</v>
          </cell>
          <cell r="ET579">
            <v>0</v>
          </cell>
          <cell r="EU579">
            <v>0</v>
          </cell>
          <cell r="EV579">
            <v>0</v>
          </cell>
          <cell r="EW579">
            <v>0</v>
          </cell>
          <cell r="EX579">
            <v>0</v>
          </cell>
          <cell r="EY579">
            <v>0</v>
          </cell>
          <cell r="EZ579">
            <v>0</v>
          </cell>
          <cell r="FA579">
            <v>0</v>
          </cell>
          <cell r="FB579">
            <v>0</v>
          </cell>
          <cell r="FC579">
            <v>0</v>
          </cell>
          <cell r="FD579">
            <v>0</v>
          </cell>
          <cell r="FE579">
            <v>0</v>
          </cell>
          <cell r="FF579">
            <v>0</v>
          </cell>
        </row>
        <row r="580">
          <cell r="C580" t="str">
            <v>訓子府町女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  <cell r="ER580">
            <v>0</v>
          </cell>
          <cell r="ES580">
            <v>0</v>
          </cell>
          <cell r="ET580">
            <v>0</v>
          </cell>
          <cell r="EU580">
            <v>0</v>
          </cell>
          <cell r="EV580">
            <v>0</v>
          </cell>
          <cell r="EW580">
            <v>0</v>
          </cell>
          <cell r="EX580">
            <v>0</v>
          </cell>
          <cell r="EY580">
            <v>0</v>
          </cell>
          <cell r="EZ580">
            <v>0</v>
          </cell>
          <cell r="FA580">
            <v>0</v>
          </cell>
          <cell r="FB580">
            <v>0</v>
          </cell>
          <cell r="FC580">
            <v>0</v>
          </cell>
          <cell r="FD580">
            <v>0</v>
          </cell>
          <cell r="FE580">
            <v>0</v>
          </cell>
          <cell r="FF580">
            <v>0</v>
          </cell>
        </row>
        <row r="581">
          <cell r="C581" t="str">
            <v>置戸町総数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  <cell r="ER581">
            <v>0</v>
          </cell>
          <cell r="ES581">
            <v>0</v>
          </cell>
          <cell r="ET581">
            <v>0</v>
          </cell>
          <cell r="EU581">
            <v>0</v>
          </cell>
          <cell r="EV581">
            <v>0</v>
          </cell>
          <cell r="EW581">
            <v>0</v>
          </cell>
          <cell r="EX581">
            <v>0</v>
          </cell>
          <cell r="EY581">
            <v>0</v>
          </cell>
          <cell r="EZ581">
            <v>0</v>
          </cell>
          <cell r="FA581">
            <v>0</v>
          </cell>
          <cell r="FB581">
            <v>0</v>
          </cell>
          <cell r="FC581">
            <v>0</v>
          </cell>
          <cell r="FD581">
            <v>0</v>
          </cell>
          <cell r="FE581">
            <v>0</v>
          </cell>
          <cell r="FF581">
            <v>0</v>
          </cell>
        </row>
        <row r="582">
          <cell r="C582" t="str">
            <v>置戸町男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  <cell r="ER582">
            <v>0</v>
          </cell>
          <cell r="ES582">
            <v>0</v>
          </cell>
          <cell r="ET582">
            <v>0</v>
          </cell>
          <cell r="EU582">
            <v>0</v>
          </cell>
          <cell r="EV582">
            <v>0</v>
          </cell>
          <cell r="EW582">
            <v>0</v>
          </cell>
          <cell r="EX582">
            <v>0</v>
          </cell>
          <cell r="EY582">
            <v>0</v>
          </cell>
          <cell r="EZ582">
            <v>0</v>
          </cell>
          <cell r="FA582">
            <v>0</v>
          </cell>
          <cell r="FB582">
            <v>0</v>
          </cell>
          <cell r="FC582">
            <v>0</v>
          </cell>
          <cell r="FD582">
            <v>0</v>
          </cell>
          <cell r="FE582">
            <v>0</v>
          </cell>
          <cell r="FF582">
            <v>0</v>
          </cell>
        </row>
        <row r="583">
          <cell r="C583" t="str">
            <v>置戸町女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  <cell r="ER583">
            <v>0</v>
          </cell>
          <cell r="ES583">
            <v>0</v>
          </cell>
          <cell r="ET583">
            <v>0</v>
          </cell>
          <cell r="EU583">
            <v>0</v>
          </cell>
          <cell r="EV583">
            <v>0</v>
          </cell>
          <cell r="EW583">
            <v>0</v>
          </cell>
          <cell r="EX583">
            <v>0</v>
          </cell>
          <cell r="EY583">
            <v>0</v>
          </cell>
          <cell r="EZ583">
            <v>0</v>
          </cell>
          <cell r="FA583">
            <v>0</v>
          </cell>
          <cell r="FB583">
            <v>0</v>
          </cell>
          <cell r="FC583">
            <v>0</v>
          </cell>
          <cell r="FD583">
            <v>0</v>
          </cell>
          <cell r="FE583">
            <v>0</v>
          </cell>
          <cell r="FF583">
            <v>0</v>
          </cell>
        </row>
        <row r="584">
          <cell r="C584" t="str">
            <v>佐呂間町総数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  <cell r="ER584">
            <v>0</v>
          </cell>
          <cell r="ES584">
            <v>0</v>
          </cell>
          <cell r="ET584">
            <v>0</v>
          </cell>
          <cell r="EU584">
            <v>0</v>
          </cell>
          <cell r="EV584">
            <v>0</v>
          </cell>
          <cell r="EW584">
            <v>0</v>
          </cell>
          <cell r="EX584">
            <v>0</v>
          </cell>
          <cell r="EY584">
            <v>0</v>
          </cell>
          <cell r="EZ584">
            <v>0</v>
          </cell>
          <cell r="FA584">
            <v>0</v>
          </cell>
          <cell r="FB584">
            <v>0</v>
          </cell>
          <cell r="FC584">
            <v>0</v>
          </cell>
          <cell r="FD584">
            <v>0</v>
          </cell>
          <cell r="FE584">
            <v>0</v>
          </cell>
          <cell r="FF584">
            <v>0</v>
          </cell>
        </row>
        <row r="585">
          <cell r="C585" t="str">
            <v>佐呂間町男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  <cell r="ER585">
            <v>0</v>
          </cell>
          <cell r="ES585">
            <v>0</v>
          </cell>
          <cell r="ET585">
            <v>0</v>
          </cell>
          <cell r="EU585">
            <v>0</v>
          </cell>
          <cell r="EV585">
            <v>0</v>
          </cell>
          <cell r="EW585">
            <v>0</v>
          </cell>
          <cell r="EX585">
            <v>0</v>
          </cell>
          <cell r="EY585">
            <v>0</v>
          </cell>
          <cell r="EZ585">
            <v>0</v>
          </cell>
          <cell r="FA585">
            <v>0</v>
          </cell>
          <cell r="FB585">
            <v>0</v>
          </cell>
          <cell r="FC585">
            <v>0</v>
          </cell>
          <cell r="FD585">
            <v>0</v>
          </cell>
          <cell r="FE585">
            <v>0</v>
          </cell>
          <cell r="FF585">
            <v>0</v>
          </cell>
        </row>
        <row r="586">
          <cell r="C586" t="str">
            <v>佐呂間町女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>
            <v>0</v>
          </cell>
          <cell r="EQ586">
            <v>0</v>
          </cell>
          <cell r="ER586">
            <v>0</v>
          </cell>
          <cell r="ES586">
            <v>0</v>
          </cell>
          <cell r="ET586">
            <v>0</v>
          </cell>
          <cell r="EU586">
            <v>0</v>
          </cell>
          <cell r="EV586">
            <v>0</v>
          </cell>
          <cell r="EW586">
            <v>0</v>
          </cell>
          <cell r="EX586">
            <v>0</v>
          </cell>
          <cell r="EY586">
            <v>0</v>
          </cell>
          <cell r="EZ586">
            <v>0</v>
          </cell>
          <cell r="FA586">
            <v>0</v>
          </cell>
          <cell r="FB586">
            <v>0</v>
          </cell>
          <cell r="FC586">
            <v>0</v>
          </cell>
          <cell r="FD586">
            <v>0</v>
          </cell>
          <cell r="FE586">
            <v>0</v>
          </cell>
          <cell r="FF586">
            <v>0</v>
          </cell>
        </row>
        <row r="587">
          <cell r="C587" t="str">
            <v>遠軽町総数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>
            <v>0</v>
          </cell>
          <cell r="EQ587">
            <v>0</v>
          </cell>
          <cell r="ER587">
            <v>0</v>
          </cell>
          <cell r="ES587">
            <v>0</v>
          </cell>
          <cell r="ET587">
            <v>0</v>
          </cell>
          <cell r="EU587">
            <v>0</v>
          </cell>
          <cell r="EV587">
            <v>0</v>
          </cell>
          <cell r="EW587">
            <v>0</v>
          </cell>
          <cell r="EX587">
            <v>0</v>
          </cell>
          <cell r="EY587">
            <v>0</v>
          </cell>
          <cell r="EZ587">
            <v>0</v>
          </cell>
          <cell r="FA587">
            <v>0</v>
          </cell>
          <cell r="FB587">
            <v>0</v>
          </cell>
          <cell r="FC587">
            <v>0</v>
          </cell>
          <cell r="FD587">
            <v>0</v>
          </cell>
          <cell r="FE587">
            <v>0</v>
          </cell>
          <cell r="FF587">
            <v>0</v>
          </cell>
        </row>
        <row r="588">
          <cell r="C588" t="str">
            <v>遠軽町男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>
            <v>0</v>
          </cell>
          <cell r="EQ588">
            <v>0</v>
          </cell>
          <cell r="ER588">
            <v>0</v>
          </cell>
          <cell r="ES588">
            <v>0</v>
          </cell>
          <cell r="ET588">
            <v>0</v>
          </cell>
          <cell r="EU588">
            <v>0</v>
          </cell>
          <cell r="EV588">
            <v>0</v>
          </cell>
          <cell r="EW588">
            <v>0</v>
          </cell>
          <cell r="EX588">
            <v>0</v>
          </cell>
          <cell r="EY588">
            <v>0</v>
          </cell>
          <cell r="EZ588">
            <v>0</v>
          </cell>
          <cell r="FA588">
            <v>0</v>
          </cell>
          <cell r="FB588">
            <v>0</v>
          </cell>
          <cell r="FC588">
            <v>0</v>
          </cell>
          <cell r="FD588">
            <v>0</v>
          </cell>
          <cell r="FE588">
            <v>0</v>
          </cell>
          <cell r="FF588">
            <v>0</v>
          </cell>
        </row>
        <row r="589">
          <cell r="C589" t="str">
            <v>遠軽町女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>
            <v>0</v>
          </cell>
          <cell r="EQ589">
            <v>0</v>
          </cell>
          <cell r="ER589">
            <v>0</v>
          </cell>
          <cell r="ES589">
            <v>0</v>
          </cell>
          <cell r="ET589">
            <v>0</v>
          </cell>
          <cell r="EU589">
            <v>0</v>
          </cell>
          <cell r="EV589">
            <v>0</v>
          </cell>
          <cell r="EW589">
            <v>0</v>
          </cell>
          <cell r="EX589">
            <v>0</v>
          </cell>
          <cell r="EY589">
            <v>0</v>
          </cell>
          <cell r="EZ589">
            <v>0</v>
          </cell>
          <cell r="FA589">
            <v>0</v>
          </cell>
          <cell r="FB589">
            <v>0</v>
          </cell>
          <cell r="FC589">
            <v>0</v>
          </cell>
          <cell r="FD589">
            <v>0</v>
          </cell>
          <cell r="FE589">
            <v>0</v>
          </cell>
          <cell r="FF589">
            <v>0</v>
          </cell>
        </row>
        <row r="590">
          <cell r="C590" t="str">
            <v>（旧 生田原町）総数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  <cell r="ER590">
            <v>0</v>
          </cell>
          <cell r="ES590">
            <v>0</v>
          </cell>
          <cell r="ET590">
            <v>0</v>
          </cell>
          <cell r="EU590">
            <v>0</v>
          </cell>
          <cell r="EV590">
            <v>0</v>
          </cell>
          <cell r="EW590">
            <v>0</v>
          </cell>
          <cell r="EX590">
            <v>0</v>
          </cell>
          <cell r="EY590">
            <v>0</v>
          </cell>
          <cell r="EZ590">
            <v>0</v>
          </cell>
          <cell r="FA590">
            <v>0</v>
          </cell>
          <cell r="FB590">
            <v>0</v>
          </cell>
          <cell r="FC590">
            <v>0</v>
          </cell>
          <cell r="FD590">
            <v>0</v>
          </cell>
          <cell r="FE590">
            <v>0</v>
          </cell>
          <cell r="FF590">
            <v>0</v>
          </cell>
        </row>
        <row r="591">
          <cell r="C591" t="str">
            <v>（旧 生田原町）男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  <cell r="ER591">
            <v>0</v>
          </cell>
          <cell r="ES591">
            <v>0</v>
          </cell>
          <cell r="ET591">
            <v>0</v>
          </cell>
          <cell r="EU591">
            <v>0</v>
          </cell>
          <cell r="EV591">
            <v>0</v>
          </cell>
          <cell r="EW591">
            <v>0</v>
          </cell>
          <cell r="EX591">
            <v>0</v>
          </cell>
          <cell r="EY591">
            <v>0</v>
          </cell>
          <cell r="EZ591">
            <v>0</v>
          </cell>
          <cell r="FA591">
            <v>0</v>
          </cell>
          <cell r="FB591">
            <v>0</v>
          </cell>
          <cell r="FC591">
            <v>0</v>
          </cell>
          <cell r="FD591">
            <v>0</v>
          </cell>
          <cell r="FE591">
            <v>0</v>
          </cell>
          <cell r="FF591">
            <v>0</v>
          </cell>
        </row>
        <row r="592">
          <cell r="C592" t="str">
            <v>（旧 生田原町）女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  <cell r="ER592">
            <v>0</v>
          </cell>
          <cell r="ES592">
            <v>0</v>
          </cell>
          <cell r="ET592">
            <v>0</v>
          </cell>
          <cell r="EU592">
            <v>0</v>
          </cell>
          <cell r="EV592">
            <v>0</v>
          </cell>
          <cell r="EW592">
            <v>0</v>
          </cell>
          <cell r="EX592">
            <v>0</v>
          </cell>
          <cell r="EY592">
            <v>0</v>
          </cell>
          <cell r="EZ592">
            <v>0</v>
          </cell>
          <cell r="FA592">
            <v>0</v>
          </cell>
          <cell r="FB592">
            <v>0</v>
          </cell>
          <cell r="FC592">
            <v>0</v>
          </cell>
          <cell r="FD592">
            <v>0</v>
          </cell>
          <cell r="FE592">
            <v>0</v>
          </cell>
          <cell r="FF592">
            <v>0</v>
          </cell>
        </row>
        <row r="593">
          <cell r="C593" t="str">
            <v>（旧 遠軽町）総数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  <cell r="EN593">
            <v>0</v>
          </cell>
          <cell r="EO593">
            <v>0</v>
          </cell>
          <cell r="EP593">
            <v>0</v>
          </cell>
          <cell r="EQ593">
            <v>0</v>
          </cell>
          <cell r="ER593">
            <v>0</v>
          </cell>
          <cell r="ES593">
            <v>0</v>
          </cell>
          <cell r="ET593">
            <v>0</v>
          </cell>
          <cell r="EU593">
            <v>0</v>
          </cell>
          <cell r="EV593">
            <v>0</v>
          </cell>
          <cell r="EW593">
            <v>0</v>
          </cell>
          <cell r="EX593">
            <v>0</v>
          </cell>
          <cell r="EY593">
            <v>0</v>
          </cell>
          <cell r="EZ593">
            <v>0</v>
          </cell>
          <cell r="FA593">
            <v>0</v>
          </cell>
          <cell r="FB593">
            <v>0</v>
          </cell>
          <cell r="FC593">
            <v>0</v>
          </cell>
          <cell r="FD593">
            <v>0</v>
          </cell>
          <cell r="FE593">
            <v>0</v>
          </cell>
          <cell r="FF593">
            <v>0</v>
          </cell>
        </row>
        <row r="594">
          <cell r="C594" t="str">
            <v>（旧 遠軽町）男</v>
          </cell>
          <cell r="EJ594">
            <v>0</v>
          </cell>
          <cell r="EK594">
            <v>0</v>
          </cell>
          <cell r="EL594">
            <v>0</v>
          </cell>
          <cell r="EM594">
            <v>0</v>
          </cell>
          <cell r="EN594">
            <v>0</v>
          </cell>
          <cell r="EO594">
            <v>0</v>
          </cell>
          <cell r="EP594">
            <v>0</v>
          </cell>
          <cell r="EQ594">
            <v>0</v>
          </cell>
          <cell r="ER594">
            <v>0</v>
          </cell>
          <cell r="ES594">
            <v>0</v>
          </cell>
          <cell r="ET594">
            <v>0</v>
          </cell>
          <cell r="EU594">
            <v>0</v>
          </cell>
          <cell r="EV594">
            <v>0</v>
          </cell>
          <cell r="EW594">
            <v>0</v>
          </cell>
          <cell r="EX594">
            <v>0</v>
          </cell>
          <cell r="EY594">
            <v>0</v>
          </cell>
          <cell r="EZ594">
            <v>0</v>
          </cell>
          <cell r="FA594">
            <v>0</v>
          </cell>
          <cell r="FB594">
            <v>0</v>
          </cell>
          <cell r="FC594">
            <v>0</v>
          </cell>
          <cell r="FD594">
            <v>0</v>
          </cell>
          <cell r="FE594">
            <v>0</v>
          </cell>
          <cell r="FF594">
            <v>0</v>
          </cell>
        </row>
        <row r="595">
          <cell r="C595" t="str">
            <v>（旧 遠軽町）女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  <cell r="ER595">
            <v>0</v>
          </cell>
          <cell r="ES595">
            <v>0</v>
          </cell>
          <cell r="ET595">
            <v>0</v>
          </cell>
          <cell r="EU595">
            <v>0</v>
          </cell>
          <cell r="EV595">
            <v>0</v>
          </cell>
          <cell r="EW595">
            <v>0</v>
          </cell>
          <cell r="EX595">
            <v>0</v>
          </cell>
          <cell r="EY595">
            <v>0</v>
          </cell>
          <cell r="EZ595">
            <v>0</v>
          </cell>
          <cell r="FA595">
            <v>0</v>
          </cell>
          <cell r="FB595">
            <v>0</v>
          </cell>
          <cell r="FC595">
            <v>0</v>
          </cell>
          <cell r="FD595">
            <v>0</v>
          </cell>
          <cell r="FE595">
            <v>0</v>
          </cell>
          <cell r="FF595">
            <v>0</v>
          </cell>
        </row>
        <row r="596">
          <cell r="C596" t="str">
            <v>（旧 丸瀬布町）総数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  <cell r="ER596">
            <v>0</v>
          </cell>
          <cell r="ES596">
            <v>0</v>
          </cell>
          <cell r="ET596">
            <v>0</v>
          </cell>
          <cell r="EU596">
            <v>0</v>
          </cell>
          <cell r="EV596">
            <v>0</v>
          </cell>
          <cell r="EW596">
            <v>0</v>
          </cell>
          <cell r="EX596">
            <v>0</v>
          </cell>
          <cell r="EY596">
            <v>0</v>
          </cell>
          <cell r="EZ596">
            <v>0</v>
          </cell>
          <cell r="FA596">
            <v>0</v>
          </cell>
          <cell r="FB596">
            <v>0</v>
          </cell>
          <cell r="FC596">
            <v>0</v>
          </cell>
          <cell r="FD596">
            <v>0</v>
          </cell>
          <cell r="FE596">
            <v>0</v>
          </cell>
          <cell r="FF596">
            <v>0</v>
          </cell>
        </row>
        <row r="597">
          <cell r="C597" t="str">
            <v>（旧 丸瀬布町）男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  <cell r="ER597">
            <v>0</v>
          </cell>
          <cell r="ES597">
            <v>0</v>
          </cell>
          <cell r="ET597">
            <v>0</v>
          </cell>
          <cell r="EU597">
            <v>0</v>
          </cell>
          <cell r="EV597">
            <v>0</v>
          </cell>
          <cell r="EW597">
            <v>0</v>
          </cell>
          <cell r="EX597">
            <v>0</v>
          </cell>
          <cell r="EY597">
            <v>0</v>
          </cell>
          <cell r="EZ597">
            <v>0</v>
          </cell>
          <cell r="FA597">
            <v>0</v>
          </cell>
          <cell r="FB597">
            <v>0</v>
          </cell>
          <cell r="FC597">
            <v>0</v>
          </cell>
          <cell r="FD597">
            <v>0</v>
          </cell>
          <cell r="FE597">
            <v>0</v>
          </cell>
          <cell r="FF597">
            <v>0</v>
          </cell>
        </row>
        <row r="598">
          <cell r="C598" t="str">
            <v>（旧 丸瀬布町）女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  <cell r="ER598">
            <v>0</v>
          </cell>
          <cell r="ES598">
            <v>0</v>
          </cell>
          <cell r="ET598">
            <v>0</v>
          </cell>
          <cell r="EU598">
            <v>0</v>
          </cell>
          <cell r="EV598">
            <v>0</v>
          </cell>
          <cell r="EW598">
            <v>0</v>
          </cell>
          <cell r="EX598">
            <v>0</v>
          </cell>
          <cell r="EY598">
            <v>0</v>
          </cell>
          <cell r="EZ598">
            <v>0</v>
          </cell>
          <cell r="FA598">
            <v>0</v>
          </cell>
          <cell r="FB598">
            <v>0</v>
          </cell>
          <cell r="FC598">
            <v>0</v>
          </cell>
          <cell r="FD598">
            <v>0</v>
          </cell>
          <cell r="FE598">
            <v>0</v>
          </cell>
          <cell r="FF598">
            <v>0</v>
          </cell>
        </row>
        <row r="599">
          <cell r="C599" t="str">
            <v>（旧 白滝村）総数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  <cell r="ER599">
            <v>0</v>
          </cell>
          <cell r="ES599">
            <v>0</v>
          </cell>
          <cell r="ET599">
            <v>0</v>
          </cell>
          <cell r="EU599">
            <v>0</v>
          </cell>
          <cell r="EV599">
            <v>0</v>
          </cell>
          <cell r="EW599">
            <v>0</v>
          </cell>
          <cell r="EX599">
            <v>0</v>
          </cell>
          <cell r="EY599">
            <v>0</v>
          </cell>
          <cell r="EZ599">
            <v>0</v>
          </cell>
          <cell r="FA599">
            <v>0</v>
          </cell>
          <cell r="FB599">
            <v>0</v>
          </cell>
          <cell r="FC599">
            <v>0</v>
          </cell>
          <cell r="FD599">
            <v>0</v>
          </cell>
          <cell r="FE599">
            <v>0</v>
          </cell>
          <cell r="FF599">
            <v>0</v>
          </cell>
        </row>
        <row r="600">
          <cell r="C600" t="str">
            <v>（旧 白滝村）男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  <cell r="ER600">
            <v>0</v>
          </cell>
          <cell r="ES600">
            <v>0</v>
          </cell>
          <cell r="ET600">
            <v>0</v>
          </cell>
          <cell r="EU600">
            <v>0</v>
          </cell>
          <cell r="EV600">
            <v>0</v>
          </cell>
          <cell r="EW600">
            <v>0</v>
          </cell>
          <cell r="EX600">
            <v>0</v>
          </cell>
          <cell r="EY600">
            <v>0</v>
          </cell>
          <cell r="EZ600">
            <v>0</v>
          </cell>
          <cell r="FA600">
            <v>0</v>
          </cell>
          <cell r="FB600">
            <v>0</v>
          </cell>
          <cell r="FC600">
            <v>0</v>
          </cell>
          <cell r="FD600">
            <v>0</v>
          </cell>
          <cell r="FE600">
            <v>0</v>
          </cell>
          <cell r="FF600">
            <v>0</v>
          </cell>
        </row>
        <row r="601">
          <cell r="C601" t="str">
            <v>（旧 白滝村）女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  <cell r="ER601">
            <v>0</v>
          </cell>
          <cell r="ES601">
            <v>0</v>
          </cell>
          <cell r="ET601">
            <v>0</v>
          </cell>
          <cell r="EU601">
            <v>0</v>
          </cell>
          <cell r="EV601">
            <v>0</v>
          </cell>
          <cell r="EW601">
            <v>0</v>
          </cell>
          <cell r="EX601">
            <v>0</v>
          </cell>
          <cell r="EY601">
            <v>0</v>
          </cell>
          <cell r="EZ601">
            <v>0</v>
          </cell>
          <cell r="FA601">
            <v>0</v>
          </cell>
          <cell r="FB601">
            <v>0</v>
          </cell>
          <cell r="FC601">
            <v>0</v>
          </cell>
          <cell r="FD601">
            <v>0</v>
          </cell>
          <cell r="FE601">
            <v>0</v>
          </cell>
          <cell r="FF601">
            <v>0</v>
          </cell>
        </row>
        <row r="602">
          <cell r="C602" t="str">
            <v>湧別町総数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0</v>
          </cell>
          <cell r="ER602">
            <v>0</v>
          </cell>
          <cell r="ES602">
            <v>0</v>
          </cell>
          <cell r="ET602">
            <v>0</v>
          </cell>
          <cell r="EU602">
            <v>0</v>
          </cell>
          <cell r="EV602">
            <v>0</v>
          </cell>
          <cell r="EW602">
            <v>0</v>
          </cell>
          <cell r="EX602">
            <v>0</v>
          </cell>
          <cell r="EY602">
            <v>0</v>
          </cell>
          <cell r="EZ602">
            <v>0</v>
          </cell>
          <cell r="FA602">
            <v>0</v>
          </cell>
          <cell r="FB602">
            <v>0</v>
          </cell>
          <cell r="FC602">
            <v>0</v>
          </cell>
          <cell r="FD602">
            <v>0</v>
          </cell>
          <cell r="FE602">
            <v>0</v>
          </cell>
          <cell r="FF602">
            <v>0</v>
          </cell>
        </row>
        <row r="603">
          <cell r="C603" t="str">
            <v>湧別町男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>
            <v>0</v>
          </cell>
          <cell r="EQ603">
            <v>0</v>
          </cell>
          <cell r="ER603">
            <v>0</v>
          </cell>
          <cell r="ES603">
            <v>0</v>
          </cell>
          <cell r="ET603">
            <v>0</v>
          </cell>
          <cell r="EU603">
            <v>0</v>
          </cell>
          <cell r="EV603">
            <v>0</v>
          </cell>
          <cell r="EW603">
            <v>0</v>
          </cell>
          <cell r="EX603">
            <v>0</v>
          </cell>
          <cell r="EY603">
            <v>0</v>
          </cell>
          <cell r="EZ603">
            <v>0</v>
          </cell>
          <cell r="FA603">
            <v>0</v>
          </cell>
          <cell r="FB603">
            <v>0</v>
          </cell>
          <cell r="FC603">
            <v>0</v>
          </cell>
          <cell r="FD603">
            <v>0</v>
          </cell>
          <cell r="FE603">
            <v>0</v>
          </cell>
          <cell r="FF603">
            <v>0</v>
          </cell>
        </row>
        <row r="604">
          <cell r="C604" t="str">
            <v>湧別町女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  <cell r="ER604">
            <v>0</v>
          </cell>
          <cell r="ES604">
            <v>0</v>
          </cell>
          <cell r="ET604">
            <v>0</v>
          </cell>
          <cell r="EU604">
            <v>0</v>
          </cell>
          <cell r="EV604">
            <v>0</v>
          </cell>
          <cell r="EW604">
            <v>0</v>
          </cell>
          <cell r="EX604">
            <v>0</v>
          </cell>
          <cell r="EY604">
            <v>0</v>
          </cell>
          <cell r="EZ604">
            <v>0</v>
          </cell>
          <cell r="FA604">
            <v>0</v>
          </cell>
          <cell r="FB604">
            <v>0</v>
          </cell>
          <cell r="FC604">
            <v>0</v>
          </cell>
          <cell r="FD604">
            <v>0</v>
          </cell>
          <cell r="FE604">
            <v>0</v>
          </cell>
          <cell r="FF604">
            <v>0</v>
          </cell>
        </row>
        <row r="605">
          <cell r="C605" t="str">
            <v>（旧 上湧別町）総数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  <cell r="ER605">
            <v>0</v>
          </cell>
          <cell r="ES605">
            <v>0</v>
          </cell>
          <cell r="ET605">
            <v>0</v>
          </cell>
          <cell r="EU605">
            <v>0</v>
          </cell>
          <cell r="EV605">
            <v>0</v>
          </cell>
          <cell r="EW605">
            <v>0</v>
          </cell>
          <cell r="EX605">
            <v>0</v>
          </cell>
          <cell r="EY605">
            <v>0</v>
          </cell>
          <cell r="EZ605">
            <v>0</v>
          </cell>
          <cell r="FA605">
            <v>0</v>
          </cell>
          <cell r="FB605">
            <v>0</v>
          </cell>
          <cell r="FC605">
            <v>0</v>
          </cell>
          <cell r="FD605">
            <v>0</v>
          </cell>
          <cell r="FE605">
            <v>0</v>
          </cell>
          <cell r="FF605">
            <v>0</v>
          </cell>
        </row>
        <row r="606">
          <cell r="C606" t="str">
            <v>（旧 上湧別町）男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  <cell r="ER606">
            <v>0</v>
          </cell>
          <cell r="ES606">
            <v>0</v>
          </cell>
          <cell r="ET606">
            <v>0</v>
          </cell>
          <cell r="EU606">
            <v>0</v>
          </cell>
          <cell r="EV606">
            <v>0</v>
          </cell>
          <cell r="EW606">
            <v>0</v>
          </cell>
          <cell r="EX606">
            <v>0</v>
          </cell>
          <cell r="EY606">
            <v>0</v>
          </cell>
          <cell r="EZ606">
            <v>0</v>
          </cell>
          <cell r="FA606">
            <v>0</v>
          </cell>
          <cell r="FB606">
            <v>0</v>
          </cell>
          <cell r="FC606">
            <v>0</v>
          </cell>
          <cell r="FD606">
            <v>0</v>
          </cell>
          <cell r="FE606">
            <v>0</v>
          </cell>
          <cell r="FF606">
            <v>0</v>
          </cell>
        </row>
        <row r="607">
          <cell r="C607" t="str">
            <v>（旧 上湧別町）女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  <cell r="ER607">
            <v>0</v>
          </cell>
          <cell r="ES607">
            <v>0</v>
          </cell>
          <cell r="ET607">
            <v>0</v>
          </cell>
          <cell r="EU607">
            <v>0</v>
          </cell>
          <cell r="EV607">
            <v>0</v>
          </cell>
          <cell r="EW607">
            <v>0</v>
          </cell>
          <cell r="EX607">
            <v>0</v>
          </cell>
          <cell r="EY607">
            <v>0</v>
          </cell>
          <cell r="EZ607">
            <v>0</v>
          </cell>
          <cell r="FA607">
            <v>0</v>
          </cell>
          <cell r="FB607">
            <v>0</v>
          </cell>
          <cell r="FC607">
            <v>0</v>
          </cell>
          <cell r="FD607">
            <v>0</v>
          </cell>
          <cell r="FE607">
            <v>0</v>
          </cell>
          <cell r="FF607">
            <v>0</v>
          </cell>
        </row>
        <row r="608">
          <cell r="C608" t="str">
            <v>（旧 湧別町）総数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  <cell r="ER608">
            <v>0</v>
          </cell>
          <cell r="ES608">
            <v>0</v>
          </cell>
          <cell r="ET608">
            <v>0</v>
          </cell>
          <cell r="EU608">
            <v>0</v>
          </cell>
          <cell r="EV608">
            <v>0</v>
          </cell>
          <cell r="EW608">
            <v>0</v>
          </cell>
          <cell r="EX608">
            <v>0</v>
          </cell>
          <cell r="EY608">
            <v>0</v>
          </cell>
          <cell r="EZ608">
            <v>0</v>
          </cell>
          <cell r="FA608">
            <v>0</v>
          </cell>
          <cell r="FB608">
            <v>0</v>
          </cell>
          <cell r="FC608">
            <v>0</v>
          </cell>
          <cell r="FD608">
            <v>0</v>
          </cell>
          <cell r="FE608">
            <v>0</v>
          </cell>
          <cell r="FF608">
            <v>0</v>
          </cell>
        </row>
        <row r="609">
          <cell r="C609" t="str">
            <v>（旧 湧別町）男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  <cell r="ER609">
            <v>0</v>
          </cell>
          <cell r="ES609">
            <v>0</v>
          </cell>
          <cell r="ET609">
            <v>0</v>
          </cell>
          <cell r="EU609">
            <v>0</v>
          </cell>
          <cell r="EV609">
            <v>0</v>
          </cell>
          <cell r="EW609">
            <v>0</v>
          </cell>
          <cell r="EX609">
            <v>0</v>
          </cell>
          <cell r="EY609">
            <v>0</v>
          </cell>
          <cell r="EZ609">
            <v>0</v>
          </cell>
          <cell r="FA609">
            <v>0</v>
          </cell>
          <cell r="FB609">
            <v>0</v>
          </cell>
          <cell r="FC609">
            <v>0</v>
          </cell>
          <cell r="FD609">
            <v>0</v>
          </cell>
          <cell r="FE609">
            <v>0</v>
          </cell>
          <cell r="FF609">
            <v>0</v>
          </cell>
        </row>
        <row r="610">
          <cell r="C610" t="str">
            <v>（旧 湧別町）女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  <cell r="ER610">
            <v>0</v>
          </cell>
          <cell r="ES610">
            <v>0</v>
          </cell>
          <cell r="ET610">
            <v>0</v>
          </cell>
          <cell r="EU610">
            <v>0</v>
          </cell>
          <cell r="EV610">
            <v>0</v>
          </cell>
          <cell r="EW610">
            <v>0</v>
          </cell>
          <cell r="EX610">
            <v>0</v>
          </cell>
          <cell r="EY610">
            <v>0</v>
          </cell>
          <cell r="EZ610">
            <v>0</v>
          </cell>
          <cell r="FA610">
            <v>0</v>
          </cell>
          <cell r="FB610">
            <v>0</v>
          </cell>
          <cell r="FC610">
            <v>0</v>
          </cell>
          <cell r="FD610">
            <v>0</v>
          </cell>
          <cell r="FE610">
            <v>0</v>
          </cell>
          <cell r="FF610">
            <v>0</v>
          </cell>
        </row>
        <row r="611">
          <cell r="C611" t="str">
            <v>滝上町総数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  <cell r="ER611">
            <v>0</v>
          </cell>
          <cell r="ES611">
            <v>0</v>
          </cell>
          <cell r="ET611">
            <v>0</v>
          </cell>
          <cell r="EU611">
            <v>0</v>
          </cell>
          <cell r="EV611">
            <v>0</v>
          </cell>
          <cell r="EW611">
            <v>0</v>
          </cell>
          <cell r="EX611">
            <v>0</v>
          </cell>
          <cell r="EY611">
            <v>0</v>
          </cell>
          <cell r="EZ611">
            <v>0</v>
          </cell>
          <cell r="FA611">
            <v>0</v>
          </cell>
          <cell r="FB611">
            <v>0</v>
          </cell>
          <cell r="FC611">
            <v>0</v>
          </cell>
          <cell r="FD611">
            <v>0</v>
          </cell>
          <cell r="FE611">
            <v>0</v>
          </cell>
          <cell r="FF611">
            <v>0</v>
          </cell>
        </row>
        <row r="612">
          <cell r="C612" t="str">
            <v>滝上町男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>
            <v>0</v>
          </cell>
          <cell r="EQ612">
            <v>0</v>
          </cell>
          <cell r="ER612">
            <v>0</v>
          </cell>
          <cell r="ES612">
            <v>0</v>
          </cell>
          <cell r="ET612">
            <v>0</v>
          </cell>
          <cell r="EU612">
            <v>0</v>
          </cell>
          <cell r="EV612">
            <v>0</v>
          </cell>
          <cell r="EW612">
            <v>0</v>
          </cell>
          <cell r="EX612">
            <v>0</v>
          </cell>
          <cell r="EY612">
            <v>0</v>
          </cell>
          <cell r="EZ612">
            <v>0</v>
          </cell>
          <cell r="FA612">
            <v>0</v>
          </cell>
          <cell r="FB612">
            <v>0</v>
          </cell>
          <cell r="FC612">
            <v>0</v>
          </cell>
          <cell r="FD612">
            <v>0</v>
          </cell>
          <cell r="FE612">
            <v>0</v>
          </cell>
          <cell r="FF612">
            <v>0</v>
          </cell>
        </row>
        <row r="613">
          <cell r="C613" t="str">
            <v>滝上町女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  <cell r="ER613">
            <v>0</v>
          </cell>
          <cell r="ES613">
            <v>0</v>
          </cell>
          <cell r="ET613">
            <v>0</v>
          </cell>
          <cell r="EU613">
            <v>0</v>
          </cell>
          <cell r="EV613">
            <v>0</v>
          </cell>
          <cell r="EW613">
            <v>0</v>
          </cell>
          <cell r="EX613">
            <v>0</v>
          </cell>
          <cell r="EY613">
            <v>0</v>
          </cell>
          <cell r="EZ613">
            <v>0</v>
          </cell>
          <cell r="FA613">
            <v>0</v>
          </cell>
          <cell r="FB613">
            <v>0</v>
          </cell>
          <cell r="FC613">
            <v>0</v>
          </cell>
          <cell r="FD613">
            <v>0</v>
          </cell>
          <cell r="FE613">
            <v>0</v>
          </cell>
          <cell r="FF613">
            <v>0</v>
          </cell>
        </row>
        <row r="614">
          <cell r="C614" t="str">
            <v>興部町総数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  <cell r="ER614">
            <v>0</v>
          </cell>
          <cell r="ES614">
            <v>0</v>
          </cell>
          <cell r="ET614">
            <v>0</v>
          </cell>
          <cell r="EU614">
            <v>0</v>
          </cell>
          <cell r="EV614">
            <v>0</v>
          </cell>
          <cell r="EW614">
            <v>0</v>
          </cell>
          <cell r="EX614">
            <v>0</v>
          </cell>
          <cell r="EY614">
            <v>0</v>
          </cell>
          <cell r="EZ614">
            <v>0</v>
          </cell>
          <cell r="FA614">
            <v>0</v>
          </cell>
          <cell r="FB614">
            <v>0</v>
          </cell>
          <cell r="FC614">
            <v>0</v>
          </cell>
          <cell r="FD614">
            <v>0</v>
          </cell>
          <cell r="FE614">
            <v>0</v>
          </cell>
          <cell r="FF614">
            <v>0</v>
          </cell>
        </row>
        <row r="615">
          <cell r="C615" t="str">
            <v>興部町男</v>
          </cell>
          <cell r="EJ615">
            <v>0</v>
          </cell>
          <cell r="EK615">
            <v>0</v>
          </cell>
          <cell r="EL615">
            <v>0</v>
          </cell>
          <cell r="EM615">
            <v>0</v>
          </cell>
          <cell r="EN615">
            <v>0</v>
          </cell>
          <cell r="EO615">
            <v>0</v>
          </cell>
          <cell r="EP615">
            <v>0</v>
          </cell>
          <cell r="EQ615">
            <v>0</v>
          </cell>
          <cell r="ER615">
            <v>0</v>
          </cell>
          <cell r="ES615">
            <v>0</v>
          </cell>
          <cell r="ET615">
            <v>0</v>
          </cell>
          <cell r="EU615">
            <v>0</v>
          </cell>
          <cell r="EV615">
            <v>0</v>
          </cell>
          <cell r="EW615">
            <v>0</v>
          </cell>
          <cell r="EX615">
            <v>0</v>
          </cell>
          <cell r="EY615">
            <v>0</v>
          </cell>
          <cell r="EZ615">
            <v>0</v>
          </cell>
          <cell r="FA615">
            <v>0</v>
          </cell>
          <cell r="FB615">
            <v>0</v>
          </cell>
          <cell r="FC615">
            <v>0</v>
          </cell>
          <cell r="FD615">
            <v>0</v>
          </cell>
          <cell r="FE615">
            <v>0</v>
          </cell>
          <cell r="FF615">
            <v>0</v>
          </cell>
        </row>
        <row r="616">
          <cell r="C616" t="str">
            <v>興部町女</v>
          </cell>
          <cell r="EJ616">
            <v>0</v>
          </cell>
          <cell r="EK616">
            <v>0</v>
          </cell>
          <cell r="EL616">
            <v>0</v>
          </cell>
          <cell r="EM616">
            <v>0</v>
          </cell>
          <cell r="EN616">
            <v>0</v>
          </cell>
          <cell r="EO616">
            <v>0</v>
          </cell>
          <cell r="EP616">
            <v>0</v>
          </cell>
          <cell r="EQ616">
            <v>0</v>
          </cell>
          <cell r="ER616">
            <v>0</v>
          </cell>
          <cell r="ES616">
            <v>0</v>
          </cell>
          <cell r="ET616">
            <v>0</v>
          </cell>
          <cell r="EU616">
            <v>0</v>
          </cell>
          <cell r="EV616">
            <v>0</v>
          </cell>
          <cell r="EW616">
            <v>0</v>
          </cell>
          <cell r="EX616">
            <v>0</v>
          </cell>
          <cell r="EY616">
            <v>0</v>
          </cell>
          <cell r="EZ616">
            <v>0</v>
          </cell>
          <cell r="FA616">
            <v>0</v>
          </cell>
          <cell r="FB616">
            <v>0</v>
          </cell>
          <cell r="FC616">
            <v>0</v>
          </cell>
          <cell r="FD616">
            <v>0</v>
          </cell>
          <cell r="FE616">
            <v>0</v>
          </cell>
          <cell r="FF616">
            <v>0</v>
          </cell>
        </row>
        <row r="617">
          <cell r="C617" t="str">
            <v>西興部村総数</v>
          </cell>
          <cell r="EJ617">
            <v>0</v>
          </cell>
          <cell r="EK617">
            <v>0</v>
          </cell>
          <cell r="EL617">
            <v>0</v>
          </cell>
          <cell r="EM617">
            <v>0</v>
          </cell>
          <cell r="EN617">
            <v>0</v>
          </cell>
          <cell r="EO617">
            <v>0</v>
          </cell>
          <cell r="EP617">
            <v>0</v>
          </cell>
          <cell r="EQ617">
            <v>0</v>
          </cell>
          <cell r="ER617">
            <v>0</v>
          </cell>
          <cell r="ES617">
            <v>0</v>
          </cell>
          <cell r="ET617">
            <v>0</v>
          </cell>
          <cell r="EU617">
            <v>0</v>
          </cell>
          <cell r="EV617">
            <v>0</v>
          </cell>
          <cell r="EW617">
            <v>0</v>
          </cell>
          <cell r="EX617">
            <v>0</v>
          </cell>
          <cell r="EY617">
            <v>0</v>
          </cell>
          <cell r="EZ617">
            <v>0</v>
          </cell>
          <cell r="FA617">
            <v>0</v>
          </cell>
          <cell r="FB617">
            <v>0</v>
          </cell>
          <cell r="FC617">
            <v>0</v>
          </cell>
          <cell r="FD617">
            <v>0</v>
          </cell>
          <cell r="FE617">
            <v>0</v>
          </cell>
          <cell r="FF617">
            <v>0</v>
          </cell>
        </row>
        <row r="618">
          <cell r="C618" t="str">
            <v>西興部村男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  <cell r="EN618">
            <v>0</v>
          </cell>
          <cell r="EO618">
            <v>0</v>
          </cell>
          <cell r="EP618">
            <v>0</v>
          </cell>
          <cell r="EQ618">
            <v>0</v>
          </cell>
          <cell r="ER618">
            <v>0</v>
          </cell>
          <cell r="ES618">
            <v>0</v>
          </cell>
          <cell r="ET618">
            <v>0</v>
          </cell>
          <cell r="EU618">
            <v>0</v>
          </cell>
          <cell r="EV618">
            <v>0</v>
          </cell>
          <cell r="EW618">
            <v>0</v>
          </cell>
          <cell r="EX618">
            <v>0</v>
          </cell>
          <cell r="EY618">
            <v>0</v>
          </cell>
          <cell r="EZ618">
            <v>0</v>
          </cell>
          <cell r="FA618">
            <v>0</v>
          </cell>
          <cell r="FB618">
            <v>0</v>
          </cell>
          <cell r="FC618">
            <v>0</v>
          </cell>
          <cell r="FD618">
            <v>0</v>
          </cell>
          <cell r="FE618">
            <v>0</v>
          </cell>
          <cell r="FF618">
            <v>0</v>
          </cell>
        </row>
        <row r="619">
          <cell r="C619" t="str">
            <v>西興部村女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  <cell r="EN619">
            <v>0</v>
          </cell>
          <cell r="EO619">
            <v>0</v>
          </cell>
          <cell r="EP619">
            <v>0</v>
          </cell>
          <cell r="EQ619">
            <v>0</v>
          </cell>
          <cell r="ER619">
            <v>0</v>
          </cell>
          <cell r="ES619">
            <v>0</v>
          </cell>
          <cell r="ET619">
            <v>0</v>
          </cell>
          <cell r="EU619">
            <v>0</v>
          </cell>
          <cell r="EV619">
            <v>0</v>
          </cell>
          <cell r="EW619">
            <v>0</v>
          </cell>
          <cell r="EX619">
            <v>0</v>
          </cell>
          <cell r="EY619">
            <v>0</v>
          </cell>
          <cell r="EZ619">
            <v>0</v>
          </cell>
          <cell r="FA619">
            <v>0</v>
          </cell>
          <cell r="FB619">
            <v>0</v>
          </cell>
          <cell r="FC619">
            <v>0</v>
          </cell>
          <cell r="FD619">
            <v>0</v>
          </cell>
          <cell r="FE619">
            <v>0</v>
          </cell>
          <cell r="FF619">
            <v>0</v>
          </cell>
        </row>
        <row r="620">
          <cell r="C620" t="str">
            <v>雄武町総数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>
            <v>0</v>
          </cell>
          <cell r="EQ620">
            <v>0</v>
          </cell>
          <cell r="ER620">
            <v>0</v>
          </cell>
          <cell r="ES620">
            <v>0</v>
          </cell>
          <cell r="ET620">
            <v>0</v>
          </cell>
          <cell r="EU620">
            <v>0</v>
          </cell>
          <cell r="EV620">
            <v>0</v>
          </cell>
          <cell r="EW620">
            <v>0</v>
          </cell>
          <cell r="EX620">
            <v>0</v>
          </cell>
          <cell r="EY620">
            <v>0</v>
          </cell>
          <cell r="EZ620">
            <v>0</v>
          </cell>
          <cell r="FA620">
            <v>0</v>
          </cell>
          <cell r="FB620">
            <v>0</v>
          </cell>
          <cell r="FC620">
            <v>0</v>
          </cell>
          <cell r="FD620">
            <v>0</v>
          </cell>
          <cell r="FE620">
            <v>0</v>
          </cell>
          <cell r="FF620">
            <v>0</v>
          </cell>
        </row>
        <row r="621">
          <cell r="C621" t="str">
            <v>雄武町男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  <cell r="EN621">
            <v>0</v>
          </cell>
          <cell r="EO621">
            <v>0</v>
          </cell>
          <cell r="EP621">
            <v>0</v>
          </cell>
          <cell r="EQ621">
            <v>0</v>
          </cell>
          <cell r="ER621">
            <v>0</v>
          </cell>
          <cell r="ES621">
            <v>0</v>
          </cell>
          <cell r="ET621">
            <v>0</v>
          </cell>
          <cell r="EU621">
            <v>0</v>
          </cell>
          <cell r="EV621">
            <v>0</v>
          </cell>
          <cell r="EW621">
            <v>0</v>
          </cell>
          <cell r="EX621">
            <v>0</v>
          </cell>
          <cell r="EY621">
            <v>0</v>
          </cell>
          <cell r="EZ621">
            <v>0</v>
          </cell>
          <cell r="FA621">
            <v>0</v>
          </cell>
          <cell r="FB621">
            <v>0</v>
          </cell>
          <cell r="FC621">
            <v>0</v>
          </cell>
          <cell r="FD621">
            <v>0</v>
          </cell>
          <cell r="FE621">
            <v>0</v>
          </cell>
          <cell r="FF621">
            <v>0</v>
          </cell>
        </row>
        <row r="622">
          <cell r="C622" t="str">
            <v>雄武町女</v>
          </cell>
          <cell r="EJ622">
            <v>0</v>
          </cell>
          <cell r="EK622">
            <v>0</v>
          </cell>
          <cell r="EL622">
            <v>0</v>
          </cell>
          <cell r="EM622">
            <v>0</v>
          </cell>
          <cell r="EN622">
            <v>0</v>
          </cell>
          <cell r="EO622">
            <v>0</v>
          </cell>
          <cell r="EP622">
            <v>0</v>
          </cell>
          <cell r="EQ622">
            <v>0</v>
          </cell>
          <cell r="ER622">
            <v>0</v>
          </cell>
          <cell r="ES622">
            <v>0</v>
          </cell>
          <cell r="ET622">
            <v>0</v>
          </cell>
          <cell r="EU622">
            <v>0</v>
          </cell>
          <cell r="EV622">
            <v>0</v>
          </cell>
          <cell r="EW622">
            <v>0</v>
          </cell>
          <cell r="EX622">
            <v>0</v>
          </cell>
          <cell r="EY622">
            <v>0</v>
          </cell>
          <cell r="EZ622">
            <v>0</v>
          </cell>
          <cell r="FA622">
            <v>0</v>
          </cell>
          <cell r="FB622">
            <v>0</v>
          </cell>
          <cell r="FC622">
            <v>0</v>
          </cell>
          <cell r="FD622">
            <v>0</v>
          </cell>
          <cell r="FE622">
            <v>0</v>
          </cell>
          <cell r="FF622">
            <v>0</v>
          </cell>
        </row>
        <row r="623">
          <cell r="C623" t="str">
            <v>大空町総数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  <cell r="ES623">
            <v>0</v>
          </cell>
          <cell r="ET623">
            <v>0</v>
          </cell>
          <cell r="EU623">
            <v>0</v>
          </cell>
          <cell r="EV623">
            <v>0</v>
          </cell>
          <cell r="EW623">
            <v>0</v>
          </cell>
          <cell r="EX623">
            <v>0</v>
          </cell>
          <cell r="EY623">
            <v>0</v>
          </cell>
          <cell r="EZ623">
            <v>0</v>
          </cell>
          <cell r="FA623">
            <v>0</v>
          </cell>
          <cell r="FB623">
            <v>0</v>
          </cell>
          <cell r="FC623">
            <v>0</v>
          </cell>
          <cell r="FD623">
            <v>0</v>
          </cell>
          <cell r="FE623">
            <v>0</v>
          </cell>
          <cell r="FF623">
            <v>0</v>
          </cell>
        </row>
        <row r="624">
          <cell r="C624" t="str">
            <v>大空町男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  <cell r="ES624">
            <v>0</v>
          </cell>
          <cell r="ET624">
            <v>0</v>
          </cell>
          <cell r="EU624">
            <v>0</v>
          </cell>
          <cell r="EV624">
            <v>0</v>
          </cell>
          <cell r="EW624">
            <v>0</v>
          </cell>
          <cell r="EX624">
            <v>0</v>
          </cell>
          <cell r="EY624">
            <v>0</v>
          </cell>
          <cell r="EZ624">
            <v>0</v>
          </cell>
          <cell r="FA624">
            <v>0</v>
          </cell>
          <cell r="FB624">
            <v>0</v>
          </cell>
          <cell r="FC624">
            <v>0</v>
          </cell>
          <cell r="FD624">
            <v>0</v>
          </cell>
          <cell r="FE624">
            <v>0</v>
          </cell>
          <cell r="FF624">
            <v>0</v>
          </cell>
        </row>
        <row r="625">
          <cell r="C625" t="str">
            <v>大空町女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  <cell r="ES625">
            <v>0</v>
          </cell>
          <cell r="ET625">
            <v>0</v>
          </cell>
          <cell r="EU625">
            <v>0</v>
          </cell>
          <cell r="EV625">
            <v>0</v>
          </cell>
          <cell r="EW625">
            <v>0</v>
          </cell>
          <cell r="EX625">
            <v>0</v>
          </cell>
          <cell r="EY625">
            <v>0</v>
          </cell>
          <cell r="EZ625">
            <v>0</v>
          </cell>
          <cell r="FA625">
            <v>0</v>
          </cell>
          <cell r="FB625">
            <v>0</v>
          </cell>
          <cell r="FC625">
            <v>0</v>
          </cell>
          <cell r="FD625">
            <v>0</v>
          </cell>
          <cell r="FE625">
            <v>0</v>
          </cell>
          <cell r="FF625">
            <v>0</v>
          </cell>
        </row>
        <row r="626">
          <cell r="C626" t="str">
            <v>（旧 東藻琴村）総数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  <cell r="ES626">
            <v>0</v>
          </cell>
          <cell r="ET626">
            <v>0</v>
          </cell>
          <cell r="EU626">
            <v>0</v>
          </cell>
          <cell r="EV626">
            <v>0</v>
          </cell>
          <cell r="EW626">
            <v>0</v>
          </cell>
          <cell r="EX626">
            <v>0</v>
          </cell>
          <cell r="EY626">
            <v>0</v>
          </cell>
          <cell r="EZ626">
            <v>0</v>
          </cell>
          <cell r="FA626">
            <v>0</v>
          </cell>
          <cell r="FB626">
            <v>0</v>
          </cell>
          <cell r="FC626">
            <v>0</v>
          </cell>
          <cell r="FD626">
            <v>0</v>
          </cell>
          <cell r="FE626">
            <v>0</v>
          </cell>
          <cell r="FF626">
            <v>0</v>
          </cell>
        </row>
        <row r="627">
          <cell r="C627" t="str">
            <v>（旧 東藻琴村）男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>
            <v>0</v>
          </cell>
          <cell r="EP627">
            <v>0</v>
          </cell>
          <cell r="EQ627">
            <v>0</v>
          </cell>
          <cell r="ER627">
            <v>0</v>
          </cell>
          <cell r="ES627">
            <v>0</v>
          </cell>
          <cell r="ET627">
            <v>0</v>
          </cell>
          <cell r="EU627">
            <v>0</v>
          </cell>
          <cell r="EV627">
            <v>0</v>
          </cell>
          <cell r="EW627">
            <v>0</v>
          </cell>
          <cell r="EX627">
            <v>0</v>
          </cell>
          <cell r="EY627">
            <v>0</v>
          </cell>
          <cell r="EZ627">
            <v>0</v>
          </cell>
          <cell r="FA627">
            <v>0</v>
          </cell>
          <cell r="FB627">
            <v>0</v>
          </cell>
          <cell r="FC627">
            <v>0</v>
          </cell>
          <cell r="FD627">
            <v>0</v>
          </cell>
          <cell r="FE627">
            <v>0</v>
          </cell>
          <cell r="FF627">
            <v>0</v>
          </cell>
        </row>
        <row r="628">
          <cell r="C628" t="str">
            <v>（旧 東藻琴村）女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  <cell r="ES628">
            <v>0</v>
          </cell>
          <cell r="ET628">
            <v>0</v>
          </cell>
          <cell r="EU628">
            <v>0</v>
          </cell>
          <cell r="EV628">
            <v>0</v>
          </cell>
          <cell r="EW628">
            <v>0</v>
          </cell>
          <cell r="EX628">
            <v>0</v>
          </cell>
          <cell r="EY628">
            <v>0</v>
          </cell>
          <cell r="EZ628">
            <v>0</v>
          </cell>
          <cell r="FA628">
            <v>0</v>
          </cell>
          <cell r="FB628">
            <v>0</v>
          </cell>
          <cell r="FC628">
            <v>0</v>
          </cell>
          <cell r="FD628">
            <v>0</v>
          </cell>
          <cell r="FE628">
            <v>0</v>
          </cell>
          <cell r="FF628">
            <v>0</v>
          </cell>
        </row>
        <row r="629">
          <cell r="C629" t="str">
            <v>（旧 女満別町）総数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>
            <v>0</v>
          </cell>
          <cell r="EQ629">
            <v>0</v>
          </cell>
          <cell r="ER629">
            <v>0</v>
          </cell>
          <cell r="ES629">
            <v>0</v>
          </cell>
          <cell r="ET629">
            <v>0</v>
          </cell>
          <cell r="EU629">
            <v>0</v>
          </cell>
          <cell r="EV629">
            <v>0</v>
          </cell>
          <cell r="EW629">
            <v>0</v>
          </cell>
          <cell r="EX629">
            <v>0</v>
          </cell>
          <cell r="EY629">
            <v>0</v>
          </cell>
          <cell r="EZ629">
            <v>0</v>
          </cell>
          <cell r="FA629">
            <v>0</v>
          </cell>
          <cell r="FB629">
            <v>0</v>
          </cell>
          <cell r="FC629">
            <v>0</v>
          </cell>
          <cell r="FD629">
            <v>0</v>
          </cell>
          <cell r="FE629">
            <v>0</v>
          </cell>
          <cell r="FF629">
            <v>0</v>
          </cell>
        </row>
        <row r="630">
          <cell r="C630" t="str">
            <v>（旧 女満別町）男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  <cell r="ES630">
            <v>0</v>
          </cell>
          <cell r="ET630">
            <v>0</v>
          </cell>
          <cell r="EU630">
            <v>0</v>
          </cell>
          <cell r="EV630">
            <v>0</v>
          </cell>
          <cell r="EW630">
            <v>0</v>
          </cell>
          <cell r="EX630">
            <v>0</v>
          </cell>
          <cell r="EY630">
            <v>0</v>
          </cell>
          <cell r="EZ630">
            <v>0</v>
          </cell>
          <cell r="FA630">
            <v>0</v>
          </cell>
          <cell r="FB630">
            <v>0</v>
          </cell>
          <cell r="FC630">
            <v>0</v>
          </cell>
          <cell r="FD630">
            <v>0</v>
          </cell>
          <cell r="FE630">
            <v>0</v>
          </cell>
          <cell r="FF630">
            <v>0</v>
          </cell>
        </row>
        <row r="631">
          <cell r="C631" t="str">
            <v>（旧 女満別町）女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>
            <v>0</v>
          </cell>
          <cell r="EQ631">
            <v>0</v>
          </cell>
          <cell r="ER631">
            <v>0</v>
          </cell>
          <cell r="ES631">
            <v>0</v>
          </cell>
          <cell r="ET631">
            <v>0</v>
          </cell>
          <cell r="EU631">
            <v>0</v>
          </cell>
          <cell r="EV631">
            <v>0</v>
          </cell>
          <cell r="EW631">
            <v>0</v>
          </cell>
          <cell r="EX631">
            <v>0</v>
          </cell>
          <cell r="EY631">
            <v>0</v>
          </cell>
          <cell r="EZ631">
            <v>0</v>
          </cell>
          <cell r="FA631">
            <v>0</v>
          </cell>
          <cell r="FB631">
            <v>0</v>
          </cell>
          <cell r="FC631">
            <v>0</v>
          </cell>
          <cell r="FD631">
            <v>0</v>
          </cell>
          <cell r="FE631">
            <v>0</v>
          </cell>
          <cell r="FF631">
            <v>0</v>
          </cell>
        </row>
        <row r="632">
          <cell r="C632" t="str">
            <v>胆振総合振興局総数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>
            <v>0</v>
          </cell>
          <cell r="EQ632">
            <v>0</v>
          </cell>
          <cell r="ER632">
            <v>0</v>
          </cell>
          <cell r="ES632">
            <v>0</v>
          </cell>
          <cell r="ET632">
            <v>0</v>
          </cell>
          <cell r="EU632">
            <v>0</v>
          </cell>
          <cell r="EV632">
            <v>0</v>
          </cell>
          <cell r="EW632">
            <v>0</v>
          </cell>
          <cell r="EX632">
            <v>0</v>
          </cell>
          <cell r="EY632">
            <v>0</v>
          </cell>
          <cell r="EZ632">
            <v>0</v>
          </cell>
          <cell r="FA632">
            <v>0</v>
          </cell>
          <cell r="FB632">
            <v>0</v>
          </cell>
          <cell r="FC632">
            <v>0</v>
          </cell>
          <cell r="FD632">
            <v>0</v>
          </cell>
          <cell r="FE632">
            <v>0</v>
          </cell>
          <cell r="FF632">
            <v>0</v>
          </cell>
        </row>
        <row r="633">
          <cell r="C633" t="str">
            <v>胆振総合振興局男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  <cell r="ES633">
            <v>0</v>
          </cell>
          <cell r="ET633">
            <v>0</v>
          </cell>
          <cell r="EU633">
            <v>0</v>
          </cell>
          <cell r="EV633">
            <v>0</v>
          </cell>
          <cell r="EW633">
            <v>0</v>
          </cell>
          <cell r="EX633">
            <v>0</v>
          </cell>
          <cell r="EY633">
            <v>0</v>
          </cell>
          <cell r="EZ633">
            <v>0</v>
          </cell>
          <cell r="FA633">
            <v>0</v>
          </cell>
          <cell r="FB633">
            <v>0</v>
          </cell>
          <cell r="FC633">
            <v>0</v>
          </cell>
          <cell r="FD633">
            <v>0</v>
          </cell>
          <cell r="FE633">
            <v>0</v>
          </cell>
          <cell r="FF633">
            <v>0</v>
          </cell>
        </row>
        <row r="634">
          <cell r="C634" t="str">
            <v>胆振総合振興局女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>
            <v>0</v>
          </cell>
          <cell r="EQ634">
            <v>0</v>
          </cell>
          <cell r="ER634">
            <v>0</v>
          </cell>
          <cell r="ES634">
            <v>0</v>
          </cell>
          <cell r="ET634">
            <v>0</v>
          </cell>
          <cell r="EU634">
            <v>0</v>
          </cell>
          <cell r="EV634">
            <v>0</v>
          </cell>
          <cell r="EW634">
            <v>0</v>
          </cell>
          <cell r="EX634">
            <v>0</v>
          </cell>
          <cell r="EY634">
            <v>0</v>
          </cell>
          <cell r="EZ634">
            <v>0</v>
          </cell>
          <cell r="FA634">
            <v>0</v>
          </cell>
          <cell r="FB634">
            <v>0</v>
          </cell>
          <cell r="FC634">
            <v>0</v>
          </cell>
          <cell r="FD634">
            <v>0</v>
          </cell>
          <cell r="FE634">
            <v>0</v>
          </cell>
          <cell r="FF634">
            <v>0</v>
          </cell>
        </row>
        <row r="635">
          <cell r="C635" t="str">
            <v>豊浦町総数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>
            <v>0</v>
          </cell>
          <cell r="EQ635">
            <v>0</v>
          </cell>
          <cell r="ER635">
            <v>0</v>
          </cell>
          <cell r="ES635">
            <v>0</v>
          </cell>
          <cell r="ET635">
            <v>0</v>
          </cell>
          <cell r="EU635">
            <v>0</v>
          </cell>
          <cell r="EV635">
            <v>0</v>
          </cell>
          <cell r="EW635">
            <v>0</v>
          </cell>
          <cell r="EX635">
            <v>0</v>
          </cell>
          <cell r="EY635">
            <v>0</v>
          </cell>
          <cell r="EZ635">
            <v>0</v>
          </cell>
          <cell r="FA635">
            <v>0</v>
          </cell>
          <cell r="FB635">
            <v>0</v>
          </cell>
          <cell r="FC635">
            <v>0</v>
          </cell>
          <cell r="FD635">
            <v>0</v>
          </cell>
          <cell r="FE635">
            <v>0</v>
          </cell>
          <cell r="FF635">
            <v>0</v>
          </cell>
        </row>
        <row r="636">
          <cell r="C636" t="str">
            <v>豊浦町男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>
            <v>0</v>
          </cell>
          <cell r="EQ636">
            <v>0</v>
          </cell>
          <cell r="ER636">
            <v>0</v>
          </cell>
          <cell r="ES636">
            <v>0</v>
          </cell>
          <cell r="ET636">
            <v>0</v>
          </cell>
          <cell r="EU636">
            <v>0</v>
          </cell>
          <cell r="EV636">
            <v>0</v>
          </cell>
          <cell r="EW636">
            <v>0</v>
          </cell>
          <cell r="EX636">
            <v>0</v>
          </cell>
          <cell r="EY636">
            <v>0</v>
          </cell>
          <cell r="EZ636">
            <v>0</v>
          </cell>
          <cell r="FA636">
            <v>0</v>
          </cell>
          <cell r="FB636">
            <v>0</v>
          </cell>
          <cell r="FC636">
            <v>0</v>
          </cell>
          <cell r="FD636">
            <v>0</v>
          </cell>
          <cell r="FE636">
            <v>0</v>
          </cell>
          <cell r="FF636">
            <v>0</v>
          </cell>
        </row>
        <row r="637">
          <cell r="C637" t="str">
            <v>豊浦町女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  <cell r="ES637">
            <v>0</v>
          </cell>
          <cell r="ET637">
            <v>0</v>
          </cell>
          <cell r="EU637">
            <v>0</v>
          </cell>
          <cell r="EV637">
            <v>0</v>
          </cell>
          <cell r="EW637">
            <v>0</v>
          </cell>
          <cell r="EX637">
            <v>0</v>
          </cell>
          <cell r="EY637">
            <v>0</v>
          </cell>
          <cell r="EZ637">
            <v>0</v>
          </cell>
          <cell r="FA637">
            <v>0</v>
          </cell>
          <cell r="FB637">
            <v>0</v>
          </cell>
          <cell r="FC637">
            <v>0</v>
          </cell>
          <cell r="FD637">
            <v>0</v>
          </cell>
          <cell r="FE637">
            <v>0</v>
          </cell>
          <cell r="FF637">
            <v>0</v>
          </cell>
        </row>
        <row r="638">
          <cell r="C638" t="str">
            <v>壮瞥町総数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  <cell r="ES638">
            <v>0</v>
          </cell>
          <cell r="ET638">
            <v>0</v>
          </cell>
          <cell r="EU638">
            <v>0</v>
          </cell>
          <cell r="EV638">
            <v>0</v>
          </cell>
          <cell r="EW638">
            <v>0</v>
          </cell>
          <cell r="EX638">
            <v>0</v>
          </cell>
          <cell r="EY638">
            <v>0</v>
          </cell>
          <cell r="EZ638">
            <v>0</v>
          </cell>
          <cell r="FA638">
            <v>0</v>
          </cell>
          <cell r="FB638">
            <v>0</v>
          </cell>
          <cell r="FC638">
            <v>0</v>
          </cell>
          <cell r="FD638">
            <v>0</v>
          </cell>
          <cell r="FE638">
            <v>0</v>
          </cell>
          <cell r="FF638">
            <v>0</v>
          </cell>
        </row>
        <row r="639">
          <cell r="C639" t="str">
            <v>壮瞥町男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  <cell r="ES639">
            <v>0</v>
          </cell>
          <cell r="ET639">
            <v>0</v>
          </cell>
          <cell r="EU639">
            <v>0</v>
          </cell>
          <cell r="EV639">
            <v>0</v>
          </cell>
          <cell r="EW639">
            <v>0</v>
          </cell>
          <cell r="EX639">
            <v>0</v>
          </cell>
          <cell r="EY639">
            <v>0</v>
          </cell>
          <cell r="EZ639">
            <v>0</v>
          </cell>
          <cell r="FA639">
            <v>0</v>
          </cell>
          <cell r="FB639">
            <v>0</v>
          </cell>
          <cell r="FC639">
            <v>0</v>
          </cell>
          <cell r="FD639">
            <v>0</v>
          </cell>
          <cell r="FE639">
            <v>0</v>
          </cell>
          <cell r="FF639">
            <v>0</v>
          </cell>
        </row>
        <row r="640">
          <cell r="C640" t="str">
            <v>壮瞥町女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  <cell r="ES640">
            <v>0</v>
          </cell>
          <cell r="ET640">
            <v>0</v>
          </cell>
          <cell r="EU640">
            <v>0</v>
          </cell>
          <cell r="EV640">
            <v>0</v>
          </cell>
          <cell r="EW640">
            <v>0</v>
          </cell>
          <cell r="EX640">
            <v>0</v>
          </cell>
          <cell r="EY640">
            <v>0</v>
          </cell>
          <cell r="EZ640">
            <v>0</v>
          </cell>
          <cell r="FA640">
            <v>0</v>
          </cell>
          <cell r="FB640">
            <v>0</v>
          </cell>
          <cell r="FC640">
            <v>0</v>
          </cell>
          <cell r="FD640">
            <v>0</v>
          </cell>
          <cell r="FE640">
            <v>0</v>
          </cell>
          <cell r="FF640">
            <v>0</v>
          </cell>
        </row>
        <row r="641">
          <cell r="C641" t="str">
            <v>白老町総数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>
            <v>0</v>
          </cell>
          <cell r="EQ641">
            <v>0</v>
          </cell>
          <cell r="ER641">
            <v>0</v>
          </cell>
          <cell r="ES641">
            <v>0</v>
          </cell>
          <cell r="ET641">
            <v>0</v>
          </cell>
          <cell r="EU641">
            <v>0</v>
          </cell>
          <cell r="EV641">
            <v>0</v>
          </cell>
          <cell r="EW641">
            <v>0</v>
          </cell>
          <cell r="EX641">
            <v>0</v>
          </cell>
          <cell r="EY641">
            <v>0</v>
          </cell>
          <cell r="EZ641">
            <v>0</v>
          </cell>
          <cell r="FA641">
            <v>0</v>
          </cell>
          <cell r="FB641">
            <v>0</v>
          </cell>
          <cell r="FC641">
            <v>0</v>
          </cell>
          <cell r="FD641">
            <v>0</v>
          </cell>
          <cell r="FE641">
            <v>0</v>
          </cell>
          <cell r="FF641">
            <v>0</v>
          </cell>
        </row>
        <row r="642">
          <cell r="C642" t="str">
            <v>白老町男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>
            <v>0</v>
          </cell>
          <cell r="EQ642">
            <v>0</v>
          </cell>
          <cell r="ER642">
            <v>0</v>
          </cell>
          <cell r="ES642">
            <v>0</v>
          </cell>
          <cell r="ET642">
            <v>0</v>
          </cell>
          <cell r="EU642">
            <v>0</v>
          </cell>
          <cell r="EV642">
            <v>0</v>
          </cell>
          <cell r="EW642">
            <v>0</v>
          </cell>
          <cell r="EX642">
            <v>0</v>
          </cell>
          <cell r="EY642">
            <v>0</v>
          </cell>
          <cell r="EZ642">
            <v>0</v>
          </cell>
          <cell r="FA642">
            <v>0</v>
          </cell>
          <cell r="FB642">
            <v>0</v>
          </cell>
          <cell r="FC642">
            <v>0</v>
          </cell>
          <cell r="FD642">
            <v>0</v>
          </cell>
          <cell r="FE642">
            <v>0</v>
          </cell>
          <cell r="FF642">
            <v>0</v>
          </cell>
        </row>
        <row r="643">
          <cell r="C643" t="str">
            <v>白老町女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  <cell r="ES643">
            <v>0</v>
          </cell>
          <cell r="ET643">
            <v>0</v>
          </cell>
          <cell r="EU643">
            <v>0</v>
          </cell>
          <cell r="EV643">
            <v>0</v>
          </cell>
          <cell r="EW643">
            <v>0</v>
          </cell>
          <cell r="EX643">
            <v>0</v>
          </cell>
          <cell r="EY643">
            <v>0</v>
          </cell>
          <cell r="EZ643">
            <v>0</v>
          </cell>
          <cell r="FA643">
            <v>0</v>
          </cell>
          <cell r="FB643">
            <v>0</v>
          </cell>
          <cell r="FC643">
            <v>0</v>
          </cell>
          <cell r="FD643">
            <v>0</v>
          </cell>
          <cell r="FE643">
            <v>0</v>
          </cell>
          <cell r="FF643">
            <v>0</v>
          </cell>
        </row>
        <row r="644">
          <cell r="C644" t="str">
            <v>厚真町総数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  <cell r="ES644">
            <v>0</v>
          </cell>
          <cell r="ET644">
            <v>0</v>
          </cell>
          <cell r="EU644">
            <v>0</v>
          </cell>
          <cell r="EV644">
            <v>0</v>
          </cell>
          <cell r="EW644">
            <v>0</v>
          </cell>
          <cell r="EX644">
            <v>0</v>
          </cell>
          <cell r="EY644">
            <v>0</v>
          </cell>
          <cell r="EZ644">
            <v>0</v>
          </cell>
          <cell r="FA644">
            <v>0</v>
          </cell>
          <cell r="FB644">
            <v>0</v>
          </cell>
          <cell r="FC644">
            <v>0</v>
          </cell>
          <cell r="FD644">
            <v>0</v>
          </cell>
          <cell r="FE644">
            <v>0</v>
          </cell>
          <cell r="FF644">
            <v>0</v>
          </cell>
        </row>
        <row r="645">
          <cell r="C645" t="str">
            <v>厚真町男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  <cell r="ES645">
            <v>0</v>
          </cell>
          <cell r="ET645">
            <v>0</v>
          </cell>
          <cell r="EU645">
            <v>0</v>
          </cell>
          <cell r="EV645">
            <v>0</v>
          </cell>
          <cell r="EW645">
            <v>0</v>
          </cell>
          <cell r="EX645">
            <v>0</v>
          </cell>
          <cell r="EY645">
            <v>0</v>
          </cell>
          <cell r="EZ645">
            <v>0</v>
          </cell>
          <cell r="FA645">
            <v>0</v>
          </cell>
          <cell r="FB645">
            <v>0</v>
          </cell>
          <cell r="FC645">
            <v>0</v>
          </cell>
          <cell r="FD645">
            <v>0</v>
          </cell>
          <cell r="FE645">
            <v>0</v>
          </cell>
          <cell r="FF645">
            <v>0</v>
          </cell>
        </row>
        <row r="646">
          <cell r="C646" t="str">
            <v>厚真町女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>
            <v>0</v>
          </cell>
          <cell r="EQ646">
            <v>0</v>
          </cell>
          <cell r="ER646">
            <v>0</v>
          </cell>
          <cell r="ES646">
            <v>0</v>
          </cell>
          <cell r="ET646">
            <v>0</v>
          </cell>
          <cell r="EU646">
            <v>0</v>
          </cell>
          <cell r="EV646">
            <v>0</v>
          </cell>
          <cell r="EW646">
            <v>0</v>
          </cell>
          <cell r="EX646">
            <v>0</v>
          </cell>
          <cell r="EY646">
            <v>0</v>
          </cell>
          <cell r="EZ646">
            <v>0</v>
          </cell>
          <cell r="FA646">
            <v>0</v>
          </cell>
          <cell r="FB646">
            <v>0</v>
          </cell>
          <cell r="FC646">
            <v>0</v>
          </cell>
          <cell r="FD646">
            <v>0</v>
          </cell>
          <cell r="FE646">
            <v>0</v>
          </cell>
          <cell r="FF646">
            <v>0</v>
          </cell>
        </row>
        <row r="647">
          <cell r="C647" t="str">
            <v>洞爺湖町総数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0</v>
          </cell>
          <cell r="ER647">
            <v>0</v>
          </cell>
          <cell r="ES647">
            <v>0</v>
          </cell>
          <cell r="ET647">
            <v>0</v>
          </cell>
          <cell r="EU647">
            <v>0</v>
          </cell>
          <cell r="EV647">
            <v>0</v>
          </cell>
          <cell r="EW647">
            <v>0</v>
          </cell>
          <cell r="EX647">
            <v>0</v>
          </cell>
          <cell r="EY647">
            <v>0</v>
          </cell>
          <cell r="EZ647">
            <v>0</v>
          </cell>
          <cell r="FA647">
            <v>0</v>
          </cell>
          <cell r="FB647">
            <v>0</v>
          </cell>
          <cell r="FC647">
            <v>0</v>
          </cell>
          <cell r="FD647">
            <v>0</v>
          </cell>
          <cell r="FE647">
            <v>0</v>
          </cell>
          <cell r="FF647">
            <v>0</v>
          </cell>
        </row>
        <row r="648">
          <cell r="C648" t="str">
            <v>洞爺湖町男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  <cell r="ES648">
            <v>0</v>
          </cell>
          <cell r="ET648">
            <v>0</v>
          </cell>
          <cell r="EU648">
            <v>0</v>
          </cell>
          <cell r="EV648">
            <v>0</v>
          </cell>
          <cell r="EW648">
            <v>0</v>
          </cell>
          <cell r="EX648">
            <v>0</v>
          </cell>
          <cell r="EY648">
            <v>0</v>
          </cell>
          <cell r="EZ648">
            <v>0</v>
          </cell>
          <cell r="FA648">
            <v>0</v>
          </cell>
          <cell r="FB648">
            <v>0</v>
          </cell>
          <cell r="FC648">
            <v>0</v>
          </cell>
          <cell r="FD648">
            <v>0</v>
          </cell>
          <cell r="FE648">
            <v>0</v>
          </cell>
          <cell r="FF648">
            <v>0</v>
          </cell>
        </row>
        <row r="649">
          <cell r="C649" t="str">
            <v>洞爺湖町女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  <cell r="ES649">
            <v>0</v>
          </cell>
          <cell r="ET649">
            <v>0</v>
          </cell>
          <cell r="EU649">
            <v>0</v>
          </cell>
          <cell r="EV649">
            <v>0</v>
          </cell>
          <cell r="EW649">
            <v>0</v>
          </cell>
          <cell r="EX649">
            <v>0</v>
          </cell>
          <cell r="EY649">
            <v>0</v>
          </cell>
          <cell r="EZ649">
            <v>0</v>
          </cell>
          <cell r="FA649">
            <v>0</v>
          </cell>
          <cell r="FB649">
            <v>0</v>
          </cell>
          <cell r="FC649">
            <v>0</v>
          </cell>
          <cell r="FD649">
            <v>0</v>
          </cell>
          <cell r="FE649">
            <v>0</v>
          </cell>
          <cell r="FF649">
            <v>0</v>
          </cell>
        </row>
        <row r="650">
          <cell r="C650" t="str">
            <v>（旧 虻田町）総数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O650">
            <v>0</v>
          </cell>
          <cell r="EP650">
            <v>0</v>
          </cell>
          <cell r="EQ650">
            <v>0</v>
          </cell>
          <cell r="ER650">
            <v>0</v>
          </cell>
          <cell r="ES650">
            <v>0</v>
          </cell>
          <cell r="ET650">
            <v>0</v>
          </cell>
          <cell r="EU650">
            <v>0</v>
          </cell>
          <cell r="EV650">
            <v>0</v>
          </cell>
          <cell r="EW650">
            <v>0</v>
          </cell>
          <cell r="EX650">
            <v>0</v>
          </cell>
          <cell r="EY650">
            <v>0</v>
          </cell>
          <cell r="EZ650">
            <v>0</v>
          </cell>
          <cell r="FA650">
            <v>0</v>
          </cell>
          <cell r="FB650">
            <v>0</v>
          </cell>
          <cell r="FC650">
            <v>0</v>
          </cell>
          <cell r="FD650">
            <v>0</v>
          </cell>
          <cell r="FE650">
            <v>0</v>
          </cell>
          <cell r="FF650">
            <v>0</v>
          </cell>
        </row>
        <row r="651">
          <cell r="C651" t="str">
            <v>（旧 虻田町）男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O651">
            <v>0</v>
          </cell>
          <cell r="EP651">
            <v>0</v>
          </cell>
          <cell r="EQ651">
            <v>0</v>
          </cell>
          <cell r="ER651">
            <v>0</v>
          </cell>
          <cell r="ES651">
            <v>0</v>
          </cell>
          <cell r="ET651">
            <v>0</v>
          </cell>
          <cell r="EU651">
            <v>0</v>
          </cell>
          <cell r="EV651">
            <v>0</v>
          </cell>
          <cell r="EW651">
            <v>0</v>
          </cell>
          <cell r="EX651">
            <v>0</v>
          </cell>
          <cell r="EY651">
            <v>0</v>
          </cell>
          <cell r="EZ651">
            <v>0</v>
          </cell>
          <cell r="FA651">
            <v>0</v>
          </cell>
          <cell r="FB651">
            <v>0</v>
          </cell>
          <cell r="FC651">
            <v>0</v>
          </cell>
          <cell r="FD651">
            <v>0</v>
          </cell>
          <cell r="FE651">
            <v>0</v>
          </cell>
          <cell r="FF651">
            <v>0</v>
          </cell>
        </row>
        <row r="652">
          <cell r="C652" t="str">
            <v>（旧 虻田町）女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O652">
            <v>0</v>
          </cell>
          <cell r="EP652">
            <v>0</v>
          </cell>
          <cell r="EQ652">
            <v>0</v>
          </cell>
          <cell r="ER652">
            <v>0</v>
          </cell>
          <cell r="ES652">
            <v>0</v>
          </cell>
          <cell r="ET652">
            <v>0</v>
          </cell>
          <cell r="EU652">
            <v>0</v>
          </cell>
          <cell r="EV652">
            <v>0</v>
          </cell>
          <cell r="EW652">
            <v>0</v>
          </cell>
          <cell r="EX652">
            <v>0</v>
          </cell>
          <cell r="EY652">
            <v>0</v>
          </cell>
          <cell r="EZ652">
            <v>0</v>
          </cell>
          <cell r="FA652">
            <v>0</v>
          </cell>
          <cell r="FB652">
            <v>0</v>
          </cell>
          <cell r="FC652">
            <v>0</v>
          </cell>
          <cell r="FD652">
            <v>0</v>
          </cell>
          <cell r="FE652">
            <v>0</v>
          </cell>
          <cell r="FF652">
            <v>0</v>
          </cell>
        </row>
        <row r="653">
          <cell r="C653" t="str">
            <v>（旧 洞爺村）総数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O653">
            <v>0</v>
          </cell>
          <cell r="EP653">
            <v>0</v>
          </cell>
          <cell r="EQ653">
            <v>0</v>
          </cell>
          <cell r="ER653">
            <v>0</v>
          </cell>
          <cell r="ES653">
            <v>0</v>
          </cell>
          <cell r="ET653">
            <v>0</v>
          </cell>
          <cell r="EU653">
            <v>0</v>
          </cell>
          <cell r="EV653">
            <v>0</v>
          </cell>
          <cell r="EW653">
            <v>0</v>
          </cell>
          <cell r="EX653">
            <v>0</v>
          </cell>
          <cell r="EY653">
            <v>0</v>
          </cell>
          <cell r="EZ653">
            <v>0</v>
          </cell>
          <cell r="FA653">
            <v>0</v>
          </cell>
          <cell r="FB653">
            <v>0</v>
          </cell>
          <cell r="FC653">
            <v>0</v>
          </cell>
          <cell r="FD653">
            <v>0</v>
          </cell>
          <cell r="FE653">
            <v>0</v>
          </cell>
          <cell r="FF653">
            <v>0</v>
          </cell>
        </row>
        <row r="654">
          <cell r="C654" t="str">
            <v>（旧 洞爺村）男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  <cell r="ES654">
            <v>0</v>
          </cell>
          <cell r="ET654">
            <v>0</v>
          </cell>
          <cell r="EU654">
            <v>0</v>
          </cell>
          <cell r="EV654">
            <v>0</v>
          </cell>
          <cell r="EW654">
            <v>0</v>
          </cell>
          <cell r="EX654">
            <v>0</v>
          </cell>
          <cell r="EY654">
            <v>0</v>
          </cell>
          <cell r="EZ654">
            <v>0</v>
          </cell>
          <cell r="FA654">
            <v>0</v>
          </cell>
          <cell r="FB654">
            <v>0</v>
          </cell>
          <cell r="FC654">
            <v>0</v>
          </cell>
          <cell r="FD654">
            <v>0</v>
          </cell>
          <cell r="FE654">
            <v>0</v>
          </cell>
          <cell r="FF654">
            <v>0</v>
          </cell>
        </row>
        <row r="655">
          <cell r="C655" t="str">
            <v>（旧 洞爺村）女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0</v>
          </cell>
          <cell r="EO655">
            <v>0</v>
          </cell>
          <cell r="EP655">
            <v>0</v>
          </cell>
          <cell r="EQ655">
            <v>0</v>
          </cell>
          <cell r="ER655">
            <v>0</v>
          </cell>
          <cell r="ES655">
            <v>0</v>
          </cell>
          <cell r="ET655">
            <v>0</v>
          </cell>
          <cell r="EU655">
            <v>0</v>
          </cell>
          <cell r="EV655">
            <v>0</v>
          </cell>
          <cell r="EW655">
            <v>0</v>
          </cell>
          <cell r="EX655">
            <v>0</v>
          </cell>
          <cell r="EY655">
            <v>0</v>
          </cell>
          <cell r="EZ655">
            <v>0</v>
          </cell>
          <cell r="FA655">
            <v>0</v>
          </cell>
          <cell r="FB655">
            <v>0</v>
          </cell>
          <cell r="FC655">
            <v>0</v>
          </cell>
          <cell r="FD655">
            <v>0</v>
          </cell>
          <cell r="FE655">
            <v>0</v>
          </cell>
          <cell r="FF655">
            <v>0</v>
          </cell>
        </row>
        <row r="656">
          <cell r="C656" t="str">
            <v>安平町総数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0</v>
          </cell>
          <cell r="EO656">
            <v>0</v>
          </cell>
          <cell r="EP656">
            <v>0</v>
          </cell>
          <cell r="EQ656">
            <v>0</v>
          </cell>
          <cell r="ER656">
            <v>0</v>
          </cell>
          <cell r="ES656">
            <v>0</v>
          </cell>
          <cell r="ET656">
            <v>0</v>
          </cell>
          <cell r="EU656">
            <v>0</v>
          </cell>
          <cell r="EV656">
            <v>0</v>
          </cell>
          <cell r="EW656">
            <v>0</v>
          </cell>
          <cell r="EX656">
            <v>0</v>
          </cell>
          <cell r="EY656">
            <v>0</v>
          </cell>
          <cell r="EZ656">
            <v>0</v>
          </cell>
          <cell r="FA656">
            <v>0</v>
          </cell>
          <cell r="FB656">
            <v>0</v>
          </cell>
          <cell r="FC656">
            <v>0</v>
          </cell>
          <cell r="FD656">
            <v>0</v>
          </cell>
          <cell r="FE656">
            <v>0</v>
          </cell>
          <cell r="FF656">
            <v>0</v>
          </cell>
        </row>
        <row r="657">
          <cell r="C657" t="str">
            <v>安平町男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P657">
            <v>0</v>
          </cell>
          <cell r="EQ657">
            <v>0</v>
          </cell>
          <cell r="ER657">
            <v>0</v>
          </cell>
          <cell r="ES657">
            <v>0</v>
          </cell>
          <cell r="ET657">
            <v>0</v>
          </cell>
          <cell r="EU657">
            <v>0</v>
          </cell>
          <cell r="EV657">
            <v>0</v>
          </cell>
          <cell r="EW657">
            <v>0</v>
          </cell>
          <cell r="EX657">
            <v>0</v>
          </cell>
          <cell r="EY657">
            <v>0</v>
          </cell>
          <cell r="EZ657">
            <v>0</v>
          </cell>
          <cell r="FA657">
            <v>0</v>
          </cell>
          <cell r="FB657">
            <v>0</v>
          </cell>
          <cell r="FC657">
            <v>0</v>
          </cell>
          <cell r="FD657">
            <v>0</v>
          </cell>
          <cell r="FE657">
            <v>0</v>
          </cell>
          <cell r="FF657">
            <v>0</v>
          </cell>
        </row>
        <row r="658">
          <cell r="C658" t="str">
            <v>安平町女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>
            <v>0</v>
          </cell>
          <cell r="EQ658">
            <v>0</v>
          </cell>
          <cell r="ER658">
            <v>0</v>
          </cell>
          <cell r="ES658">
            <v>0</v>
          </cell>
          <cell r="ET658">
            <v>0</v>
          </cell>
          <cell r="EU658">
            <v>0</v>
          </cell>
          <cell r="EV658">
            <v>0</v>
          </cell>
          <cell r="EW658">
            <v>0</v>
          </cell>
          <cell r="EX658">
            <v>0</v>
          </cell>
          <cell r="EY658">
            <v>0</v>
          </cell>
          <cell r="EZ658">
            <v>0</v>
          </cell>
          <cell r="FA658">
            <v>0</v>
          </cell>
          <cell r="FB658">
            <v>0</v>
          </cell>
          <cell r="FC658">
            <v>0</v>
          </cell>
          <cell r="FD658">
            <v>0</v>
          </cell>
          <cell r="FE658">
            <v>0</v>
          </cell>
          <cell r="FF658">
            <v>0</v>
          </cell>
        </row>
        <row r="659">
          <cell r="C659" t="str">
            <v>（旧 早来町）総数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  <cell r="EN659">
            <v>0</v>
          </cell>
          <cell r="EO659">
            <v>0</v>
          </cell>
          <cell r="EP659">
            <v>0</v>
          </cell>
          <cell r="EQ659">
            <v>0</v>
          </cell>
          <cell r="ER659">
            <v>0</v>
          </cell>
          <cell r="ES659">
            <v>0</v>
          </cell>
          <cell r="ET659">
            <v>0</v>
          </cell>
          <cell r="EU659">
            <v>0</v>
          </cell>
          <cell r="EV659">
            <v>0</v>
          </cell>
          <cell r="EW659">
            <v>0</v>
          </cell>
          <cell r="EX659">
            <v>0</v>
          </cell>
          <cell r="EY659">
            <v>0</v>
          </cell>
          <cell r="EZ659">
            <v>0</v>
          </cell>
          <cell r="FA659">
            <v>0</v>
          </cell>
          <cell r="FB659">
            <v>0</v>
          </cell>
          <cell r="FC659">
            <v>0</v>
          </cell>
          <cell r="FD659">
            <v>0</v>
          </cell>
          <cell r="FE659">
            <v>0</v>
          </cell>
          <cell r="FF659">
            <v>0</v>
          </cell>
        </row>
        <row r="660">
          <cell r="C660" t="str">
            <v>（旧 早来町）男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  <cell r="EN660">
            <v>0</v>
          </cell>
          <cell r="EO660">
            <v>0</v>
          </cell>
          <cell r="EP660">
            <v>0</v>
          </cell>
          <cell r="EQ660">
            <v>0</v>
          </cell>
          <cell r="ER660">
            <v>0</v>
          </cell>
          <cell r="ES660">
            <v>0</v>
          </cell>
          <cell r="ET660">
            <v>0</v>
          </cell>
          <cell r="EU660">
            <v>0</v>
          </cell>
          <cell r="EV660">
            <v>0</v>
          </cell>
          <cell r="EW660">
            <v>0</v>
          </cell>
          <cell r="EX660">
            <v>0</v>
          </cell>
          <cell r="EY660">
            <v>0</v>
          </cell>
          <cell r="EZ660">
            <v>0</v>
          </cell>
          <cell r="FA660">
            <v>0</v>
          </cell>
          <cell r="FB660">
            <v>0</v>
          </cell>
          <cell r="FC660">
            <v>0</v>
          </cell>
          <cell r="FD660">
            <v>0</v>
          </cell>
          <cell r="FE660">
            <v>0</v>
          </cell>
          <cell r="FF660">
            <v>0</v>
          </cell>
        </row>
        <row r="661">
          <cell r="C661" t="str">
            <v>（旧 早来町）女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  <cell r="EN661">
            <v>0</v>
          </cell>
          <cell r="EO661">
            <v>0</v>
          </cell>
          <cell r="EP661">
            <v>0</v>
          </cell>
          <cell r="EQ661">
            <v>0</v>
          </cell>
          <cell r="ER661">
            <v>0</v>
          </cell>
          <cell r="ES661">
            <v>0</v>
          </cell>
          <cell r="ET661">
            <v>0</v>
          </cell>
          <cell r="EU661">
            <v>0</v>
          </cell>
          <cell r="EV661">
            <v>0</v>
          </cell>
          <cell r="EW661">
            <v>0</v>
          </cell>
          <cell r="EX661">
            <v>0</v>
          </cell>
          <cell r="EY661">
            <v>0</v>
          </cell>
          <cell r="EZ661">
            <v>0</v>
          </cell>
          <cell r="FA661">
            <v>0</v>
          </cell>
          <cell r="FB661">
            <v>0</v>
          </cell>
          <cell r="FC661">
            <v>0</v>
          </cell>
          <cell r="FD661">
            <v>0</v>
          </cell>
          <cell r="FE661">
            <v>0</v>
          </cell>
          <cell r="FF661">
            <v>0</v>
          </cell>
        </row>
        <row r="662">
          <cell r="C662" t="str">
            <v>（旧 追分町）総数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  <cell r="EN662">
            <v>0</v>
          </cell>
          <cell r="EO662">
            <v>0</v>
          </cell>
          <cell r="EP662">
            <v>0</v>
          </cell>
          <cell r="EQ662">
            <v>0</v>
          </cell>
          <cell r="ER662">
            <v>0</v>
          </cell>
          <cell r="ES662">
            <v>0</v>
          </cell>
          <cell r="ET662">
            <v>0</v>
          </cell>
          <cell r="EU662">
            <v>0</v>
          </cell>
          <cell r="EV662">
            <v>0</v>
          </cell>
          <cell r="EW662">
            <v>0</v>
          </cell>
          <cell r="EX662">
            <v>0</v>
          </cell>
          <cell r="EY662">
            <v>0</v>
          </cell>
          <cell r="EZ662">
            <v>0</v>
          </cell>
          <cell r="FA662">
            <v>0</v>
          </cell>
          <cell r="FB662">
            <v>0</v>
          </cell>
          <cell r="FC662">
            <v>0</v>
          </cell>
          <cell r="FD662">
            <v>0</v>
          </cell>
          <cell r="FE662">
            <v>0</v>
          </cell>
          <cell r="FF662">
            <v>0</v>
          </cell>
        </row>
        <row r="663">
          <cell r="C663" t="str">
            <v>（旧 追分町）男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>
            <v>0</v>
          </cell>
          <cell r="EQ663">
            <v>0</v>
          </cell>
          <cell r="ER663">
            <v>0</v>
          </cell>
          <cell r="ES663">
            <v>0</v>
          </cell>
          <cell r="ET663">
            <v>0</v>
          </cell>
          <cell r="EU663">
            <v>0</v>
          </cell>
          <cell r="EV663">
            <v>0</v>
          </cell>
          <cell r="EW663">
            <v>0</v>
          </cell>
          <cell r="EX663">
            <v>0</v>
          </cell>
          <cell r="EY663">
            <v>0</v>
          </cell>
          <cell r="EZ663">
            <v>0</v>
          </cell>
          <cell r="FA663">
            <v>0</v>
          </cell>
          <cell r="FB663">
            <v>0</v>
          </cell>
          <cell r="FC663">
            <v>0</v>
          </cell>
          <cell r="FD663">
            <v>0</v>
          </cell>
          <cell r="FE663">
            <v>0</v>
          </cell>
          <cell r="FF663">
            <v>0</v>
          </cell>
        </row>
        <row r="664">
          <cell r="C664" t="str">
            <v>（旧 追分町）女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  <cell r="EN664">
            <v>0</v>
          </cell>
          <cell r="EO664">
            <v>0</v>
          </cell>
          <cell r="EP664">
            <v>0</v>
          </cell>
          <cell r="EQ664">
            <v>0</v>
          </cell>
          <cell r="ER664">
            <v>0</v>
          </cell>
          <cell r="ES664">
            <v>0</v>
          </cell>
          <cell r="ET664">
            <v>0</v>
          </cell>
          <cell r="EU664">
            <v>0</v>
          </cell>
          <cell r="EV664">
            <v>0</v>
          </cell>
          <cell r="EW664">
            <v>0</v>
          </cell>
          <cell r="EX664">
            <v>0</v>
          </cell>
          <cell r="EY664">
            <v>0</v>
          </cell>
          <cell r="EZ664">
            <v>0</v>
          </cell>
          <cell r="FA664">
            <v>0</v>
          </cell>
          <cell r="FB664">
            <v>0</v>
          </cell>
          <cell r="FC664">
            <v>0</v>
          </cell>
          <cell r="FD664">
            <v>0</v>
          </cell>
          <cell r="FE664">
            <v>0</v>
          </cell>
          <cell r="FF664">
            <v>0</v>
          </cell>
        </row>
        <row r="665">
          <cell r="C665" t="str">
            <v>むかわ町総数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  <cell r="EN665">
            <v>0</v>
          </cell>
          <cell r="EO665">
            <v>0</v>
          </cell>
          <cell r="EP665">
            <v>0</v>
          </cell>
          <cell r="EQ665">
            <v>0</v>
          </cell>
          <cell r="ER665">
            <v>0</v>
          </cell>
          <cell r="ES665">
            <v>0</v>
          </cell>
          <cell r="ET665">
            <v>0</v>
          </cell>
          <cell r="EU665">
            <v>0</v>
          </cell>
          <cell r="EV665">
            <v>0</v>
          </cell>
          <cell r="EW665">
            <v>0</v>
          </cell>
          <cell r="EX665">
            <v>0</v>
          </cell>
          <cell r="EY665">
            <v>0</v>
          </cell>
          <cell r="EZ665">
            <v>0</v>
          </cell>
          <cell r="FA665">
            <v>0</v>
          </cell>
          <cell r="FB665">
            <v>0</v>
          </cell>
          <cell r="FC665">
            <v>0</v>
          </cell>
          <cell r="FD665">
            <v>0</v>
          </cell>
          <cell r="FE665">
            <v>0</v>
          </cell>
          <cell r="FF665">
            <v>0</v>
          </cell>
        </row>
        <row r="666">
          <cell r="C666" t="str">
            <v>むかわ町男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  <cell r="EN666">
            <v>0</v>
          </cell>
          <cell r="EO666">
            <v>0</v>
          </cell>
          <cell r="EP666">
            <v>0</v>
          </cell>
          <cell r="EQ666">
            <v>0</v>
          </cell>
          <cell r="ER666">
            <v>0</v>
          </cell>
          <cell r="ES666">
            <v>0</v>
          </cell>
          <cell r="ET666">
            <v>0</v>
          </cell>
          <cell r="EU666">
            <v>0</v>
          </cell>
          <cell r="EV666">
            <v>0</v>
          </cell>
          <cell r="EW666">
            <v>0</v>
          </cell>
          <cell r="EX666">
            <v>0</v>
          </cell>
          <cell r="EY666">
            <v>0</v>
          </cell>
          <cell r="EZ666">
            <v>0</v>
          </cell>
          <cell r="FA666">
            <v>0</v>
          </cell>
          <cell r="FB666">
            <v>0</v>
          </cell>
          <cell r="FC666">
            <v>0</v>
          </cell>
          <cell r="FD666">
            <v>0</v>
          </cell>
          <cell r="FE666">
            <v>0</v>
          </cell>
          <cell r="FF666">
            <v>0</v>
          </cell>
        </row>
        <row r="667">
          <cell r="C667" t="str">
            <v>むかわ町女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  <cell r="EN667">
            <v>0</v>
          </cell>
          <cell r="EO667">
            <v>0</v>
          </cell>
          <cell r="EP667">
            <v>0</v>
          </cell>
          <cell r="EQ667">
            <v>0</v>
          </cell>
          <cell r="ER667">
            <v>0</v>
          </cell>
          <cell r="ES667">
            <v>0</v>
          </cell>
          <cell r="ET667">
            <v>0</v>
          </cell>
          <cell r="EU667">
            <v>0</v>
          </cell>
          <cell r="EV667">
            <v>0</v>
          </cell>
          <cell r="EW667">
            <v>0</v>
          </cell>
          <cell r="EX667">
            <v>0</v>
          </cell>
          <cell r="EY667">
            <v>0</v>
          </cell>
          <cell r="EZ667">
            <v>0</v>
          </cell>
          <cell r="FA667">
            <v>0</v>
          </cell>
          <cell r="FB667">
            <v>0</v>
          </cell>
          <cell r="FC667">
            <v>0</v>
          </cell>
          <cell r="FD667">
            <v>0</v>
          </cell>
          <cell r="FE667">
            <v>0</v>
          </cell>
          <cell r="FF667">
            <v>0</v>
          </cell>
        </row>
        <row r="668">
          <cell r="C668" t="str">
            <v>（旧 鵡川町）総数</v>
          </cell>
          <cell r="EJ668">
            <v>0</v>
          </cell>
          <cell r="EK668">
            <v>0</v>
          </cell>
          <cell r="EL668">
            <v>0</v>
          </cell>
          <cell r="EM668">
            <v>0</v>
          </cell>
          <cell r="EN668">
            <v>0</v>
          </cell>
          <cell r="EO668">
            <v>0</v>
          </cell>
          <cell r="EP668">
            <v>0</v>
          </cell>
          <cell r="EQ668">
            <v>0</v>
          </cell>
          <cell r="ER668">
            <v>0</v>
          </cell>
          <cell r="ES668">
            <v>0</v>
          </cell>
          <cell r="ET668">
            <v>0</v>
          </cell>
          <cell r="EU668">
            <v>0</v>
          </cell>
          <cell r="EV668">
            <v>0</v>
          </cell>
          <cell r="EW668">
            <v>0</v>
          </cell>
          <cell r="EX668">
            <v>0</v>
          </cell>
          <cell r="EY668">
            <v>0</v>
          </cell>
          <cell r="EZ668">
            <v>0</v>
          </cell>
          <cell r="FA668">
            <v>0</v>
          </cell>
          <cell r="FB668">
            <v>0</v>
          </cell>
          <cell r="FC668">
            <v>0</v>
          </cell>
          <cell r="FD668">
            <v>0</v>
          </cell>
          <cell r="FE668">
            <v>0</v>
          </cell>
          <cell r="FF668">
            <v>0</v>
          </cell>
        </row>
        <row r="669">
          <cell r="C669" t="str">
            <v>（旧 鵡川町）男</v>
          </cell>
          <cell r="EJ669">
            <v>0</v>
          </cell>
          <cell r="EK669">
            <v>0</v>
          </cell>
          <cell r="EL669">
            <v>0</v>
          </cell>
          <cell r="EM669">
            <v>0</v>
          </cell>
          <cell r="EN669">
            <v>0</v>
          </cell>
          <cell r="EO669">
            <v>0</v>
          </cell>
          <cell r="EP669">
            <v>0</v>
          </cell>
          <cell r="EQ669">
            <v>0</v>
          </cell>
          <cell r="ER669">
            <v>0</v>
          </cell>
          <cell r="ES669">
            <v>0</v>
          </cell>
          <cell r="ET669">
            <v>0</v>
          </cell>
          <cell r="EU669">
            <v>0</v>
          </cell>
          <cell r="EV669">
            <v>0</v>
          </cell>
          <cell r="EW669">
            <v>0</v>
          </cell>
          <cell r="EX669">
            <v>0</v>
          </cell>
          <cell r="EY669">
            <v>0</v>
          </cell>
          <cell r="EZ669">
            <v>0</v>
          </cell>
          <cell r="FA669">
            <v>0</v>
          </cell>
          <cell r="FB669">
            <v>0</v>
          </cell>
          <cell r="FC669">
            <v>0</v>
          </cell>
          <cell r="FD669">
            <v>0</v>
          </cell>
          <cell r="FE669">
            <v>0</v>
          </cell>
          <cell r="FF669">
            <v>0</v>
          </cell>
        </row>
        <row r="670">
          <cell r="C670" t="str">
            <v>（旧 鵡川町）女</v>
          </cell>
          <cell r="EJ670">
            <v>0</v>
          </cell>
          <cell r="EK670">
            <v>0</v>
          </cell>
          <cell r="EL670">
            <v>0</v>
          </cell>
          <cell r="EM670">
            <v>0</v>
          </cell>
          <cell r="EN670">
            <v>0</v>
          </cell>
          <cell r="EO670">
            <v>0</v>
          </cell>
          <cell r="EP670">
            <v>0</v>
          </cell>
          <cell r="EQ670">
            <v>0</v>
          </cell>
          <cell r="ER670">
            <v>0</v>
          </cell>
          <cell r="ES670">
            <v>0</v>
          </cell>
          <cell r="ET670">
            <v>0</v>
          </cell>
          <cell r="EU670">
            <v>0</v>
          </cell>
          <cell r="EV670">
            <v>0</v>
          </cell>
          <cell r="EW670">
            <v>0</v>
          </cell>
          <cell r="EX670">
            <v>0</v>
          </cell>
          <cell r="EY670">
            <v>0</v>
          </cell>
          <cell r="EZ670">
            <v>0</v>
          </cell>
          <cell r="FA670">
            <v>0</v>
          </cell>
          <cell r="FB670">
            <v>0</v>
          </cell>
          <cell r="FC670">
            <v>0</v>
          </cell>
          <cell r="FD670">
            <v>0</v>
          </cell>
          <cell r="FE670">
            <v>0</v>
          </cell>
          <cell r="FF670">
            <v>0</v>
          </cell>
        </row>
        <row r="671">
          <cell r="C671" t="str">
            <v>（旧 穂別町）総数</v>
          </cell>
          <cell r="EJ671">
            <v>0</v>
          </cell>
          <cell r="EK671">
            <v>0</v>
          </cell>
          <cell r="EL671">
            <v>0</v>
          </cell>
          <cell r="EM671">
            <v>0</v>
          </cell>
          <cell r="EN671">
            <v>0</v>
          </cell>
          <cell r="EO671">
            <v>0</v>
          </cell>
          <cell r="EP671">
            <v>0</v>
          </cell>
          <cell r="EQ671">
            <v>0</v>
          </cell>
          <cell r="ER671">
            <v>0</v>
          </cell>
          <cell r="ES671">
            <v>0</v>
          </cell>
          <cell r="ET671">
            <v>0</v>
          </cell>
          <cell r="EU671">
            <v>0</v>
          </cell>
          <cell r="EV671">
            <v>0</v>
          </cell>
          <cell r="EW671">
            <v>0</v>
          </cell>
          <cell r="EX671">
            <v>0</v>
          </cell>
          <cell r="EY671">
            <v>0</v>
          </cell>
          <cell r="EZ671">
            <v>0</v>
          </cell>
          <cell r="FA671">
            <v>0</v>
          </cell>
          <cell r="FB671">
            <v>0</v>
          </cell>
          <cell r="FC671">
            <v>0</v>
          </cell>
          <cell r="FD671">
            <v>0</v>
          </cell>
          <cell r="FE671">
            <v>0</v>
          </cell>
          <cell r="FF671">
            <v>0</v>
          </cell>
        </row>
        <row r="672">
          <cell r="C672" t="str">
            <v>（旧 穂別町）男</v>
          </cell>
          <cell r="EJ672">
            <v>0</v>
          </cell>
          <cell r="EK672">
            <v>0</v>
          </cell>
          <cell r="EL672">
            <v>0</v>
          </cell>
          <cell r="EM672">
            <v>0</v>
          </cell>
          <cell r="EN672">
            <v>0</v>
          </cell>
          <cell r="EO672">
            <v>0</v>
          </cell>
          <cell r="EP672">
            <v>0</v>
          </cell>
          <cell r="EQ672">
            <v>0</v>
          </cell>
          <cell r="ER672">
            <v>0</v>
          </cell>
          <cell r="ES672">
            <v>0</v>
          </cell>
          <cell r="ET672">
            <v>0</v>
          </cell>
          <cell r="EU672">
            <v>0</v>
          </cell>
          <cell r="EV672">
            <v>0</v>
          </cell>
          <cell r="EW672">
            <v>0</v>
          </cell>
          <cell r="EX672">
            <v>0</v>
          </cell>
          <cell r="EY672">
            <v>0</v>
          </cell>
          <cell r="EZ672">
            <v>0</v>
          </cell>
          <cell r="FA672">
            <v>0</v>
          </cell>
          <cell r="FB672">
            <v>0</v>
          </cell>
          <cell r="FC672">
            <v>0</v>
          </cell>
          <cell r="FD672">
            <v>0</v>
          </cell>
          <cell r="FE672">
            <v>0</v>
          </cell>
          <cell r="FF672">
            <v>0</v>
          </cell>
        </row>
        <row r="673">
          <cell r="C673" t="str">
            <v>（旧 穂別町）女</v>
          </cell>
          <cell r="EJ673">
            <v>0</v>
          </cell>
          <cell r="EK673">
            <v>0</v>
          </cell>
          <cell r="EL673">
            <v>0</v>
          </cell>
          <cell r="EM673">
            <v>0</v>
          </cell>
          <cell r="EN673">
            <v>0</v>
          </cell>
          <cell r="EO673">
            <v>0</v>
          </cell>
          <cell r="EP673">
            <v>0</v>
          </cell>
          <cell r="EQ673">
            <v>0</v>
          </cell>
          <cell r="ER673">
            <v>0</v>
          </cell>
          <cell r="ES673">
            <v>0</v>
          </cell>
          <cell r="ET673">
            <v>0</v>
          </cell>
          <cell r="EU673">
            <v>0</v>
          </cell>
          <cell r="EV673">
            <v>0</v>
          </cell>
          <cell r="EW673">
            <v>0</v>
          </cell>
          <cell r="EX673">
            <v>0</v>
          </cell>
          <cell r="EY673">
            <v>0</v>
          </cell>
          <cell r="EZ673">
            <v>0</v>
          </cell>
          <cell r="FA673">
            <v>0</v>
          </cell>
          <cell r="FB673">
            <v>0</v>
          </cell>
          <cell r="FC673">
            <v>0</v>
          </cell>
          <cell r="FD673">
            <v>0</v>
          </cell>
          <cell r="FE673">
            <v>0</v>
          </cell>
          <cell r="FF673">
            <v>0</v>
          </cell>
        </row>
        <row r="674">
          <cell r="C674" t="str">
            <v>日高振興局総数</v>
          </cell>
          <cell r="EJ674">
            <v>0</v>
          </cell>
          <cell r="EK674">
            <v>0</v>
          </cell>
          <cell r="EL674">
            <v>0</v>
          </cell>
          <cell r="EM674">
            <v>0</v>
          </cell>
          <cell r="EN674">
            <v>0</v>
          </cell>
          <cell r="EO674">
            <v>0</v>
          </cell>
          <cell r="EP674">
            <v>0</v>
          </cell>
          <cell r="EQ674">
            <v>0</v>
          </cell>
          <cell r="ER674">
            <v>0</v>
          </cell>
          <cell r="ES674">
            <v>0</v>
          </cell>
          <cell r="ET674">
            <v>0</v>
          </cell>
          <cell r="EU674">
            <v>0</v>
          </cell>
          <cell r="EV674">
            <v>0</v>
          </cell>
          <cell r="EW674">
            <v>0</v>
          </cell>
          <cell r="EX674">
            <v>0</v>
          </cell>
          <cell r="EY674">
            <v>0</v>
          </cell>
          <cell r="EZ674">
            <v>0</v>
          </cell>
          <cell r="FA674">
            <v>0</v>
          </cell>
          <cell r="FB674">
            <v>0</v>
          </cell>
          <cell r="FC674">
            <v>0</v>
          </cell>
          <cell r="FD674">
            <v>0</v>
          </cell>
          <cell r="FE674">
            <v>0</v>
          </cell>
          <cell r="FF674">
            <v>0</v>
          </cell>
        </row>
        <row r="675">
          <cell r="C675" t="str">
            <v>日高振興局男</v>
          </cell>
          <cell r="EJ675">
            <v>0</v>
          </cell>
          <cell r="EK675">
            <v>0</v>
          </cell>
          <cell r="EL675">
            <v>0</v>
          </cell>
          <cell r="EM675">
            <v>0</v>
          </cell>
          <cell r="EN675">
            <v>0</v>
          </cell>
          <cell r="EO675">
            <v>0</v>
          </cell>
          <cell r="EP675">
            <v>0</v>
          </cell>
          <cell r="EQ675">
            <v>0</v>
          </cell>
          <cell r="ER675">
            <v>0</v>
          </cell>
          <cell r="ES675">
            <v>0</v>
          </cell>
          <cell r="ET675">
            <v>0</v>
          </cell>
          <cell r="EU675">
            <v>0</v>
          </cell>
          <cell r="EV675">
            <v>0</v>
          </cell>
          <cell r="EW675">
            <v>0</v>
          </cell>
          <cell r="EX675">
            <v>0</v>
          </cell>
          <cell r="EY675">
            <v>0</v>
          </cell>
          <cell r="EZ675">
            <v>0</v>
          </cell>
          <cell r="FA675">
            <v>0</v>
          </cell>
          <cell r="FB675">
            <v>0</v>
          </cell>
          <cell r="FC675">
            <v>0</v>
          </cell>
          <cell r="FD675">
            <v>0</v>
          </cell>
          <cell r="FE675">
            <v>0</v>
          </cell>
          <cell r="FF675">
            <v>0</v>
          </cell>
        </row>
        <row r="676">
          <cell r="C676" t="str">
            <v>日高振興局女</v>
          </cell>
          <cell r="EJ676">
            <v>0</v>
          </cell>
          <cell r="EK676">
            <v>0</v>
          </cell>
          <cell r="EL676">
            <v>0</v>
          </cell>
          <cell r="EM676">
            <v>0</v>
          </cell>
          <cell r="EN676">
            <v>0</v>
          </cell>
          <cell r="EO676">
            <v>0</v>
          </cell>
          <cell r="EP676">
            <v>0</v>
          </cell>
          <cell r="EQ676">
            <v>0</v>
          </cell>
          <cell r="ER676">
            <v>0</v>
          </cell>
          <cell r="ES676">
            <v>0</v>
          </cell>
          <cell r="ET676">
            <v>0</v>
          </cell>
          <cell r="EU676">
            <v>0</v>
          </cell>
          <cell r="EV676">
            <v>0</v>
          </cell>
          <cell r="EW676">
            <v>0</v>
          </cell>
          <cell r="EX676">
            <v>0</v>
          </cell>
          <cell r="EY676">
            <v>0</v>
          </cell>
          <cell r="EZ676">
            <v>0</v>
          </cell>
          <cell r="FA676">
            <v>0</v>
          </cell>
          <cell r="FB676">
            <v>0</v>
          </cell>
          <cell r="FC676">
            <v>0</v>
          </cell>
          <cell r="FD676">
            <v>0</v>
          </cell>
          <cell r="FE676">
            <v>0</v>
          </cell>
          <cell r="FF676">
            <v>0</v>
          </cell>
        </row>
        <row r="677">
          <cell r="C677" t="str">
            <v>日高町総数</v>
          </cell>
          <cell r="EJ677">
            <v>0</v>
          </cell>
          <cell r="EK677">
            <v>0</v>
          </cell>
          <cell r="EL677">
            <v>0</v>
          </cell>
          <cell r="EM677">
            <v>0</v>
          </cell>
          <cell r="EN677">
            <v>0</v>
          </cell>
          <cell r="EO677">
            <v>0</v>
          </cell>
          <cell r="EP677">
            <v>0</v>
          </cell>
          <cell r="EQ677">
            <v>0</v>
          </cell>
          <cell r="ER677">
            <v>0</v>
          </cell>
          <cell r="ES677">
            <v>0</v>
          </cell>
          <cell r="ET677">
            <v>0</v>
          </cell>
          <cell r="EU677">
            <v>0</v>
          </cell>
          <cell r="EV677">
            <v>0</v>
          </cell>
          <cell r="EW677">
            <v>0</v>
          </cell>
          <cell r="EX677">
            <v>0</v>
          </cell>
          <cell r="EY677">
            <v>0</v>
          </cell>
          <cell r="EZ677">
            <v>0</v>
          </cell>
          <cell r="FA677">
            <v>0</v>
          </cell>
          <cell r="FB677">
            <v>0</v>
          </cell>
          <cell r="FC677">
            <v>0</v>
          </cell>
          <cell r="FD677">
            <v>0</v>
          </cell>
          <cell r="FE677">
            <v>0</v>
          </cell>
          <cell r="FF677">
            <v>0</v>
          </cell>
        </row>
        <row r="678">
          <cell r="C678" t="str">
            <v>日高町男</v>
          </cell>
          <cell r="EJ678">
            <v>0</v>
          </cell>
          <cell r="EK678">
            <v>0</v>
          </cell>
          <cell r="EL678">
            <v>0</v>
          </cell>
          <cell r="EM678">
            <v>0</v>
          </cell>
          <cell r="EN678">
            <v>0</v>
          </cell>
          <cell r="EO678">
            <v>0</v>
          </cell>
          <cell r="EP678">
            <v>0</v>
          </cell>
          <cell r="EQ678">
            <v>0</v>
          </cell>
          <cell r="ER678">
            <v>0</v>
          </cell>
          <cell r="ES678">
            <v>0</v>
          </cell>
          <cell r="ET678">
            <v>0</v>
          </cell>
          <cell r="EU678">
            <v>0</v>
          </cell>
          <cell r="EV678">
            <v>0</v>
          </cell>
          <cell r="EW678">
            <v>0</v>
          </cell>
          <cell r="EX678">
            <v>0</v>
          </cell>
          <cell r="EY678">
            <v>0</v>
          </cell>
          <cell r="EZ678">
            <v>0</v>
          </cell>
          <cell r="FA678">
            <v>0</v>
          </cell>
          <cell r="FB678">
            <v>0</v>
          </cell>
          <cell r="FC678">
            <v>0</v>
          </cell>
          <cell r="FD678">
            <v>0</v>
          </cell>
          <cell r="FE678">
            <v>0</v>
          </cell>
          <cell r="FF678">
            <v>0</v>
          </cell>
        </row>
        <row r="679">
          <cell r="C679" t="str">
            <v>日高町女</v>
          </cell>
          <cell r="EJ679">
            <v>0</v>
          </cell>
          <cell r="EK679">
            <v>0</v>
          </cell>
          <cell r="EL679">
            <v>0</v>
          </cell>
          <cell r="EM679">
            <v>0</v>
          </cell>
          <cell r="EN679">
            <v>0</v>
          </cell>
          <cell r="EO679">
            <v>0</v>
          </cell>
          <cell r="EP679">
            <v>0</v>
          </cell>
          <cell r="EQ679">
            <v>0</v>
          </cell>
          <cell r="ER679">
            <v>0</v>
          </cell>
          <cell r="ES679">
            <v>0</v>
          </cell>
          <cell r="ET679">
            <v>0</v>
          </cell>
          <cell r="EU679">
            <v>0</v>
          </cell>
          <cell r="EV679">
            <v>0</v>
          </cell>
          <cell r="EW679">
            <v>0</v>
          </cell>
          <cell r="EX679">
            <v>0</v>
          </cell>
          <cell r="EY679">
            <v>0</v>
          </cell>
          <cell r="EZ679">
            <v>0</v>
          </cell>
          <cell r="FA679">
            <v>0</v>
          </cell>
          <cell r="FB679">
            <v>0</v>
          </cell>
          <cell r="FC679">
            <v>0</v>
          </cell>
          <cell r="FD679">
            <v>0</v>
          </cell>
          <cell r="FE679">
            <v>0</v>
          </cell>
          <cell r="FF679">
            <v>0</v>
          </cell>
        </row>
        <row r="680">
          <cell r="C680" t="str">
            <v>（旧 日高町）総数</v>
          </cell>
          <cell r="EJ680">
            <v>0</v>
          </cell>
          <cell r="EK680">
            <v>0</v>
          </cell>
          <cell r="EL680">
            <v>0</v>
          </cell>
          <cell r="EM680">
            <v>0</v>
          </cell>
          <cell r="EN680">
            <v>0</v>
          </cell>
          <cell r="EO680">
            <v>0</v>
          </cell>
          <cell r="EP680">
            <v>0</v>
          </cell>
          <cell r="EQ680">
            <v>0</v>
          </cell>
          <cell r="ER680">
            <v>0</v>
          </cell>
          <cell r="ES680">
            <v>0</v>
          </cell>
          <cell r="ET680">
            <v>0</v>
          </cell>
          <cell r="EU680">
            <v>0</v>
          </cell>
          <cell r="EV680">
            <v>0</v>
          </cell>
          <cell r="EW680">
            <v>0</v>
          </cell>
          <cell r="EX680">
            <v>0</v>
          </cell>
          <cell r="EY680">
            <v>0</v>
          </cell>
          <cell r="EZ680">
            <v>0</v>
          </cell>
          <cell r="FA680">
            <v>0</v>
          </cell>
          <cell r="FB680">
            <v>0</v>
          </cell>
          <cell r="FC680">
            <v>0</v>
          </cell>
          <cell r="FD680">
            <v>0</v>
          </cell>
          <cell r="FE680">
            <v>0</v>
          </cell>
          <cell r="FF680">
            <v>0</v>
          </cell>
        </row>
        <row r="681">
          <cell r="C681" t="str">
            <v>（旧 日高町）男</v>
          </cell>
          <cell r="EJ681">
            <v>0</v>
          </cell>
          <cell r="EK681">
            <v>0</v>
          </cell>
          <cell r="EL681">
            <v>0</v>
          </cell>
          <cell r="EM681">
            <v>0</v>
          </cell>
          <cell r="EN681">
            <v>0</v>
          </cell>
          <cell r="EO681">
            <v>0</v>
          </cell>
          <cell r="EP681">
            <v>0</v>
          </cell>
          <cell r="EQ681">
            <v>0</v>
          </cell>
          <cell r="ER681">
            <v>0</v>
          </cell>
          <cell r="ES681">
            <v>0</v>
          </cell>
          <cell r="ET681">
            <v>0</v>
          </cell>
          <cell r="EU681">
            <v>0</v>
          </cell>
          <cell r="EV681">
            <v>0</v>
          </cell>
          <cell r="EW681">
            <v>0</v>
          </cell>
          <cell r="EX681">
            <v>0</v>
          </cell>
          <cell r="EY681">
            <v>0</v>
          </cell>
          <cell r="EZ681">
            <v>0</v>
          </cell>
          <cell r="FA681">
            <v>0</v>
          </cell>
          <cell r="FB681">
            <v>0</v>
          </cell>
          <cell r="FC681">
            <v>0</v>
          </cell>
          <cell r="FD681">
            <v>0</v>
          </cell>
          <cell r="FE681">
            <v>0</v>
          </cell>
          <cell r="FF681">
            <v>0</v>
          </cell>
        </row>
        <row r="682">
          <cell r="C682" t="str">
            <v>（旧 日高町）女</v>
          </cell>
          <cell r="EJ682">
            <v>0</v>
          </cell>
          <cell r="EK682">
            <v>0</v>
          </cell>
          <cell r="EL682">
            <v>0</v>
          </cell>
          <cell r="EM682">
            <v>0</v>
          </cell>
          <cell r="EN682">
            <v>0</v>
          </cell>
          <cell r="EO682">
            <v>0</v>
          </cell>
          <cell r="EP682">
            <v>0</v>
          </cell>
          <cell r="EQ682">
            <v>0</v>
          </cell>
          <cell r="ER682">
            <v>0</v>
          </cell>
          <cell r="ES682">
            <v>0</v>
          </cell>
          <cell r="ET682">
            <v>0</v>
          </cell>
          <cell r="EU682">
            <v>0</v>
          </cell>
          <cell r="EV682">
            <v>0</v>
          </cell>
          <cell r="EW682">
            <v>0</v>
          </cell>
          <cell r="EX682">
            <v>0</v>
          </cell>
          <cell r="EY682">
            <v>0</v>
          </cell>
          <cell r="EZ682">
            <v>0</v>
          </cell>
          <cell r="FA682">
            <v>0</v>
          </cell>
          <cell r="FB682">
            <v>0</v>
          </cell>
          <cell r="FC682">
            <v>0</v>
          </cell>
          <cell r="FD682">
            <v>0</v>
          </cell>
          <cell r="FE682">
            <v>0</v>
          </cell>
          <cell r="FF682">
            <v>0</v>
          </cell>
        </row>
        <row r="683">
          <cell r="C683" t="str">
            <v>（旧 門別町）総数</v>
          </cell>
          <cell r="EJ683">
            <v>0</v>
          </cell>
          <cell r="EK683">
            <v>0</v>
          </cell>
          <cell r="EL683">
            <v>0</v>
          </cell>
          <cell r="EM683">
            <v>0</v>
          </cell>
          <cell r="EN683">
            <v>0</v>
          </cell>
          <cell r="EO683">
            <v>0</v>
          </cell>
          <cell r="EP683">
            <v>0</v>
          </cell>
          <cell r="EQ683">
            <v>0</v>
          </cell>
          <cell r="ER683">
            <v>0</v>
          </cell>
          <cell r="ES683">
            <v>0</v>
          </cell>
          <cell r="ET683">
            <v>0</v>
          </cell>
          <cell r="EU683">
            <v>0</v>
          </cell>
          <cell r="EV683">
            <v>0</v>
          </cell>
          <cell r="EW683">
            <v>0</v>
          </cell>
          <cell r="EX683">
            <v>0</v>
          </cell>
          <cell r="EY683">
            <v>0</v>
          </cell>
          <cell r="EZ683">
            <v>0</v>
          </cell>
          <cell r="FA683">
            <v>0</v>
          </cell>
          <cell r="FB683">
            <v>0</v>
          </cell>
          <cell r="FC683">
            <v>0</v>
          </cell>
          <cell r="FD683">
            <v>0</v>
          </cell>
          <cell r="FE683">
            <v>0</v>
          </cell>
          <cell r="FF683">
            <v>0</v>
          </cell>
        </row>
        <row r="684">
          <cell r="C684" t="str">
            <v>（旧 門別町）男</v>
          </cell>
          <cell r="EJ684">
            <v>0</v>
          </cell>
          <cell r="EK684">
            <v>0</v>
          </cell>
          <cell r="EL684">
            <v>0</v>
          </cell>
          <cell r="EM684">
            <v>0</v>
          </cell>
          <cell r="EN684">
            <v>0</v>
          </cell>
          <cell r="EO684">
            <v>0</v>
          </cell>
          <cell r="EP684">
            <v>0</v>
          </cell>
          <cell r="EQ684">
            <v>0</v>
          </cell>
          <cell r="ER684">
            <v>0</v>
          </cell>
          <cell r="ES684">
            <v>0</v>
          </cell>
          <cell r="ET684">
            <v>0</v>
          </cell>
          <cell r="EU684">
            <v>0</v>
          </cell>
          <cell r="EV684">
            <v>0</v>
          </cell>
          <cell r="EW684">
            <v>0</v>
          </cell>
          <cell r="EX684">
            <v>0</v>
          </cell>
          <cell r="EY684">
            <v>0</v>
          </cell>
          <cell r="EZ684">
            <v>0</v>
          </cell>
          <cell r="FA684">
            <v>0</v>
          </cell>
          <cell r="FB684">
            <v>0</v>
          </cell>
          <cell r="FC684">
            <v>0</v>
          </cell>
          <cell r="FD684">
            <v>0</v>
          </cell>
          <cell r="FE684">
            <v>0</v>
          </cell>
          <cell r="FF684">
            <v>0</v>
          </cell>
        </row>
        <row r="685">
          <cell r="C685" t="str">
            <v>（旧 門別町）女</v>
          </cell>
          <cell r="EJ685">
            <v>0</v>
          </cell>
          <cell r="EK685">
            <v>0</v>
          </cell>
          <cell r="EL685">
            <v>0</v>
          </cell>
          <cell r="EM685">
            <v>0</v>
          </cell>
          <cell r="EN685">
            <v>0</v>
          </cell>
          <cell r="EO685">
            <v>0</v>
          </cell>
          <cell r="EP685">
            <v>0</v>
          </cell>
          <cell r="EQ685">
            <v>0</v>
          </cell>
          <cell r="ER685">
            <v>0</v>
          </cell>
          <cell r="ES685">
            <v>0</v>
          </cell>
          <cell r="ET685">
            <v>0</v>
          </cell>
          <cell r="EU685">
            <v>0</v>
          </cell>
          <cell r="EV685">
            <v>0</v>
          </cell>
          <cell r="EW685">
            <v>0</v>
          </cell>
          <cell r="EX685">
            <v>0</v>
          </cell>
          <cell r="EY685">
            <v>0</v>
          </cell>
          <cell r="EZ685">
            <v>0</v>
          </cell>
          <cell r="FA685">
            <v>0</v>
          </cell>
          <cell r="FB685">
            <v>0</v>
          </cell>
          <cell r="FC685">
            <v>0</v>
          </cell>
          <cell r="FD685">
            <v>0</v>
          </cell>
          <cell r="FE685">
            <v>0</v>
          </cell>
          <cell r="FF685">
            <v>0</v>
          </cell>
        </row>
        <row r="686">
          <cell r="C686" t="str">
            <v>平取町総数</v>
          </cell>
          <cell r="EJ686">
            <v>0</v>
          </cell>
          <cell r="EK686">
            <v>0</v>
          </cell>
          <cell r="EL686">
            <v>0</v>
          </cell>
          <cell r="EM686">
            <v>0</v>
          </cell>
          <cell r="EN686">
            <v>0</v>
          </cell>
          <cell r="EO686">
            <v>0</v>
          </cell>
          <cell r="EP686">
            <v>0</v>
          </cell>
          <cell r="EQ686">
            <v>0</v>
          </cell>
          <cell r="ER686">
            <v>0</v>
          </cell>
          <cell r="ES686">
            <v>0</v>
          </cell>
          <cell r="ET686">
            <v>0</v>
          </cell>
          <cell r="EU686">
            <v>0</v>
          </cell>
          <cell r="EV686">
            <v>0</v>
          </cell>
          <cell r="EW686">
            <v>0</v>
          </cell>
          <cell r="EX686">
            <v>0</v>
          </cell>
          <cell r="EY686">
            <v>0</v>
          </cell>
          <cell r="EZ686">
            <v>0</v>
          </cell>
          <cell r="FA686">
            <v>0</v>
          </cell>
          <cell r="FB686">
            <v>0</v>
          </cell>
          <cell r="FC686">
            <v>0</v>
          </cell>
          <cell r="FD686">
            <v>0</v>
          </cell>
          <cell r="FE686">
            <v>0</v>
          </cell>
          <cell r="FF686">
            <v>0</v>
          </cell>
        </row>
        <row r="687">
          <cell r="C687" t="str">
            <v>平取町男</v>
          </cell>
          <cell r="EJ687">
            <v>0</v>
          </cell>
          <cell r="EK687">
            <v>0</v>
          </cell>
          <cell r="EL687">
            <v>0</v>
          </cell>
          <cell r="EM687">
            <v>0</v>
          </cell>
          <cell r="EN687">
            <v>0</v>
          </cell>
          <cell r="EO687">
            <v>0</v>
          </cell>
          <cell r="EP687">
            <v>0</v>
          </cell>
          <cell r="EQ687">
            <v>0</v>
          </cell>
          <cell r="ER687">
            <v>0</v>
          </cell>
          <cell r="ES687">
            <v>0</v>
          </cell>
          <cell r="ET687">
            <v>0</v>
          </cell>
          <cell r="EU687">
            <v>0</v>
          </cell>
          <cell r="EV687">
            <v>0</v>
          </cell>
          <cell r="EW687">
            <v>0</v>
          </cell>
          <cell r="EX687">
            <v>0</v>
          </cell>
          <cell r="EY687">
            <v>0</v>
          </cell>
          <cell r="EZ687">
            <v>0</v>
          </cell>
          <cell r="FA687">
            <v>0</v>
          </cell>
          <cell r="FB687">
            <v>0</v>
          </cell>
          <cell r="FC687">
            <v>0</v>
          </cell>
          <cell r="FD687">
            <v>0</v>
          </cell>
          <cell r="FE687">
            <v>0</v>
          </cell>
          <cell r="FF687">
            <v>0</v>
          </cell>
        </row>
        <row r="688">
          <cell r="C688" t="str">
            <v>平取町女</v>
          </cell>
          <cell r="EJ688">
            <v>0</v>
          </cell>
          <cell r="EK688">
            <v>0</v>
          </cell>
          <cell r="EL688">
            <v>0</v>
          </cell>
          <cell r="EM688">
            <v>0</v>
          </cell>
          <cell r="EN688">
            <v>0</v>
          </cell>
          <cell r="EO688">
            <v>0</v>
          </cell>
          <cell r="EP688">
            <v>0</v>
          </cell>
          <cell r="EQ688">
            <v>0</v>
          </cell>
          <cell r="ER688">
            <v>0</v>
          </cell>
          <cell r="ES688">
            <v>0</v>
          </cell>
          <cell r="ET688">
            <v>0</v>
          </cell>
          <cell r="EU688">
            <v>0</v>
          </cell>
          <cell r="EV688">
            <v>0</v>
          </cell>
          <cell r="EW688">
            <v>0</v>
          </cell>
          <cell r="EX688">
            <v>0</v>
          </cell>
          <cell r="EY688">
            <v>0</v>
          </cell>
          <cell r="EZ688">
            <v>0</v>
          </cell>
          <cell r="FA688">
            <v>0</v>
          </cell>
          <cell r="FB688">
            <v>0</v>
          </cell>
          <cell r="FC688">
            <v>0</v>
          </cell>
          <cell r="FD688">
            <v>0</v>
          </cell>
          <cell r="FE688">
            <v>0</v>
          </cell>
          <cell r="FF688">
            <v>0</v>
          </cell>
        </row>
        <row r="689">
          <cell r="C689" t="str">
            <v>新冠町総数</v>
          </cell>
          <cell r="EJ689">
            <v>0</v>
          </cell>
          <cell r="EK689">
            <v>0</v>
          </cell>
          <cell r="EL689">
            <v>0</v>
          </cell>
          <cell r="EM689">
            <v>0</v>
          </cell>
          <cell r="EN689">
            <v>0</v>
          </cell>
          <cell r="EO689">
            <v>0</v>
          </cell>
          <cell r="EP689">
            <v>0</v>
          </cell>
          <cell r="EQ689">
            <v>0</v>
          </cell>
          <cell r="ER689">
            <v>0</v>
          </cell>
          <cell r="ES689">
            <v>0</v>
          </cell>
          <cell r="ET689">
            <v>0</v>
          </cell>
          <cell r="EU689">
            <v>0</v>
          </cell>
          <cell r="EV689">
            <v>0</v>
          </cell>
          <cell r="EW689">
            <v>0</v>
          </cell>
          <cell r="EX689">
            <v>0</v>
          </cell>
          <cell r="EY689">
            <v>0</v>
          </cell>
          <cell r="EZ689">
            <v>0</v>
          </cell>
          <cell r="FA689">
            <v>0</v>
          </cell>
          <cell r="FB689">
            <v>0</v>
          </cell>
          <cell r="FC689">
            <v>0</v>
          </cell>
          <cell r="FD689">
            <v>0</v>
          </cell>
          <cell r="FE689">
            <v>0</v>
          </cell>
          <cell r="FF689">
            <v>0</v>
          </cell>
        </row>
        <row r="690">
          <cell r="C690" t="str">
            <v>新冠町男</v>
          </cell>
          <cell r="EJ690">
            <v>0</v>
          </cell>
          <cell r="EK690">
            <v>0</v>
          </cell>
          <cell r="EL690">
            <v>0</v>
          </cell>
          <cell r="EM690">
            <v>0</v>
          </cell>
          <cell r="EN690">
            <v>0</v>
          </cell>
          <cell r="EO690">
            <v>0</v>
          </cell>
          <cell r="EP690">
            <v>0</v>
          </cell>
          <cell r="EQ690">
            <v>0</v>
          </cell>
          <cell r="ER690">
            <v>0</v>
          </cell>
          <cell r="ES690">
            <v>0</v>
          </cell>
          <cell r="ET690">
            <v>0</v>
          </cell>
          <cell r="EU690">
            <v>0</v>
          </cell>
          <cell r="EV690">
            <v>0</v>
          </cell>
          <cell r="EW690">
            <v>0</v>
          </cell>
          <cell r="EX690">
            <v>0</v>
          </cell>
          <cell r="EY690">
            <v>0</v>
          </cell>
          <cell r="EZ690">
            <v>0</v>
          </cell>
          <cell r="FA690">
            <v>0</v>
          </cell>
          <cell r="FB690">
            <v>0</v>
          </cell>
          <cell r="FC690">
            <v>0</v>
          </cell>
          <cell r="FD690">
            <v>0</v>
          </cell>
          <cell r="FE690">
            <v>0</v>
          </cell>
          <cell r="FF690">
            <v>0</v>
          </cell>
        </row>
        <row r="691">
          <cell r="C691" t="str">
            <v>新冠町女</v>
          </cell>
          <cell r="EJ691">
            <v>0</v>
          </cell>
          <cell r="EK691">
            <v>0</v>
          </cell>
          <cell r="EL691">
            <v>0</v>
          </cell>
          <cell r="EM691">
            <v>0</v>
          </cell>
          <cell r="EN691">
            <v>0</v>
          </cell>
          <cell r="EO691">
            <v>0</v>
          </cell>
          <cell r="EP691">
            <v>0</v>
          </cell>
          <cell r="EQ691">
            <v>0</v>
          </cell>
          <cell r="ER691">
            <v>0</v>
          </cell>
          <cell r="ES691">
            <v>0</v>
          </cell>
          <cell r="ET691">
            <v>0</v>
          </cell>
          <cell r="EU691">
            <v>0</v>
          </cell>
          <cell r="EV691">
            <v>0</v>
          </cell>
          <cell r="EW691">
            <v>0</v>
          </cell>
          <cell r="EX691">
            <v>0</v>
          </cell>
          <cell r="EY691">
            <v>0</v>
          </cell>
          <cell r="EZ691">
            <v>0</v>
          </cell>
          <cell r="FA691">
            <v>0</v>
          </cell>
          <cell r="FB691">
            <v>0</v>
          </cell>
          <cell r="FC691">
            <v>0</v>
          </cell>
          <cell r="FD691">
            <v>0</v>
          </cell>
          <cell r="FE691">
            <v>0</v>
          </cell>
          <cell r="FF691">
            <v>0</v>
          </cell>
        </row>
        <row r="692">
          <cell r="C692" t="str">
            <v>浦河町総数</v>
          </cell>
          <cell r="EJ692">
            <v>0</v>
          </cell>
          <cell r="EK692">
            <v>0</v>
          </cell>
          <cell r="EL692">
            <v>0</v>
          </cell>
          <cell r="EM692">
            <v>0</v>
          </cell>
          <cell r="EN692">
            <v>0</v>
          </cell>
          <cell r="EO692">
            <v>0</v>
          </cell>
          <cell r="EP692">
            <v>0</v>
          </cell>
          <cell r="EQ692">
            <v>0</v>
          </cell>
          <cell r="ER692">
            <v>0</v>
          </cell>
          <cell r="ES692">
            <v>0</v>
          </cell>
          <cell r="ET692">
            <v>0</v>
          </cell>
          <cell r="EU692">
            <v>0</v>
          </cell>
          <cell r="EV692">
            <v>0</v>
          </cell>
          <cell r="EW692">
            <v>0</v>
          </cell>
          <cell r="EX692">
            <v>0</v>
          </cell>
          <cell r="EY692">
            <v>0</v>
          </cell>
          <cell r="EZ692">
            <v>0</v>
          </cell>
          <cell r="FA692">
            <v>0</v>
          </cell>
          <cell r="FB692">
            <v>0</v>
          </cell>
          <cell r="FC692">
            <v>0</v>
          </cell>
          <cell r="FD692">
            <v>0</v>
          </cell>
          <cell r="FE692">
            <v>0</v>
          </cell>
          <cell r="FF692">
            <v>0</v>
          </cell>
        </row>
        <row r="693">
          <cell r="C693" t="str">
            <v>浦河町男</v>
          </cell>
          <cell r="EJ693">
            <v>0</v>
          </cell>
          <cell r="EK693">
            <v>0</v>
          </cell>
          <cell r="EL693">
            <v>0</v>
          </cell>
          <cell r="EM693">
            <v>0</v>
          </cell>
          <cell r="EN693">
            <v>0</v>
          </cell>
          <cell r="EO693">
            <v>0</v>
          </cell>
          <cell r="EP693">
            <v>0</v>
          </cell>
          <cell r="EQ693">
            <v>0</v>
          </cell>
          <cell r="ER693">
            <v>0</v>
          </cell>
          <cell r="ES693">
            <v>0</v>
          </cell>
          <cell r="ET693">
            <v>0</v>
          </cell>
          <cell r="EU693">
            <v>0</v>
          </cell>
          <cell r="EV693">
            <v>0</v>
          </cell>
          <cell r="EW693">
            <v>0</v>
          </cell>
          <cell r="EX693">
            <v>0</v>
          </cell>
          <cell r="EY693">
            <v>0</v>
          </cell>
          <cell r="EZ693">
            <v>0</v>
          </cell>
          <cell r="FA693">
            <v>0</v>
          </cell>
          <cell r="FB693">
            <v>0</v>
          </cell>
          <cell r="FC693">
            <v>0</v>
          </cell>
          <cell r="FD693">
            <v>0</v>
          </cell>
          <cell r="FE693">
            <v>0</v>
          </cell>
          <cell r="FF693">
            <v>0</v>
          </cell>
        </row>
        <row r="694">
          <cell r="C694" t="str">
            <v>浦河町女</v>
          </cell>
          <cell r="EJ694">
            <v>0</v>
          </cell>
          <cell r="EK694">
            <v>0</v>
          </cell>
          <cell r="EL694">
            <v>0</v>
          </cell>
          <cell r="EM694">
            <v>0</v>
          </cell>
          <cell r="EN694">
            <v>0</v>
          </cell>
          <cell r="EO694">
            <v>0</v>
          </cell>
          <cell r="EP694">
            <v>0</v>
          </cell>
          <cell r="EQ694">
            <v>0</v>
          </cell>
          <cell r="ER694">
            <v>0</v>
          </cell>
          <cell r="ES694">
            <v>0</v>
          </cell>
          <cell r="ET694">
            <v>0</v>
          </cell>
          <cell r="EU694">
            <v>0</v>
          </cell>
          <cell r="EV694">
            <v>0</v>
          </cell>
          <cell r="EW694">
            <v>0</v>
          </cell>
          <cell r="EX694">
            <v>0</v>
          </cell>
          <cell r="EY694">
            <v>0</v>
          </cell>
          <cell r="EZ694">
            <v>0</v>
          </cell>
          <cell r="FA694">
            <v>0</v>
          </cell>
          <cell r="FB694">
            <v>0</v>
          </cell>
          <cell r="FC694">
            <v>0</v>
          </cell>
          <cell r="FD694">
            <v>0</v>
          </cell>
          <cell r="FE694">
            <v>0</v>
          </cell>
          <cell r="FF694">
            <v>0</v>
          </cell>
        </row>
        <row r="695">
          <cell r="C695" t="str">
            <v>様似町総数</v>
          </cell>
          <cell r="EJ695">
            <v>0</v>
          </cell>
          <cell r="EK695">
            <v>0</v>
          </cell>
          <cell r="EL695">
            <v>0</v>
          </cell>
          <cell r="EM695">
            <v>0</v>
          </cell>
          <cell r="EN695">
            <v>0</v>
          </cell>
          <cell r="EO695">
            <v>0</v>
          </cell>
          <cell r="EP695">
            <v>0</v>
          </cell>
          <cell r="EQ695">
            <v>0</v>
          </cell>
          <cell r="ER695">
            <v>0</v>
          </cell>
          <cell r="ES695">
            <v>0</v>
          </cell>
          <cell r="ET695">
            <v>0</v>
          </cell>
          <cell r="EU695">
            <v>0</v>
          </cell>
          <cell r="EV695">
            <v>0</v>
          </cell>
          <cell r="EW695">
            <v>0</v>
          </cell>
          <cell r="EX695">
            <v>0</v>
          </cell>
          <cell r="EY695">
            <v>0</v>
          </cell>
          <cell r="EZ695">
            <v>0</v>
          </cell>
          <cell r="FA695">
            <v>0</v>
          </cell>
          <cell r="FB695">
            <v>0</v>
          </cell>
          <cell r="FC695">
            <v>0</v>
          </cell>
          <cell r="FD695">
            <v>0</v>
          </cell>
          <cell r="FE695">
            <v>0</v>
          </cell>
          <cell r="FF695">
            <v>0</v>
          </cell>
        </row>
        <row r="696">
          <cell r="C696" t="str">
            <v>様似町男</v>
          </cell>
          <cell r="EJ696">
            <v>0</v>
          </cell>
          <cell r="EK696">
            <v>0</v>
          </cell>
          <cell r="EL696">
            <v>0</v>
          </cell>
          <cell r="EM696">
            <v>0</v>
          </cell>
          <cell r="EN696">
            <v>0</v>
          </cell>
          <cell r="EO696">
            <v>0</v>
          </cell>
          <cell r="EP696">
            <v>0</v>
          </cell>
          <cell r="EQ696">
            <v>0</v>
          </cell>
          <cell r="ER696">
            <v>0</v>
          </cell>
          <cell r="ES696">
            <v>0</v>
          </cell>
          <cell r="ET696">
            <v>0</v>
          </cell>
          <cell r="EU696">
            <v>0</v>
          </cell>
          <cell r="EV696">
            <v>0</v>
          </cell>
          <cell r="EW696">
            <v>0</v>
          </cell>
          <cell r="EX696">
            <v>0</v>
          </cell>
          <cell r="EY696">
            <v>0</v>
          </cell>
          <cell r="EZ696">
            <v>0</v>
          </cell>
          <cell r="FA696">
            <v>0</v>
          </cell>
          <cell r="FB696">
            <v>0</v>
          </cell>
          <cell r="FC696">
            <v>0</v>
          </cell>
          <cell r="FD696">
            <v>0</v>
          </cell>
          <cell r="FE696">
            <v>0</v>
          </cell>
          <cell r="FF696">
            <v>0</v>
          </cell>
        </row>
        <row r="697">
          <cell r="C697" t="str">
            <v>様似町女</v>
          </cell>
          <cell r="EJ697">
            <v>0</v>
          </cell>
          <cell r="EK697">
            <v>0</v>
          </cell>
          <cell r="EL697">
            <v>0</v>
          </cell>
          <cell r="EM697">
            <v>0</v>
          </cell>
          <cell r="EN697">
            <v>0</v>
          </cell>
          <cell r="EO697">
            <v>0</v>
          </cell>
          <cell r="EP697">
            <v>0</v>
          </cell>
          <cell r="EQ697">
            <v>0</v>
          </cell>
          <cell r="ER697">
            <v>0</v>
          </cell>
          <cell r="ES697">
            <v>0</v>
          </cell>
          <cell r="ET697">
            <v>0</v>
          </cell>
          <cell r="EU697">
            <v>0</v>
          </cell>
          <cell r="EV697">
            <v>0</v>
          </cell>
          <cell r="EW697">
            <v>0</v>
          </cell>
          <cell r="EX697">
            <v>0</v>
          </cell>
          <cell r="EY697">
            <v>0</v>
          </cell>
          <cell r="EZ697">
            <v>0</v>
          </cell>
          <cell r="FA697">
            <v>0</v>
          </cell>
          <cell r="FB697">
            <v>0</v>
          </cell>
          <cell r="FC697">
            <v>0</v>
          </cell>
          <cell r="FD697">
            <v>0</v>
          </cell>
          <cell r="FE697">
            <v>0</v>
          </cell>
          <cell r="FF697">
            <v>0</v>
          </cell>
        </row>
        <row r="698">
          <cell r="C698" t="str">
            <v>えりも町総数</v>
          </cell>
          <cell r="EJ698">
            <v>0</v>
          </cell>
          <cell r="EK698">
            <v>0</v>
          </cell>
          <cell r="EL698">
            <v>0</v>
          </cell>
          <cell r="EM698">
            <v>0</v>
          </cell>
          <cell r="EN698">
            <v>0</v>
          </cell>
          <cell r="EO698">
            <v>0</v>
          </cell>
          <cell r="EP698">
            <v>0</v>
          </cell>
          <cell r="EQ698">
            <v>0</v>
          </cell>
          <cell r="ER698">
            <v>0</v>
          </cell>
          <cell r="ES698">
            <v>0</v>
          </cell>
          <cell r="ET698">
            <v>0</v>
          </cell>
          <cell r="EU698">
            <v>0</v>
          </cell>
          <cell r="EV698">
            <v>0</v>
          </cell>
          <cell r="EW698">
            <v>0</v>
          </cell>
          <cell r="EX698">
            <v>0</v>
          </cell>
          <cell r="EY698">
            <v>0</v>
          </cell>
          <cell r="EZ698">
            <v>0</v>
          </cell>
          <cell r="FA698">
            <v>0</v>
          </cell>
          <cell r="FB698">
            <v>0</v>
          </cell>
          <cell r="FC698">
            <v>0</v>
          </cell>
          <cell r="FD698">
            <v>0</v>
          </cell>
          <cell r="FE698">
            <v>0</v>
          </cell>
          <cell r="FF698">
            <v>0</v>
          </cell>
        </row>
        <row r="699">
          <cell r="C699" t="str">
            <v>えりも町男</v>
          </cell>
          <cell r="EJ699">
            <v>0</v>
          </cell>
          <cell r="EK699">
            <v>0</v>
          </cell>
          <cell r="EL699">
            <v>0</v>
          </cell>
          <cell r="EM699">
            <v>0</v>
          </cell>
          <cell r="EN699">
            <v>0</v>
          </cell>
          <cell r="EO699">
            <v>0</v>
          </cell>
          <cell r="EP699">
            <v>0</v>
          </cell>
          <cell r="EQ699">
            <v>0</v>
          </cell>
          <cell r="ER699">
            <v>0</v>
          </cell>
          <cell r="ES699">
            <v>0</v>
          </cell>
          <cell r="ET699">
            <v>0</v>
          </cell>
          <cell r="EU699">
            <v>0</v>
          </cell>
          <cell r="EV699">
            <v>0</v>
          </cell>
          <cell r="EW699">
            <v>0</v>
          </cell>
          <cell r="EX699">
            <v>0</v>
          </cell>
          <cell r="EY699">
            <v>0</v>
          </cell>
          <cell r="EZ699">
            <v>0</v>
          </cell>
          <cell r="FA699">
            <v>0</v>
          </cell>
          <cell r="FB699">
            <v>0</v>
          </cell>
          <cell r="FC699">
            <v>0</v>
          </cell>
          <cell r="FD699">
            <v>0</v>
          </cell>
          <cell r="FE699">
            <v>0</v>
          </cell>
          <cell r="FF699">
            <v>0</v>
          </cell>
        </row>
        <row r="700">
          <cell r="C700" t="str">
            <v>えりも町女</v>
          </cell>
          <cell r="EJ700">
            <v>0</v>
          </cell>
          <cell r="EK700">
            <v>0</v>
          </cell>
          <cell r="EL700">
            <v>0</v>
          </cell>
          <cell r="EM700">
            <v>0</v>
          </cell>
          <cell r="EN700">
            <v>0</v>
          </cell>
          <cell r="EO700">
            <v>0</v>
          </cell>
          <cell r="EP700">
            <v>0</v>
          </cell>
          <cell r="EQ700">
            <v>0</v>
          </cell>
          <cell r="ER700">
            <v>0</v>
          </cell>
          <cell r="ES700">
            <v>0</v>
          </cell>
          <cell r="ET700">
            <v>0</v>
          </cell>
          <cell r="EU700">
            <v>0</v>
          </cell>
          <cell r="EV700">
            <v>0</v>
          </cell>
          <cell r="EW700">
            <v>0</v>
          </cell>
          <cell r="EX700">
            <v>0</v>
          </cell>
          <cell r="EY700">
            <v>0</v>
          </cell>
          <cell r="EZ700">
            <v>0</v>
          </cell>
          <cell r="FA700">
            <v>0</v>
          </cell>
          <cell r="FB700">
            <v>0</v>
          </cell>
          <cell r="FC700">
            <v>0</v>
          </cell>
          <cell r="FD700">
            <v>0</v>
          </cell>
          <cell r="FE700">
            <v>0</v>
          </cell>
          <cell r="FF700">
            <v>0</v>
          </cell>
        </row>
        <row r="701">
          <cell r="C701" t="str">
            <v>新ひだか町総数</v>
          </cell>
          <cell r="EJ701">
            <v>0</v>
          </cell>
          <cell r="EK701">
            <v>0</v>
          </cell>
          <cell r="EL701">
            <v>0</v>
          </cell>
          <cell r="EM701">
            <v>0</v>
          </cell>
          <cell r="EN701">
            <v>0</v>
          </cell>
          <cell r="EO701">
            <v>0</v>
          </cell>
          <cell r="EP701">
            <v>0</v>
          </cell>
          <cell r="EQ701">
            <v>0</v>
          </cell>
          <cell r="ER701">
            <v>0</v>
          </cell>
          <cell r="ES701">
            <v>0</v>
          </cell>
          <cell r="ET701">
            <v>0</v>
          </cell>
          <cell r="EU701">
            <v>0</v>
          </cell>
          <cell r="EV701">
            <v>0</v>
          </cell>
          <cell r="EW701">
            <v>0</v>
          </cell>
          <cell r="EX701">
            <v>0</v>
          </cell>
          <cell r="EY701">
            <v>0</v>
          </cell>
          <cell r="EZ701">
            <v>0</v>
          </cell>
          <cell r="FA701">
            <v>0</v>
          </cell>
          <cell r="FB701">
            <v>0</v>
          </cell>
          <cell r="FC701">
            <v>0</v>
          </cell>
          <cell r="FD701">
            <v>0</v>
          </cell>
          <cell r="FE701">
            <v>0</v>
          </cell>
          <cell r="FF701">
            <v>0</v>
          </cell>
        </row>
        <row r="702">
          <cell r="C702" t="str">
            <v>新ひだか町男</v>
          </cell>
          <cell r="EJ702">
            <v>0</v>
          </cell>
          <cell r="EK702">
            <v>0</v>
          </cell>
          <cell r="EL702">
            <v>0</v>
          </cell>
          <cell r="EM702">
            <v>0</v>
          </cell>
          <cell r="EN702">
            <v>0</v>
          </cell>
          <cell r="EO702">
            <v>0</v>
          </cell>
          <cell r="EP702">
            <v>0</v>
          </cell>
          <cell r="EQ702">
            <v>0</v>
          </cell>
          <cell r="ER702">
            <v>0</v>
          </cell>
          <cell r="ES702">
            <v>0</v>
          </cell>
          <cell r="ET702">
            <v>0</v>
          </cell>
          <cell r="EU702">
            <v>0</v>
          </cell>
          <cell r="EV702">
            <v>0</v>
          </cell>
          <cell r="EW702">
            <v>0</v>
          </cell>
          <cell r="EX702">
            <v>0</v>
          </cell>
          <cell r="EY702">
            <v>0</v>
          </cell>
          <cell r="EZ702">
            <v>0</v>
          </cell>
          <cell r="FA702">
            <v>0</v>
          </cell>
          <cell r="FB702">
            <v>0</v>
          </cell>
          <cell r="FC702">
            <v>0</v>
          </cell>
          <cell r="FD702">
            <v>0</v>
          </cell>
          <cell r="FE702">
            <v>0</v>
          </cell>
          <cell r="FF702">
            <v>0</v>
          </cell>
        </row>
        <row r="703">
          <cell r="C703" t="str">
            <v>新ひだか町女</v>
          </cell>
          <cell r="EJ703">
            <v>0</v>
          </cell>
          <cell r="EK703">
            <v>0</v>
          </cell>
          <cell r="EL703">
            <v>0</v>
          </cell>
          <cell r="EM703">
            <v>0</v>
          </cell>
          <cell r="EN703">
            <v>0</v>
          </cell>
          <cell r="EO703">
            <v>0</v>
          </cell>
          <cell r="EP703">
            <v>0</v>
          </cell>
          <cell r="EQ703">
            <v>0</v>
          </cell>
          <cell r="ER703">
            <v>0</v>
          </cell>
          <cell r="ES703">
            <v>0</v>
          </cell>
          <cell r="ET703">
            <v>0</v>
          </cell>
          <cell r="EU703">
            <v>0</v>
          </cell>
          <cell r="EV703">
            <v>0</v>
          </cell>
          <cell r="EW703">
            <v>0</v>
          </cell>
          <cell r="EX703">
            <v>0</v>
          </cell>
          <cell r="EY703">
            <v>0</v>
          </cell>
          <cell r="EZ703">
            <v>0</v>
          </cell>
          <cell r="FA703">
            <v>0</v>
          </cell>
          <cell r="FB703">
            <v>0</v>
          </cell>
          <cell r="FC703">
            <v>0</v>
          </cell>
          <cell r="FD703">
            <v>0</v>
          </cell>
          <cell r="FE703">
            <v>0</v>
          </cell>
          <cell r="FF703">
            <v>0</v>
          </cell>
        </row>
        <row r="704">
          <cell r="C704" t="str">
            <v>（旧 静内町）総数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  <cell r="EN704">
            <v>0</v>
          </cell>
          <cell r="EO704">
            <v>0</v>
          </cell>
          <cell r="EP704">
            <v>0</v>
          </cell>
          <cell r="EQ704">
            <v>0</v>
          </cell>
          <cell r="ER704">
            <v>0</v>
          </cell>
          <cell r="ES704">
            <v>0</v>
          </cell>
          <cell r="ET704">
            <v>0</v>
          </cell>
          <cell r="EU704">
            <v>0</v>
          </cell>
          <cell r="EV704">
            <v>0</v>
          </cell>
          <cell r="EW704">
            <v>0</v>
          </cell>
          <cell r="EX704">
            <v>0</v>
          </cell>
          <cell r="EY704">
            <v>0</v>
          </cell>
          <cell r="EZ704">
            <v>0</v>
          </cell>
          <cell r="FA704">
            <v>0</v>
          </cell>
          <cell r="FB704">
            <v>0</v>
          </cell>
          <cell r="FC704">
            <v>0</v>
          </cell>
          <cell r="FD704">
            <v>0</v>
          </cell>
          <cell r="FE704">
            <v>0</v>
          </cell>
          <cell r="FF704">
            <v>0</v>
          </cell>
        </row>
        <row r="705">
          <cell r="C705" t="str">
            <v>（旧 静内町）男</v>
          </cell>
          <cell r="EJ705">
            <v>0</v>
          </cell>
          <cell r="EK705">
            <v>0</v>
          </cell>
          <cell r="EL705">
            <v>0</v>
          </cell>
          <cell r="EM705">
            <v>0</v>
          </cell>
          <cell r="EN705">
            <v>0</v>
          </cell>
          <cell r="EO705">
            <v>0</v>
          </cell>
          <cell r="EP705">
            <v>0</v>
          </cell>
          <cell r="EQ705">
            <v>0</v>
          </cell>
          <cell r="ER705">
            <v>0</v>
          </cell>
          <cell r="ES705">
            <v>0</v>
          </cell>
          <cell r="ET705">
            <v>0</v>
          </cell>
          <cell r="EU705">
            <v>0</v>
          </cell>
          <cell r="EV705">
            <v>0</v>
          </cell>
          <cell r="EW705">
            <v>0</v>
          </cell>
          <cell r="EX705">
            <v>0</v>
          </cell>
          <cell r="EY705">
            <v>0</v>
          </cell>
          <cell r="EZ705">
            <v>0</v>
          </cell>
          <cell r="FA705">
            <v>0</v>
          </cell>
          <cell r="FB705">
            <v>0</v>
          </cell>
          <cell r="FC705">
            <v>0</v>
          </cell>
          <cell r="FD705">
            <v>0</v>
          </cell>
          <cell r="FE705">
            <v>0</v>
          </cell>
          <cell r="FF705">
            <v>0</v>
          </cell>
        </row>
        <row r="706">
          <cell r="C706" t="str">
            <v>（旧 静内町）女</v>
          </cell>
          <cell r="EJ706">
            <v>0</v>
          </cell>
          <cell r="EK706">
            <v>0</v>
          </cell>
          <cell r="EL706">
            <v>0</v>
          </cell>
          <cell r="EM706">
            <v>0</v>
          </cell>
          <cell r="EN706">
            <v>0</v>
          </cell>
          <cell r="EO706">
            <v>0</v>
          </cell>
          <cell r="EP706">
            <v>0</v>
          </cell>
          <cell r="EQ706">
            <v>0</v>
          </cell>
          <cell r="ER706">
            <v>0</v>
          </cell>
          <cell r="ES706">
            <v>0</v>
          </cell>
          <cell r="ET706">
            <v>0</v>
          </cell>
          <cell r="EU706">
            <v>0</v>
          </cell>
          <cell r="EV706">
            <v>0</v>
          </cell>
          <cell r="EW706">
            <v>0</v>
          </cell>
          <cell r="EX706">
            <v>0</v>
          </cell>
          <cell r="EY706">
            <v>0</v>
          </cell>
          <cell r="EZ706">
            <v>0</v>
          </cell>
          <cell r="FA706">
            <v>0</v>
          </cell>
          <cell r="FB706">
            <v>0</v>
          </cell>
          <cell r="FC706">
            <v>0</v>
          </cell>
          <cell r="FD706">
            <v>0</v>
          </cell>
          <cell r="FE706">
            <v>0</v>
          </cell>
          <cell r="FF706">
            <v>0</v>
          </cell>
        </row>
        <row r="707">
          <cell r="C707" t="str">
            <v>（旧 三石町）総数</v>
          </cell>
          <cell r="EJ707">
            <v>0</v>
          </cell>
          <cell r="EK707">
            <v>0</v>
          </cell>
          <cell r="EL707">
            <v>0</v>
          </cell>
          <cell r="EM707">
            <v>0</v>
          </cell>
          <cell r="EN707">
            <v>0</v>
          </cell>
          <cell r="EO707">
            <v>0</v>
          </cell>
          <cell r="EP707">
            <v>0</v>
          </cell>
          <cell r="EQ707">
            <v>0</v>
          </cell>
          <cell r="ER707">
            <v>0</v>
          </cell>
          <cell r="ES707">
            <v>0</v>
          </cell>
          <cell r="ET707">
            <v>0</v>
          </cell>
          <cell r="EU707">
            <v>0</v>
          </cell>
          <cell r="EV707">
            <v>0</v>
          </cell>
          <cell r="EW707">
            <v>0</v>
          </cell>
          <cell r="EX707">
            <v>0</v>
          </cell>
          <cell r="EY707">
            <v>0</v>
          </cell>
          <cell r="EZ707">
            <v>0</v>
          </cell>
          <cell r="FA707">
            <v>0</v>
          </cell>
          <cell r="FB707">
            <v>0</v>
          </cell>
          <cell r="FC707">
            <v>0</v>
          </cell>
          <cell r="FD707">
            <v>0</v>
          </cell>
          <cell r="FE707">
            <v>0</v>
          </cell>
          <cell r="FF707">
            <v>0</v>
          </cell>
        </row>
        <row r="708">
          <cell r="C708" t="str">
            <v>（旧 三石町）男</v>
          </cell>
          <cell r="EJ708">
            <v>0</v>
          </cell>
          <cell r="EK708">
            <v>0</v>
          </cell>
          <cell r="EL708">
            <v>0</v>
          </cell>
          <cell r="EM708">
            <v>0</v>
          </cell>
          <cell r="EN708">
            <v>0</v>
          </cell>
          <cell r="EO708">
            <v>0</v>
          </cell>
          <cell r="EP708">
            <v>0</v>
          </cell>
          <cell r="EQ708">
            <v>0</v>
          </cell>
          <cell r="ER708">
            <v>0</v>
          </cell>
          <cell r="ES708">
            <v>0</v>
          </cell>
          <cell r="ET708">
            <v>0</v>
          </cell>
          <cell r="EU708">
            <v>0</v>
          </cell>
          <cell r="EV708">
            <v>0</v>
          </cell>
          <cell r="EW708">
            <v>0</v>
          </cell>
          <cell r="EX708">
            <v>0</v>
          </cell>
          <cell r="EY708">
            <v>0</v>
          </cell>
          <cell r="EZ708">
            <v>0</v>
          </cell>
          <cell r="FA708">
            <v>0</v>
          </cell>
          <cell r="FB708">
            <v>0</v>
          </cell>
          <cell r="FC708">
            <v>0</v>
          </cell>
          <cell r="FD708">
            <v>0</v>
          </cell>
          <cell r="FE708">
            <v>0</v>
          </cell>
          <cell r="FF708">
            <v>0</v>
          </cell>
        </row>
        <row r="709">
          <cell r="C709" t="str">
            <v>（旧 三石町）女</v>
          </cell>
          <cell r="EJ709">
            <v>0</v>
          </cell>
          <cell r="EK709">
            <v>0</v>
          </cell>
          <cell r="EL709">
            <v>0</v>
          </cell>
          <cell r="EM709">
            <v>0</v>
          </cell>
          <cell r="EN709">
            <v>0</v>
          </cell>
          <cell r="EO709">
            <v>0</v>
          </cell>
          <cell r="EP709">
            <v>0</v>
          </cell>
          <cell r="EQ709">
            <v>0</v>
          </cell>
          <cell r="ER709">
            <v>0</v>
          </cell>
          <cell r="ES709">
            <v>0</v>
          </cell>
          <cell r="ET709">
            <v>0</v>
          </cell>
          <cell r="EU709">
            <v>0</v>
          </cell>
          <cell r="EV709">
            <v>0</v>
          </cell>
          <cell r="EW709">
            <v>0</v>
          </cell>
          <cell r="EX709">
            <v>0</v>
          </cell>
          <cell r="EY709">
            <v>0</v>
          </cell>
          <cell r="EZ709">
            <v>0</v>
          </cell>
          <cell r="FA709">
            <v>0</v>
          </cell>
          <cell r="FB709">
            <v>0</v>
          </cell>
          <cell r="FC709">
            <v>0</v>
          </cell>
          <cell r="FD709">
            <v>0</v>
          </cell>
          <cell r="FE709">
            <v>0</v>
          </cell>
          <cell r="FF709">
            <v>0</v>
          </cell>
        </row>
        <row r="710">
          <cell r="C710" t="str">
            <v>十勝総合振興局総数</v>
          </cell>
          <cell r="EJ710">
            <v>0</v>
          </cell>
          <cell r="EK710">
            <v>0</v>
          </cell>
          <cell r="EL710">
            <v>0</v>
          </cell>
          <cell r="EM710">
            <v>0</v>
          </cell>
          <cell r="EN710">
            <v>0</v>
          </cell>
          <cell r="EO710">
            <v>0</v>
          </cell>
          <cell r="EP710">
            <v>0</v>
          </cell>
          <cell r="EQ710">
            <v>0</v>
          </cell>
          <cell r="ER710">
            <v>0</v>
          </cell>
          <cell r="ES710">
            <v>0</v>
          </cell>
          <cell r="ET710">
            <v>0</v>
          </cell>
          <cell r="EU710">
            <v>0</v>
          </cell>
          <cell r="EV710">
            <v>0</v>
          </cell>
          <cell r="EW710">
            <v>0</v>
          </cell>
          <cell r="EX710">
            <v>0</v>
          </cell>
          <cell r="EY710">
            <v>0</v>
          </cell>
          <cell r="EZ710">
            <v>0</v>
          </cell>
          <cell r="FA710">
            <v>0</v>
          </cell>
          <cell r="FB710">
            <v>0</v>
          </cell>
          <cell r="FC710">
            <v>0</v>
          </cell>
          <cell r="FD710">
            <v>0</v>
          </cell>
          <cell r="FE710">
            <v>0</v>
          </cell>
          <cell r="FF710">
            <v>0</v>
          </cell>
        </row>
        <row r="711">
          <cell r="C711" t="str">
            <v>十勝総合振興局男</v>
          </cell>
          <cell r="EJ711">
            <v>0</v>
          </cell>
          <cell r="EK711">
            <v>0</v>
          </cell>
          <cell r="EL711">
            <v>0</v>
          </cell>
          <cell r="EM711">
            <v>0</v>
          </cell>
          <cell r="EN711">
            <v>0</v>
          </cell>
          <cell r="EO711">
            <v>0</v>
          </cell>
          <cell r="EP711">
            <v>0</v>
          </cell>
          <cell r="EQ711">
            <v>0</v>
          </cell>
          <cell r="ER711">
            <v>0</v>
          </cell>
          <cell r="ES711">
            <v>0</v>
          </cell>
          <cell r="ET711">
            <v>0</v>
          </cell>
          <cell r="EU711">
            <v>0</v>
          </cell>
          <cell r="EV711">
            <v>0</v>
          </cell>
          <cell r="EW711">
            <v>0</v>
          </cell>
          <cell r="EX711">
            <v>0</v>
          </cell>
          <cell r="EY711">
            <v>0</v>
          </cell>
          <cell r="EZ711">
            <v>0</v>
          </cell>
          <cell r="FA711">
            <v>0</v>
          </cell>
          <cell r="FB711">
            <v>0</v>
          </cell>
          <cell r="FC711">
            <v>0</v>
          </cell>
          <cell r="FD711">
            <v>0</v>
          </cell>
          <cell r="FE711">
            <v>0</v>
          </cell>
          <cell r="FF711">
            <v>0</v>
          </cell>
        </row>
        <row r="712">
          <cell r="C712" t="str">
            <v>十勝総合振興局女</v>
          </cell>
          <cell r="EJ712">
            <v>0</v>
          </cell>
          <cell r="EK712">
            <v>0</v>
          </cell>
          <cell r="EL712">
            <v>0</v>
          </cell>
          <cell r="EM712">
            <v>0</v>
          </cell>
          <cell r="EN712">
            <v>0</v>
          </cell>
          <cell r="EO712">
            <v>0</v>
          </cell>
          <cell r="EP712">
            <v>0</v>
          </cell>
          <cell r="EQ712">
            <v>0</v>
          </cell>
          <cell r="ER712">
            <v>0</v>
          </cell>
          <cell r="ES712">
            <v>0</v>
          </cell>
          <cell r="ET712">
            <v>0</v>
          </cell>
          <cell r="EU712">
            <v>0</v>
          </cell>
          <cell r="EV712">
            <v>0</v>
          </cell>
          <cell r="EW712">
            <v>0</v>
          </cell>
          <cell r="EX712">
            <v>0</v>
          </cell>
          <cell r="EY712">
            <v>0</v>
          </cell>
          <cell r="EZ712">
            <v>0</v>
          </cell>
          <cell r="FA712">
            <v>0</v>
          </cell>
          <cell r="FB712">
            <v>0</v>
          </cell>
          <cell r="FC712">
            <v>0</v>
          </cell>
          <cell r="FD712">
            <v>0</v>
          </cell>
          <cell r="FE712">
            <v>0</v>
          </cell>
          <cell r="FF712">
            <v>0</v>
          </cell>
        </row>
        <row r="713">
          <cell r="C713" t="str">
            <v>音更町総数</v>
          </cell>
          <cell r="EJ713">
            <v>0</v>
          </cell>
          <cell r="EK713">
            <v>0</v>
          </cell>
          <cell r="EL713">
            <v>0</v>
          </cell>
          <cell r="EM713">
            <v>0</v>
          </cell>
          <cell r="EN713">
            <v>0</v>
          </cell>
          <cell r="EO713">
            <v>0</v>
          </cell>
          <cell r="EP713">
            <v>0</v>
          </cell>
          <cell r="EQ713">
            <v>0</v>
          </cell>
          <cell r="ER713">
            <v>0</v>
          </cell>
          <cell r="ES713">
            <v>0</v>
          </cell>
          <cell r="ET713">
            <v>0</v>
          </cell>
          <cell r="EU713">
            <v>0</v>
          </cell>
          <cell r="EV713">
            <v>0</v>
          </cell>
          <cell r="EW713">
            <v>0</v>
          </cell>
          <cell r="EX713">
            <v>0</v>
          </cell>
          <cell r="EY713">
            <v>0</v>
          </cell>
          <cell r="EZ713">
            <v>0</v>
          </cell>
          <cell r="FA713">
            <v>0</v>
          </cell>
          <cell r="FB713">
            <v>0</v>
          </cell>
          <cell r="FC713">
            <v>0</v>
          </cell>
          <cell r="FD713">
            <v>0</v>
          </cell>
          <cell r="FE713">
            <v>0</v>
          </cell>
          <cell r="FF713">
            <v>0</v>
          </cell>
        </row>
        <row r="714">
          <cell r="C714" t="str">
            <v>音更町男</v>
          </cell>
          <cell r="EJ714">
            <v>0</v>
          </cell>
          <cell r="EK714">
            <v>0</v>
          </cell>
          <cell r="EL714">
            <v>0</v>
          </cell>
          <cell r="EM714">
            <v>0</v>
          </cell>
          <cell r="EN714">
            <v>0</v>
          </cell>
          <cell r="EO714">
            <v>0</v>
          </cell>
          <cell r="EP714">
            <v>0</v>
          </cell>
          <cell r="EQ714">
            <v>0</v>
          </cell>
          <cell r="ER714">
            <v>0</v>
          </cell>
          <cell r="ES714">
            <v>0</v>
          </cell>
          <cell r="ET714">
            <v>0</v>
          </cell>
          <cell r="EU714">
            <v>0</v>
          </cell>
          <cell r="EV714">
            <v>0</v>
          </cell>
          <cell r="EW714">
            <v>0</v>
          </cell>
          <cell r="EX714">
            <v>0</v>
          </cell>
          <cell r="EY714">
            <v>0</v>
          </cell>
          <cell r="EZ714">
            <v>0</v>
          </cell>
          <cell r="FA714">
            <v>0</v>
          </cell>
          <cell r="FB714">
            <v>0</v>
          </cell>
          <cell r="FC714">
            <v>0</v>
          </cell>
          <cell r="FD714">
            <v>0</v>
          </cell>
          <cell r="FE714">
            <v>0</v>
          </cell>
          <cell r="FF714">
            <v>0</v>
          </cell>
        </row>
        <row r="715">
          <cell r="C715" t="str">
            <v>音更町女</v>
          </cell>
          <cell r="EJ715">
            <v>0</v>
          </cell>
          <cell r="EK715">
            <v>0</v>
          </cell>
          <cell r="EL715">
            <v>0</v>
          </cell>
          <cell r="EM715">
            <v>0</v>
          </cell>
          <cell r="EN715">
            <v>0</v>
          </cell>
          <cell r="EO715">
            <v>0</v>
          </cell>
          <cell r="EP715">
            <v>0</v>
          </cell>
          <cell r="EQ715">
            <v>0</v>
          </cell>
          <cell r="ER715">
            <v>0</v>
          </cell>
          <cell r="ES715">
            <v>0</v>
          </cell>
          <cell r="ET715">
            <v>0</v>
          </cell>
          <cell r="EU715">
            <v>0</v>
          </cell>
          <cell r="EV715">
            <v>0</v>
          </cell>
          <cell r="EW715">
            <v>0</v>
          </cell>
          <cell r="EX715">
            <v>0</v>
          </cell>
          <cell r="EY715">
            <v>0</v>
          </cell>
          <cell r="EZ715">
            <v>0</v>
          </cell>
          <cell r="FA715">
            <v>0</v>
          </cell>
          <cell r="FB715">
            <v>0</v>
          </cell>
          <cell r="FC715">
            <v>0</v>
          </cell>
          <cell r="FD715">
            <v>0</v>
          </cell>
          <cell r="FE715">
            <v>0</v>
          </cell>
          <cell r="FF715">
            <v>0</v>
          </cell>
        </row>
        <row r="716">
          <cell r="C716" t="str">
            <v>士幌町総数</v>
          </cell>
          <cell r="EJ716">
            <v>0</v>
          </cell>
          <cell r="EK716">
            <v>0</v>
          </cell>
          <cell r="EL716">
            <v>0</v>
          </cell>
          <cell r="EM716">
            <v>0</v>
          </cell>
          <cell r="EN716">
            <v>0</v>
          </cell>
          <cell r="EO716">
            <v>0</v>
          </cell>
          <cell r="EP716">
            <v>0</v>
          </cell>
          <cell r="EQ716">
            <v>0</v>
          </cell>
          <cell r="ER716">
            <v>0</v>
          </cell>
          <cell r="ES716">
            <v>0</v>
          </cell>
          <cell r="ET716">
            <v>0</v>
          </cell>
          <cell r="EU716">
            <v>0</v>
          </cell>
          <cell r="EV716">
            <v>0</v>
          </cell>
          <cell r="EW716">
            <v>0</v>
          </cell>
          <cell r="EX716">
            <v>0</v>
          </cell>
          <cell r="EY716">
            <v>0</v>
          </cell>
          <cell r="EZ716">
            <v>0</v>
          </cell>
          <cell r="FA716">
            <v>0</v>
          </cell>
          <cell r="FB716">
            <v>0</v>
          </cell>
          <cell r="FC716">
            <v>0</v>
          </cell>
          <cell r="FD716">
            <v>0</v>
          </cell>
          <cell r="FE716">
            <v>0</v>
          </cell>
          <cell r="FF716">
            <v>0</v>
          </cell>
        </row>
        <row r="717">
          <cell r="C717" t="str">
            <v>士幌町男</v>
          </cell>
          <cell r="EJ717">
            <v>0</v>
          </cell>
          <cell r="EK717">
            <v>0</v>
          </cell>
          <cell r="EL717">
            <v>0</v>
          </cell>
          <cell r="EM717">
            <v>0</v>
          </cell>
          <cell r="EN717">
            <v>0</v>
          </cell>
          <cell r="EO717">
            <v>0</v>
          </cell>
          <cell r="EP717">
            <v>0</v>
          </cell>
          <cell r="EQ717">
            <v>0</v>
          </cell>
          <cell r="ER717">
            <v>0</v>
          </cell>
          <cell r="ES717">
            <v>0</v>
          </cell>
          <cell r="ET717">
            <v>0</v>
          </cell>
          <cell r="EU717">
            <v>0</v>
          </cell>
          <cell r="EV717">
            <v>0</v>
          </cell>
          <cell r="EW717">
            <v>0</v>
          </cell>
          <cell r="EX717">
            <v>0</v>
          </cell>
          <cell r="EY717">
            <v>0</v>
          </cell>
          <cell r="EZ717">
            <v>0</v>
          </cell>
          <cell r="FA717">
            <v>0</v>
          </cell>
          <cell r="FB717">
            <v>0</v>
          </cell>
          <cell r="FC717">
            <v>0</v>
          </cell>
          <cell r="FD717">
            <v>0</v>
          </cell>
          <cell r="FE717">
            <v>0</v>
          </cell>
          <cell r="FF717">
            <v>0</v>
          </cell>
        </row>
        <row r="718">
          <cell r="C718" t="str">
            <v>士幌町女</v>
          </cell>
          <cell r="EJ718">
            <v>0</v>
          </cell>
          <cell r="EK718">
            <v>0</v>
          </cell>
          <cell r="EL718">
            <v>0</v>
          </cell>
          <cell r="EM718">
            <v>0</v>
          </cell>
          <cell r="EN718">
            <v>0</v>
          </cell>
          <cell r="EO718">
            <v>0</v>
          </cell>
          <cell r="EP718">
            <v>0</v>
          </cell>
          <cell r="EQ718">
            <v>0</v>
          </cell>
          <cell r="ER718">
            <v>0</v>
          </cell>
          <cell r="ES718">
            <v>0</v>
          </cell>
          <cell r="ET718">
            <v>0</v>
          </cell>
          <cell r="EU718">
            <v>0</v>
          </cell>
          <cell r="EV718">
            <v>0</v>
          </cell>
          <cell r="EW718">
            <v>0</v>
          </cell>
          <cell r="EX718">
            <v>0</v>
          </cell>
          <cell r="EY718">
            <v>0</v>
          </cell>
          <cell r="EZ718">
            <v>0</v>
          </cell>
          <cell r="FA718">
            <v>0</v>
          </cell>
          <cell r="FB718">
            <v>0</v>
          </cell>
          <cell r="FC718">
            <v>0</v>
          </cell>
          <cell r="FD718">
            <v>0</v>
          </cell>
          <cell r="FE718">
            <v>0</v>
          </cell>
          <cell r="FF718">
            <v>0</v>
          </cell>
        </row>
        <row r="719">
          <cell r="C719" t="str">
            <v>上士幌町総数</v>
          </cell>
          <cell r="EJ719">
            <v>0</v>
          </cell>
          <cell r="EK719">
            <v>0</v>
          </cell>
          <cell r="EL719">
            <v>0</v>
          </cell>
          <cell r="EM719">
            <v>0</v>
          </cell>
          <cell r="EN719">
            <v>0</v>
          </cell>
          <cell r="EO719">
            <v>0</v>
          </cell>
          <cell r="EP719">
            <v>0</v>
          </cell>
          <cell r="EQ719">
            <v>0</v>
          </cell>
          <cell r="ER719">
            <v>0</v>
          </cell>
          <cell r="ES719">
            <v>0</v>
          </cell>
          <cell r="ET719">
            <v>0</v>
          </cell>
          <cell r="EU719">
            <v>0</v>
          </cell>
          <cell r="EV719">
            <v>0</v>
          </cell>
          <cell r="EW719">
            <v>0</v>
          </cell>
          <cell r="EX719">
            <v>0</v>
          </cell>
          <cell r="EY719">
            <v>0</v>
          </cell>
          <cell r="EZ719">
            <v>0</v>
          </cell>
          <cell r="FA719">
            <v>0</v>
          </cell>
          <cell r="FB719">
            <v>0</v>
          </cell>
          <cell r="FC719">
            <v>0</v>
          </cell>
          <cell r="FD719">
            <v>0</v>
          </cell>
          <cell r="FE719">
            <v>0</v>
          </cell>
          <cell r="FF719">
            <v>0</v>
          </cell>
        </row>
        <row r="720">
          <cell r="C720" t="str">
            <v>上士幌町男</v>
          </cell>
          <cell r="EJ720">
            <v>0</v>
          </cell>
          <cell r="EK720">
            <v>0</v>
          </cell>
          <cell r="EL720">
            <v>0</v>
          </cell>
          <cell r="EM720">
            <v>0</v>
          </cell>
          <cell r="EN720">
            <v>0</v>
          </cell>
          <cell r="EO720">
            <v>0</v>
          </cell>
          <cell r="EP720">
            <v>0</v>
          </cell>
          <cell r="EQ720">
            <v>0</v>
          </cell>
          <cell r="ER720">
            <v>0</v>
          </cell>
          <cell r="ES720">
            <v>0</v>
          </cell>
          <cell r="ET720">
            <v>0</v>
          </cell>
          <cell r="EU720">
            <v>0</v>
          </cell>
          <cell r="EV720">
            <v>0</v>
          </cell>
          <cell r="EW720">
            <v>0</v>
          </cell>
          <cell r="EX720">
            <v>0</v>
          </cell>
          <cell r="EY720">
            <v>0</v>
          </cell>
          <cell r="EZ720">
            <v>0</v>
          </cell>
          <cell r="FA720">
            <v>0</v>
          </cell>
          <cell r="FB720">
            <v>0</v>
          </cell>
          <cell r="FC720">
            <v>0</v>
          </cell>
          <cell r="FD720">
            <v>0</v>
          </cell>
          <cell r="FE720">
            <v>0</v>
          </cell>
          <cell r="FF720">
            <v>0</v>
          </cell>
        </row>
        <row r="721">
          <cell r="C721" t="str">
            <v>上士幌町女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  <cell r="EN721">
            <v>0</v>
          </cell>
          <cell r="EO721">
            <v>0</v>
          </cell>
          <cell r="EP721">
            <v>0</v>
          </cell>
          <cell r="EQ721">
            <v>0</v>
          </cell>
          <cell r="ER721">
            <v>0</v>
          </cell>
          <cell r="ES721">
            <v>0</v>
          </cell>
          <cell r="ET721">
            <v>0</v>
          </cell>
          <cell r="EU721">
            <v>0</v>
          </cell>
          <cell r="EV721">
            <v>0</v>
          </cell>
          <cell r="EW721">
            <v>0</v>
          </cell>
          <cell r="EX721">
            <v>0</v>
          </cell>
          <cell r="EY721">
            <v>0</v>
          </cell>
          <cell r="EZ721">
            <v>0</v>
          </cell>
          <cell r="FA721">
            <v>0</v>
          </cell>
          <cell r="FB721">
            <v>0</v>
          </cell>
          <cell r="FC721">
            <v>0</v>
          </cell>
          <cell r="FD721">
            <v>0</v>
          </cell>
          <cell r="FE721">
            <v>0</v>
          </cell>
          <cell r="FF721">
            <v>0</v>
          </cell>
        </row>
        <row r="722">
          <cell r="C722" t="str">
            <v>鹿追町総数</v>
          </cell>
          <cell r="EJ722">
            <v>0</v>
          </cell>
          <cell r="EK722">
            <v>0</v>
          </cell>
          <cell r="EL722">
            <v>0</v>
          </cell>
          <cell r="EM722">
            <v>0</v>
          </cell>
          <cell r="EN722">
            <v>0</v>
          </cell>
          <cell r="EO722">
            <v>0</v>
          </cell>
          <cell r="EP722">
            <v>0</v>
          </cell>
          <cell r="EQ722">
            <v>0</v>
          </cell>
          <cell r="ER722">
            <v>0</v>
          </cell>
          <cell r="ES722">
            <v>0</v>
          </cell>
          <cell r="ET722">
            <v>0</v>
          </cell>
          <cell r="EU722">
            <v>0</v>
          </cell>
          <cell r="EV722">
            <v>0</v>
          </cell>
          <cell r="EW722">
            <v>0</v>
          </cell>
          <cell r="EX722">
            <v>0</v>
          </cell>
          <cell r="EY722">
            <v>0</v>
          </cell>
          <cell r="EZ722">
            <v>0</v>
          </cell>
          <cell r="FA722">
            <v>0</v>
          </cell>
          <cell r="FB722">
            <v>0</v>
          </cell>
          <cell r="FC722">
            <v>0</v>
          </cell>
          <cell r="FD722">
            <v>0</v>
          </cell>
          <cell r="FE722">
            <v>0</v>
          </cell>
          <cell r="FF722">
            <v>0</v>
          </cell>
        </row>
        <row r="723">
          <cell r="C723" t="str">
            <v>鹿追町男</v>
          </cell>
          <cell r="EJ723">
            <v>0</v>
          </cell>
          <cell r="EK723">
            <v>0</v>
          </cell>
          <cell r="EL723">
            <v>0</v>
          </cell>
          <cell r="EM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  <cell r="ES723">
            <v>0</v>
          </cell>
          <cell r="ET723">
            <v>0</v>
          </cell>
          <cell r="EU723">
            <v>0</v>
          </cell>
          <cell r="EV723">
            <v>0</v>
          </cell>
          <cell r="EW723">
            <v>0</v>
          </cell>
          <cell r="EX723">
            <v>0</v>
          </cell>
          <cell r="EY723">
            <v>0</v>
          </cell>
          <cell r="EZ723">
            <v>0</v>
          </cell>
          <cell r="FA723">
            <v>0</v>
          </cell>
          <cell r="FB723">
            <v>0</v>
          </cell>
          <cell r="FC723">
            <v>0</v>
          </cell>
          <cell r="FD723">
            <v>0</v>
          </cell>
          <cell r="FE723">
            <v>0</v>
          </cell>
          <cell r="FF723">
            <v>0</v>
          </cell>
        </row>
        <row r="724">
          <cell r="C724" t="str">
            <v>鹿追町女</v>
          </cell>
          <cell r="EJ724">
            <v>0</v>
          </cell>
          <cell r="EK724">
            <v>0</v>
          </cell>
          <cell r="EL724">
            <v>0</v>
          </cell>
          <cell r="EM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  <cell r="ES724">
            <v>0</v>
          </cell>
          <cell r="ET724">
            <v>0</v>
          </cell>
          <cell r="EU724">
            <v>0</v>
          </cell>
          <cell r="EV724">
            <v>0</v>
          </cell>
          <cell r="EW724">
            <v>0</v>
          </cell>
          <cell r="EX724">
            <v>0</v>
          </cell>
          <cell r="EY724">
            <v>0</v>
          </cell>
          <cell r="EZ724">
            <v>0</v>
          </cell>
          <cell r="FA724">
            <v>0</v>
          </cell>
          <cell r="FB724">
            <v>0</v>
          </cell>
          <cell r="FC724">
            <v>0</v>
          </cell>
          <cell r="FD724">
            <v>0</v>
          </cell>
          <cell r="FE724">
            <v>0</v>
          </cell>
          <cell r="FF724">
            <v>0</v>
          </cell>
        </row>
        <row r="725">
          <cell r="C725" t="str">
            <v>新得町総数</v>
          </cell>
          <cell r="EJ725">
            <v>0</v>
          </cell>
          <cell r="EK725">
            <v>0</v>
          </cell>
          <cell r="EL725">
            <v>0</v>
          </cell>
          <cell r="EM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  <cell r="ES725">
            <v>0</v>
          </cell>
          <cell r="ET725">
            <v>0</v>
          </cell>
          <cell r="EU725">
            <v>0</v>
          </cell>
          <cell r="EV725">
            <v>0</v>
          </cell>
          <cell r="EW725">
            <v>0</v>
          </cell>
          <cell r="EX725">
            <v>0</v>
          </cell>
          <cell r="EY725">
            <v>0</v>
          </cell>
          <cell r="EZ725">
            <v>0</v>
          </cell>
          <cell r="FA725">
            <v>0</v>
          </cell>
          <cell r="FB725">
            <v>0</v>
          </cell>
          <cell r="FC725">
            <v>0</v>
          </cell>
          <cell r="FD725">
            <v>0</v>
          </cell>
          <cell r="FE725">
            <v>0</v>
          </cell>
          <cell r="FF725">
            <v>0</v>
          </cell>
        </row>
        <row r="726">
          <cell r="C726" t="str">
            <v>新得町男</v>
          </cell>
          <cell r="EJ726">
            <v>0</v>
          </cell>
          <cell r="EK726">
            <v>0</v>
          </cell>
          <cell r="EL726">
            <v>0</v>
          </cell>
          <cell r="EM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  <cell r="ES726">
            <v>0</v>
          </cell>
          <cell r="ET726">
            <v>0</v>
          </cell>
          <cell r="EU726">
            <v>0</v>
          </cell>
          <cell r="EV726">
            <v>0</v>
          </cell>
          <cell r="EW726">
            <v>0</v>
          </cell>
          <cell r="EX726">
            <v>0</v>
          </cell>
          <cell r="EY726">
            <v>0</v>
          </cell>
          <cell r="EZ726">
            <v>0</v>
          </cell>
          <cell r="FA726">
            <v>0</v>
          </cell>
          <cell r="FB726">
            <v>0</v>
          </cell>
          <cell r="FC726">
            <v>0</v>
          </cell>
          <cell r="FD726">
            <v>0</v>
          </cell>
          <cell r="FE726">
            <v>0</v>
          </cell>
          <cell r="FF726">
            <v>0</v>
          </cell>
        </row>
        <row r="727">
          <cell r="C727" t="str">
            <v>新得町女</v>
          </cell>
          <cell r="EJ727">
            <v>0</v>
          </cell>
          <cell r="EK727">
            <v>0</v>
          </cell>
          <cell r="EL727">
            <v>0</v>
          </cell>
          <cell r="EM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  <cell r="ES727">
            <v>0</v>
          </cell>
          <cell r="ET727">
            <v>0</v>
          </cell>
          <cell r="EU727">
            <v>0</v>
          </cell>
          <cell r="EV727">
            <v>0</v>
          </cell>
          <cell r="EW727">
            <v>0</v>
          </cell>
          <cell r="EX727">
            <v>0</v>
          </cell>
          <cell r="EY727">
            <v>0</v>
          </cell>
          <cell r="EZ727">
            <v>0</v>
          </cell>
          <cell r="FA727">
            <v>0</v>
          </cell>
          <cell r="FB727">
            <v>0</v>
          </cell>
          <cell r="FC727">
            <v>0</v>
          </cell>
          <cell r="FD727">
            <v>0</v>
          </cell>
          <cell r="FE727">
            <v>0</v>
          </cell>
          <cell r="FF727">
            <v>0</v>
          </cell>
        </row>
        <row r="728">
          <cell r="C728" t="str">
            <v>清水町総数</v>
          </cell>
          <cell r="EJ728">
            <v>0</v>
          </cell>
          <cell r="EK728">
            <v>0</v>
          </cell>
          <cell r="EL728">
            <v>0</v>
          </cell>
          <cell r="EM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  <cell r="ES728">
            <v>0</v>
          </cell>
          <cell r="ET728">
            <v>0</v>
          </cell>
          <cell r="EU728">
            <v>0</v>
          </cell>
          <cell r="EV728">
            <v>0</v>
          </cell>
          <cell r="EW728">
            <v>0</v>
          </cell>
          <cell r="EX728">
            <v>0</v>
          </cell>
          <cell r="EY728">
            <v>0</v>
          </cell>
          <cell r="EZ728">
            <v>0</v>
          </cell>
          <cell r="FA728">
            <v>0</v>
          </cell>
          <cell r="FB728">
            <v>0</v>
          </cell>
          <cell r="FC728">
            <v>0</v>
          </cell>
          <cell r="FD728">
            <v>0</v>
          </cell>
          <cell r="FE728">
            <v>0</v>
          </cell>
          <cell r="FF728">
            <v>0</v>
          </cell>
        </row>
        <row r="729">
          <cell r="C729" t="str">
            <v>清水町男</v>
          </cell>
          <cell r="EJ729">
            <v>0</v>
          </cell>
          <cell r="EK729">
            <v>0</v>
          </cell>
          <cell r="EL729">
            <v>0</v>
          </cell>
          <cell r="EM729">
            <v>0</v>
          </cell>
          <cell r="EN729">
            <v>0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  <cell r="ES729">
            <v>0</v>
          </cell>
          <cell r="ET729">
            <v>0</v>
          </cell>
          <cell r="EU729">
            <v>0</v>
          </cell>
          <cell r="EV729">
            <v>0</v>
          </cell>
          <cell r="EW729">
            <v>0</v>
          </cell>
          <cell r="EX729">
            <v>0</v>
          </cell>
          <cell r="EY729">
            <v>0</v>
          </cell>
          <cell r="EZ729">
            <v>0</v>
          </cell>
          <cell r="FA729">
            <v>0</v>
          </cell>
          <cell r="FB729">
            <v>0</v>
          </cell>
          <cell r="FC729">
            <v>0</v>
          </cell>
          <cell r="FD729">
            <v>0</v>
          </cell>
          <cell r="FE729">
            <v>0</v>
          </cell>
          <cell r="FF729">
            <v>0</v>
          </cell>
        </row>
        <row r="730">
          <cell r="C730" t="str">
            <v>清水町女</v>
          </cell>
          <cell r="EJ730">
            <v>0</v>
          </cell>
          <cell r="EK730">
            <v>0</v>
          </cell>
          <cell r="EL730">
            <v>0</v>
          </cell>
          <cell r="EM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  <cell r="ES730">
            <v>0</v>
          </cell>
          <cell r="ET730">
            <v>0</v>
          </cell>
          <cell r="EU730">
            <v>0</v>
          </cell>
          <cell r="EV730">
            <v>0</v>
          </cell>
          <cell r="EW730">
            <v>0</v>
          </cell>
          <cell r="EX730">
            <v>0</v>
          </cell>
          <cell r="EY730">
            <v>0</v>
          </cell>
          <cell r="EZ730">
            <v>0</v>
          </cell>
          <cell r="FA730">
            <v>0</v>
          </cell>
          <cell r="FB730">
            <v>0</v>
          </cell>
          <cell r="FC730">
            <v>0</v>
          </cell>
          <cell r="FD730">
            <v>0</v>
          </cell>
          <cell r="FE730">
            <v>0</v>
          </cell>
          <cell r="FF730">
            <v>0</v>
          </cell>
        </row>
        <row r="731">
          <cell r="C731" t="str">
            <v>芽室町総数</v>
          </cell>
          <cell r="EJ731">
            <v>0</v>
          </cell>
          <cell r="EK731">
            <v>0</v>
          </cell>
          <cell r="EL731">
            <v>0</v>
          </cell>
          <cell r="EM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  <cell r="ES731">
            <v>0</v>
          </cell>
          <cell r="ET731">
            <v>0</v>
          </cell>
          <cell r="EU731">
            <v>0</v>
          </cell>
          <cell r="EV731">
            <v>0</v>
          </cell>
          <cell r="EW731">
            <v>0</v>
          </cell>
          <cell r="EX731">
            <v>0</v>
          </cell>
          <cell r="EY731">
            <v>0</v>
          </cell>
          <cell r="EZ731">
            <v>0</v>
          </cell>
          <cell r="FA731">
            <v>0</v>
          </cell>
          <cell r="FB731">
            <v>0</v>
          </cell>
          <cell r="FC731">
            <v>0</v>
          </cell>
          <cell r="FD731">
            <v>0</v>
          </cell>
          <cell r="FE731">
            <v>0</v>
          </cell>
          <cell r="FF731">
            <v>0</v>
          </cell>
        </row>
        <row r="732">
          <cell r="C732" t="str">
            <v>芽室町男</v>
          </cell>
          <cell r="EJ732">
            <v>0</v>
          </cell>
          <cell r="EK732">
            <v>0</v>
          </cell>
          <cell r="EL732">
            <v>0</v>
          </cell>
          <cell r="EM732">
            <v>0</v>
          </cell>
          <cell r="EN732">
            <v>0</v>
          </cell>
          <cell r="EO732">
            <v>0</v>
          </cell>
          <cell r="EP732">
            <v>0</v>
          </cell>
          <cell r="EQ732">
            <v>0</v>
          </cell>
          <cell r="ER732">
            <v>0</v>
          </cell>
          <cell r="ES732">
            <v>0</v>
          </cell>
          <cell r="ET732">
            <v>0</v>
          </cell>
          <cell r="EU732">
            <v>0</v>
          </cell>
          <cell r="EV732">
            <v>0</v>
          </cell>
          <cell r="EW732">
            <v>0</v>
          </cell>
          <cell r="EX732">
            <v>0</v>
          </cell>
          <cell r="EY732">
            <v>0</v>
          </cell>
          <cell r="EZ732">
            <v>0</v>
          </cell>
          <cell r="FA732">
            <v>0</v>
          </cell>
          <cell r="FB732">
            <v>0</v>
          </cell>
          <cell r="FC732">
            <v>0</v>
          </cell>
          <cell r="FD732">
            <v>0</v>
          </cell>
          <cell r="FE732">
            <v>0</v>
          </cell>
          <cell r="FF732">
            <v>0</v>
          </cell>
        </row>
        <row r="733">
          <cell r="C733" t="str">
            <v>芽室町女</v>
          </cell>
          <cell r="EJ733">
            <v>0</v>
          </cell>
          <cell r="EK733">
            <v>0</v>
          </cell>
          <cell r="EL733">
            <v>0</v>
          </cell>
          <cell r="EM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  <cell r="ES733">
            <v>0</v>
          </cell>
          <cell r="ET733">
            <v>0</v>
          </cell>
          <cell r="EU733">
            <v>0</v>
          </cell>
          <cell r="EV733">
            <v>0</v>
          </cell>
          <cell r="EW733">
            <v>0</v>
          </cell>
          <cell r="EX733">
            <v>0</v>
          </cell>
          <cell r="EY733">
            <v>0</v>
          </cell>
          <cell r="EZ733">
            <v>0</v>
          </cell>
          <cell r="FA733">
            <v>0</v>
          </cell>
          <cell r="FB733">
            <v>0</v>
          </cell>
          <cell r="FC733">
            <v>0</v>
          </cell>
          <cell r="FD733">
            <v>0</v>
          </cell>
          <cell r="FE733">
            <v>0</v>
          </cell>
          <cell r="FF733">
            <v>0</v>
          </cell>
        </row>
        <row r="734">
          <cell r="C734" t="str">
            <v>中札内村総数</v>
          </cell>
          <cell r="EJ734">
            <v>0</v>
          </cell>
          <cell r="EK734">
            <v>0</v>
          </cell>
          <cell r="EL734">
            <v>0</v>
          </cell>
          <cell r="EM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  <cell r="ES734">
            <v>0</v>
          </cell>
          <cell r="ET734">
            <v>0</v>
          </cell>
          <cell r="EU734">
            <v>0</v>
          </cell>
          <cell r="EV734">
            <v>0</v>
          </cell>
          <cell r="EW734">
            <v>0</v>
          </cell>
          <cell r="EX734">
            <v>0</v>
          </cell>
          <cell r="EY734">
            <v>0</v>
          </cell>
          <cell r="EZ734">
            <v>0</v>
          </cell>
          <cell r="FA734">
            <v>0</v>
          </cell>
          <cell r="FB734">
            <v>0</v>
          </cell>
          <cell r="FC734">
            <v>0</v>
          </cell>
          <cell r="FD734">
            <v>0</v>
          </cell>
          <cell r="FE734">
            <v>0</v>
          </cell>
          <cell r="FF734">
            <v>0</v>
          </cell>
        </row>
        <row r="735">
          <cell r="C735" t="str">
            <v>中札内村男</v>
          </cell>
          <cell r="EJ735">
            <v>0</v>
          </cell>
          <cell r="EK735">
            <v>0</v>
          </cell>
          <cell r="EL735">
            <v>0</v>
          </cell>
          <cell r="EM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  <cell r="ES735">
            <v>0</v>
          </cell>
          <cell r="ET735">
            <v>0</v>
          </cell>
          <cell r="EU735">
            <v>0</v>
          </cell>
          <cell r="EV735">
            <v>0</v>
          </cell>
          <cell r="EW735">
            <v>0</v>
          </cell>
          <cell r="EX735">
            <v>0</v>
          </cell>
          <cell r="EY735">
            <v>0</v>
          </cell>
          <cell r="EZ735">
            <v>0</v>
          </cell>
          <cell r="FA735">
            <v>0</v>
          </cell>
          <cell r="FB735">
            <v>0</v>
          </cell>
          <cell r="FC735">
            <v>0</v>
          </cell>
          <cell r="FD735">
            <v>0</v>
          </cell>
          <cell r="FE735">
            <v>0</v>
          </cell>
          <cell r="FF735">
            <v>0</v>
          </cell>
        </row>
        <row r="736">
          <cell r="C736" t="str">
            <v>中札内村女</v>
          </cell>
          <cell r="EJ736">
            <v>0</v>
          </cell>
          <cell r="EK736">
            <v>0</v>
          </cell>
          <cell r="EL736">
            <v>0</v>
          </cell>
          <cell r="EM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  <cell r="ES736">
            <v>0</v>
          </cell>
          <cell r="ET736">
            <v>0</v>
          </cell>
          <cell r="EU736">
            <v>0</v>
          </cell>
          <cell r="EV736">
            <v>0</v>
          </cell>
          <cell r="EW736">
            <v>0</v>
          </cell>
          <cell r="EX736">
            <v>0</v>
          </cell>
          <cell r="EY736">
            <v>0</v>
          </cell>
          <cell r="EZ736">
            <v>0</v>
          </cell>
          <cell r="FA736">
            <v>0</v>
          </cell>
          <cell r="FB736">
            <v>0</v>
          </cell>
          <cell r="FC736">
            <v>0</v>
          </cell>
          <cell r="FD736">
            <v>0</v>
          </cell>
          <cell r="FE736">
            <v>0</v>
          </cell>
          <cell r="FF736">
            <v>0</v>
          </cell>
        </row>
        <row r="737">
          <cell r="C737" t="str">
            <v>更別村総数</v>
          </cell>
          <cell r="EJ737">
            <v>0</v>
          </cell>
          <cell r="EK737">
            <v>0</v>
          </cell>
          <cell r="EL737">
            <v>0</v>
          </cell>
          <cell r="EM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  <cell r="ES737">
            <v>0</v>
          </cell>
          <cell r="ET737">
            <v>0</v>
          </cell>
          <cell r="EU737">
            <v>0</v>
          </cell>
          <cell r="EV737">
            <v>0</v>
          </cell>
          <cell r="EW737">
            <v>0</v>
          </cell>
          <cell r="EX737">
            <v>0</v>
          </cell>
          <cell r="EY737">
            <v>0</v>
          </cell>
          <cell r="EZ737">
            <v>0</v>
          </cell>
          <cell r="FA737">
            <v>0</v>
          </cell>
          <cell r="FB737">
            <v>0</v>
          </cell>
          <cell r="FC737">
            <v>0</v>
          </cell>
          <cell r="FD737">
            <v>0</v>
          </cell>
          <cell r="FE737">
            <v>0</v>
          </cell>
          <cell r="FF737">
            <v>0</v>
          </cell>
        </row>
        <row r="738">
          <cell r="C738" t="str">
            <v>更別村男</v>
          </cell>
          <cell r="EJ738">
            <v>0</v>
          </cell>
          <cell r="EK738">
            <v>0</v>
          </cell>
          <cell r="EL738">
            <v>0</v>
          </cell>
          <cell r="EM738">
            <v>0</v>
          </cell>
          <cell r="EN738">
            <v>0</v>
          </cell>
          <cell r="EO738">
            <v>0</v>
          </cell>
          <cell r="EP738">
            <v>0</v>
          </cell>
          <cell r="EQ738">
            <v>0</v>
          </cell>
          <cell r="ER738">
            <v>0</v>
          </cell>
          <cell r="ES738">
            <v>0</v>
          </cell>
          <cell r="ET738">
            <v>0</v>
          </cell>
          <cell r="EU738">
            <v>0</v>
          </cell>
          <cell r="EV738">
            <v>0</v>
          </cell>
          <cell r="EW738">
            <v>0</v>
          </cell>
          <cell r="EX738">
            <v>0</v>
          </cell>
          <cell r="EY738">
            <v>0</v>
          </cell>
          <cell r="EZ738">
            <v>0</v>
          </cell>
          <cell r="FA738">
            <v>0</v>
          </cell>
          <cell r="FB738">
            <v>0</v>
          </cell>
          <cell r="FC738">
            <v>0</v>
          </cell>
          <cell r="FD738">
            <v>0</v>
          </cell>
          <cell r="FE738">
            <v>0</v>
          </cell>
          <cell r="FF738">
            <v>0</v>
          </cell>
        </row>
        <row r="739">
          <cell r="C739" t="str">
            <v>更別村女</v>
          </cell>
          <cell r="EJ739">
            <v>0</v>
          </cell>
          <cell r="EK739">
            <v>0</v>
          </cell>
          <cell r="EL739">
            <v>0</v>
          </cell>
          <cell r="EM739">
            <v>0</v>
          </cell>
          <cell r="EN739">
            <v>0</v>
          </cell>
          <cell r="EO739">
            <v>0</v>
          </cell>
          <cell r="EP739">
            <v>0</v>
          </cell>
          <cell r="EQ739">
            <v>0</v>
          </cell>
          <cell r="ER739">
            <v>0</v>
          </cell>
          <cell r="ES739">
            <v>0</v>
          </cell>
          <cell r="ET739">
            <v>0</v>
          </cell>
          <cell r="EU739">
            <v>0</v>
          </cell>
          <cell r="EV739">
            <v>0</v>
          </cell>
          <cell r="EW739">
            <v>0</v>
          </cell>
          <cell r="EX739">
            <v>0</v>
          </cell>
          <cell r="EY739">
            <v>0</v>
          </cell>
          <cell r="EZ739">
            <v>0</v>
          </cell>
          <cell r="FA739">
            <v>0</v>
          </cell>
          <cell r="FB739">
            <v>0</v>
          </cell>
          <cell r="FC739">
            <v>0</v>
          </cell>
          <cell r="FD739">
            <v>0</v>
          </cell>
          <cell r="FE739">
            <v>0</v>
          </cell>
          <cell r="FF739">
            <v>0</v>
          </cell>
        </row>
        <row r="740">
          <cell r="C740" t="str">
            <v>大樹町総数</v>
          </cell>
          <cell r="EJ740">
            <v>0</v>
          </cell>
          <cell r="EK740">
            <v>0</v>
          </cell>
          <cell r="EL740">
            <v>0</v>
          </cell>
          <cell r="EM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  <cell r="ES740">
            <v>0</v>
          </cell>
          <cell r="ET740">
            <v>0</v>
          </cell>
          <cell r="EU740">
            <v>0</v>
          </cell>
          <cell r="EV740">
            <v>0</v>
          </cell>
          <cell r="EW740">
            <v>0</v>
          </cell>
          <cell r="EX740">
            <v>0</v>
          </cell>
          <cell r="EY740">
            <v>0</v>
          </cell>
          <cell r="EZ740">
            <v>0</v>
          </cell>
          <cell r="FA740">
            <v>0</v>
          </cell>
          <cell r="FB740">
            <v>0</v>
          </cell>
          <cell r="FC740">
            <v>0</v>
          </cell>
          <cell r="FD740">
            <v>0</v>
          </cell>
          <cell r="FE740">
            <v>0</v>
          </cell>
          <cell r="FF740">
            <v>0</v>
          </cell>
        </row>
        <row r="741">
          <cell r="C741" t="str">
            <v>大樹町男</v>
          </cell>
          <cell r="EJ741">
            <v>0</v>
          </cell>
          <cell r="EK741">
            <v>0</v>
          </cell>
          <cell r="EL741">
            <v>0</v>
          </cell>
          <cell r="EM741">
            <v>0</v>
          </cell>
          <cell r="EN741">
            <v>0</v>
          </cell>
          <cell r="EO741">
            <v>0</v>
          </cell>
          <cell r="EP741">
            <v>0</v>
          </cell>
          <cell r="EQ741">
            <v>0</v>
          </cell>
          <cell r="ER741">
            <v>0</v>
          </cell>
          <cell r="ES741">
            <v>0</v>
          </cell>
          <cell r="ET741">
            <v>0</v>
          </cell>
          <cell r="EU741">
            <v>0</v>
          </cell>
          <cell r="EV741">
            <v>0</v>
          </cell>
          <cell r="EW741">
            <v>0</v>
          </cell>
          <cell r="EX741">
            <v>0</v>
          </cell>
          <cell r="EY741">
            <v>0</v>
          </cell>
          <cell r="EZ741">
            <v>0</v>
          </cell>
          <cell r="FA741">
            <v>0</v>
          </cell>
          <cell r="FB741">
            <v>0</v>
          </cell>
          <cell r="FC741">
            <v>0</v>
          </cell>
          <cell r="FD741">
            <v>0</v>
          </cell>
          <cell r="FE741">
            <v>0</v>
          </cell>
          <cell r="FF741">
            <v>0</v>
          </cell>
        </row>
        <row r="742">
          <cell r="C742" t="str">
            <v>大樹町女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  <cell r="EN742">
            <v>0</v>
          </cell>
          <cell r="EO742">
            <v>0</v>
          </cell>
          <cell r="EP742">
            <v>0</v>
          </cell>
          <cell r="EQ742">
            <v>0</v>
          </cell>
          <cell r="ER742">
            <v>0</v>
          </cell>
          <cell r="ES742">
            <v>0</v>
          </cell>
          <cell r="ET742">
            <v>0</v>
          </cell>
          <cell r="EU742">
            <v>0</v>
          </cell>
          <cell r="EV742">
            <v>0</v>
          </cell>
          <cell r="EW742">
            <v>0</v>
          </cell>
          <cell r="EX742">
            <v>0</v>
          </cell>
          <cell r="EY742">
            <v>0</v>
          </cell>
          <cell r="EZ742">
            <v>0</v>
          </cell>
          <cell r="FA742">
            <v>0</v>
          </cell>
          <cell r="FB742">
            <v>0</v>
          </cell>
          <cell r="FC742">
            <v>0</v>
          </cell>
          <cell r="FD742">
            <v>0</v>
          </cell>
          <cell r="FE742">
            <v>0</v>
          </cell>
          <cell r="FF742">
            <v>0</v>
          </cell>
        </row>
        <row r="743">
          <cell r="C743" t="str">
            <v>広尾町総数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  <cell r="EN743">
            <v>0</v>
          </cell>
          <cell r="EO743">
            <v>0</v>
          </cell>
          <cell r="EP743">
            <v>0</v>
          </cell>
          <cell r="EQ743">
            <v>0</v>
          </cell>
          <cell r="ER743">
            <v>0</v>
          </cell>
          <cell r="ES743">
            <v>0</v>
          </cell>
          <cell r="ET743">
            <v>0</v>
          </cell>
          <cell r="EU743">
            <v>0</v>
          </cell>
          <cell r="EV743">
            <v>0</v>
          </cell>
          <cell r="EW743">
            <v>0</v>
          </cell>
          <cell r="EX743">
            <v>0</v>
          </cell>
          <cell r="EY743">
            <v>0</v>
          </cell>
          <cell r="EZ743">
            <v>0</v>
          </cell>
          <cell r="FA743">
            <v>0</v>
          </cell>
          <cell r="FB743">
            <v>0</v>
          </cell>
          <cell r="FC743">
            <v>0</v>
          </cell>
          <cell r="FD743">
            <v>0</v>
          </cell>
          <cell r="FE743">
            <v>0</v>
          </cell>
          <cell r="FF743">
            <v>0</v>
          </cell>
        </row>
        <row r="744">
          <cell r="C744" t="str">
            <v>広尾町男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  <cell r="EN744">
            <v>0</v>
          </cell>
          <cell r="EO744">
            <v>0</v>
          </cell>
          <cell r="EP744">
            <v>0</v>
          </cell>
          <cell r="EQ744">
            <v>0</v>
          </cell>
          <cell r="ER744">
            <v>0</v>
          </cell>
          <cell r="ES744">
            <v>0</v>
          </cell>
          <cell r="ET744">
            <v>0</v>
          </cell>
          <cell r="EU744">
            <v>0</v>
          </cell>
          <cell r="EV744">
            <v>0</v>
          </cell>
          <cell r="EW744">
            <v>0</v>
          </cell>
          <cell r="EX744">
            <v>0</v>
          </cell>
          <cell r="EY744">
            <v>0</v>
          </cell>
          <cell r="EZ744">
            <v>0</v>
          </cell>
          <cell r="FA744">
            <v>0</v>
          </cell>
          <cell r="FB744">
            <v>0</v>
          </cell>
          <cell r="FC744">
            <v>0</v>
          </cell>
          <cell r="FD744">
            <v>0</v>
          </cell>
          <cell r="FE744">
            <v>0</v>
          </cell>
          <cell r="FF744">
            <v>0</v>
          </cell>
        </row>
        <row r="745">
          <cell r="C745" t="str">
            <v>広尾町女</v>
          </cell>
          <cell r="EJ745">
            <v>0</v>
          </cell>
          <cell r="EK745">
            <v>0</v>
          </cell>
          <cell r="EL745">
            <v>0</v>
          </cell>
          <cell r="EM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  <cell r="ES745">
            <v>0</v>
          </cell>
          <cell r="ET745">
            <v>0</v>
          </cell>
          <cell r="EU745">
            <v>0</v>
          </cell>
          <cell r="EV745">
            <v>0</v>
          </cell>
          <cell r="EW745">
            <v>0</v>
          </cell>
          <cell r="EX745">
            <v>0</v>
          </cell>
          <cell r="EY745">
            <v>0</v>
          </cell>
          <cell r="EZ745">
            <v>0</v>
          </cell>
          <cell r="FA745">
            <v>0</v>
          </cell>
          <cell r="FB745">
            <v>0</v>
          </cell>
          <cell r="FC745">
            <v>0</v>
          </cell>
          <cell r="FD745">
            <v>0</v>
          </cell>
          <cell r="FE745">
            <v>0</v>
          </cell>
          <cell r="FF745">
            <v>0</v>
          </cell>
        </row>
        <row r="746">
          <cell r="C746" t="str">
            <v>幕別町総数</v>
          </cell>
          <cell r="EJ746">
            <v>0</v>
          </cell>
          <cell r="EK746">
            <v>0</v>
          </cell>
          <cell r="EL746">
            <v>0</v>
          </cell>
          <cell r="EM746">
            <v>0</v>
          </cell>
          <cell r="EN746">
            <v>0</v>
          </cell>
          <cell r="EO746">
            <v>0</v>
          </cell>
          <cell r="EP746">
            <v>0</v>
          </cell>
          <cell r="EQ746">
            <v>0</v>
          </cell>
          <cell r="ER746">
            <v>0</v>
          </cell>
          <cell r="ES746">
            <v>0</v>
          </cell>
          <cell r="ET746">
            <v>0</v>
          </cell>
          <cell r="EU746">
            <v>0</v>
          </cell>
          <cell r="EV746">
            <v>0</v>
          </cell>
          <cell r="EW746">
            <v>0</v>
          </cell>
          <cell r="EX746">
            <v>0</v>
          </cell>
          <cell r="EY746">
            <v>0</v>
          </cell>
          <cell r="EZ746">
            <v>0</v>
          </cell>
          <cell r="FA746">
            <v>0</v>
          </cell>
          <cell r="FB746">
            <v>0</v>
          </cell>
          <cell r="FC746">
            <v>0</v>
          </cell>
          <cell r="FD746">
            <v>0</v>
          </cell>
          <cell r="FE746">
            <v>0</v>
          </cell>
          <cell r="FF746">
            <v>0</v>
          </cell>
        </row>
        <row r="747">
          <cell r="C747" t="str">
            <v>幕別町男</v>
          </cell>
          <cell r="EJ747">
            <v>0</v>
          </cell>
          <cell r="EK747">
            <v>0</v>
          </cell>
          <cell r="EL747">
            <v>0</v>
          </cell>
          <cell r="EM747">
            <v>0</v>
          </cell>
          <cell r="EN747">
            <v>0</v>
          </cell>
          <cell r="EO747">
            <v>0</v>
          </cell>
          <cell r="EP747">
            <v>0</v>
          </cell>
          <cell r="EQ747">
            <v>0</v>
          </cell>
          <cell r="ER747">
            <v>0</v>
          </cell>
          <cell r="ES747">
            <v>0</v>
          </cell>
          <cell r="ET747">
            <v>0</v>
          </cell>
          <cell r="EU747">
            <v>0</v>
          </cell>
          <cell r="EV747">
            <v>0</v>
          </cell>
          <cell r="EW747">
            <v>0</v>
          </cell>
          <cell r="EX747">
            <v>0</v>
          </cell>
          <cell r="EY747">
            <v>0</v>
          </cell>
          <cell r="EZ747">
            <v>0</v>
          </cell>
          <cell r="FA747">
            <v>0</v>
          </cell>
          <cell r="FB747">
            <v>0</v>
          </cell>
          <cell r="FC747">
            <v>0</v>
          </cell>
          <cell r="FD747">
            <v>0</v>
          </cell>
          <cell r="FE747">
            <v>0</v>
          </cell>
          <cell r="FF747">
            <v>0</v>
          </cell>
        </row>
        <row r="748">
          <cell r="C748" t="str">
            <v>幕別町女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  <cell r="EN748">
            <v>0</v>
          </cell>
          <cell r="EO748">
            <v>0</v>
          </cell>
          <cell r="EP748">
            <v>0</v>
          </cell>
          <cell r="EQ748">
            <v>0</v>
          </cell>
          <cell r="ER748">
            <v>0</v>
          </cell>
          <cell r="ES748">
            <v>0</v>
          </cell>
          <cell r="ET748">
            <v>0</v>
          </cell>
          <cell r="EU748">
            <v>0</v>
          </cell>
          <cell r="EV748">
            <v>0</v>
          </cell>
          <cell r="EW748">
            <v>0</v>
          </cell>
          <cell r="EX748">
            <v>0</v>
          </cell>
          <cell r="EY748">
            <v>0</v>
          </cell>
          <cell r="EZ748">
            <v>0</v>
          </cell>
          <cell r="FA748">
            <v>0</v>
          </cell>
          <cell r="FB748">
            <v>0</v>
          </cell>
          <cell r="FC748">
            <v>0</v>
          </cell>
          <cell r="FD748">
            <v>0</v>
          </cell>
          <cell r="FE748">
            <v>0</v>
          </cell>
          <cell r="FF748">
            <v>0</v>
          </cell>
        </row>
        <row r="749">
          <cell r="C749" t="str">
            <v>（旧 忠類村）総数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  <cell r="EN749">
            <v>0</v>
          </cell>
          <cell r="EO749">
            <v>0</v>
          </cell>
          <cell r="EP749">
            <v>0</v>
          </cell>
          <cell r="EQ749">
            <v>0</v>
          </cell>
          <cell r="ER749">
            <v>0</v>
          </cell>
          <cell r="ES749">
            <v>0</v>
          </cell>
          <cell r="ET749">
            <v>0</v>
          </cell>
          <cell r="EU749">
            <v>0</v>
          </cell>
          <cell r="EV749">
            <v>0</v>
          </cell>
          <cell r="EW749">
            <v>0</v>
          </cell>
          <cell r="EX749">
            <v>0</v>
          </cell>
          <cell r="EY749">
            <v>0</v>
          </cell>
          <cell r="EZ749">
            <v>0</v>
          </cell>
          <cell r="FA749">
            <v>0</v>
          </cell>
          <cell r="FB749">
            <v>0</v>
          </cell>
          <cell r="FC749">
            <v>0</v>
          </cell>
          <cell r="FD749">
            <v>0</v>
          </cell>
          <cell r="FE749">
            <v>0</v>
          </cell>
          <cell r="FF749">
            <v>0</v>
          </cell>
        </row>
        <row r="750">
          <cell r="C750" t="str">
            <v>（旧 忠類村）男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  <cell r="ES750">
            <v>0</v>
          </cell>
          <cell r="ET750">
            <v>0</v>
          </cell>
          <cell r="EU750">
            <v>0</v>
          </cell>
          <cell r="EV750">
            <v>0</v>
          </cell>
          <cell r="EW750">
            <v>0</v>
          </cell>
          <cell r="EX750">
            <v>0</v>
          </cell>
          <cell r="EY750">
            <v>0</v>
          </cell>
          <cell r="EZ750">
            <v>0</v>
          </cell>
          <cell r="FA750">
            <v>0</v>
          </cell>
          <cell r="FB750">
            <v>0</v>
          </cell>
          <cell r="FC750">
            <v>0</v>
          </cell>
          <cell r="FD750">
            <v>0</v>
          </cell>
          <cell r="FE750">
            <v>0</v>
          </cell>
          <cell r="FF750">
            <v>0</v>
          </cell>
        </row>
        <row r="751">
          <cell r="C751" t="str">
            <v>（旧 忠類村）女</v>
          </cell>
          <cell r="EJ751">
            <v>0</v>
          </cell>
          <cell r="EK751">
            <v>0</v>
          </cell>
          <cell r="EL751">
            <v>0</v>
          </cell>
          <cell r="EM751">
            <v>0</v>
          </cell>
          <cell r="EN751">
            <v>0</v>
          </cell>
          <cell r="EO751">
            <v>0</v>
          </cell>
          <cell r="EP751">
            <v>0</v>
          </cell>
          <cell r="EQ751">
            <v>0</v>
          </cell>
          <cell r="ER751">
            <v>0</v>
          </cell>
          <cell r="ES751">
            <v>0</v>
          </cell>
          <cell r="ET751">
            <v>0</v>
          </cell>
          <cell r="EU751">
            <v>0</v>
          </cell>
          <cell r="EV751">
            <v>0</v>
          </cell>
          <cell r="EW751">
            <v>0</v>
          </cell>
          <cell r="EX751">
            <v>0</v>
          </cell>
          <cell r="EY751">
            <v>0</v>
          </cell>
          <cell r="EZ751">
            <v>0</v>
          </cell>
          <cell r="FA751">
            <v>0</v>
          </cell>
          <cell r="FB751">
            <v>0</v>
          </cell>
          <cell r="FC751">
            <v>0</v>
          </cell>
          <cell r="FD751">
            <v>0</v>
          </cell>
          <cell r="FE751">
            <v>0</v>
          </cell>
          <cell r="FF751">
            <v>0</v>
          </cell>
        </row>
        <row r="752">
          <cell r="C752" t="str">
            <v>（旧 幕別町）総数</v>
          </cell>
          <cell r="EJ752">
            <v>0</v>
          </cell>
          <cell r="EK752">
            <v>0</v>
          </cell>
          <cell r="EL752">
            <v>0</v>
          </cell>
          <cell r="EM752">
            <v>0</v>
          </cell>
          <cell r="EN752">
            <v>0</v>
          </cell>
          <cell r="EO752">
            <v>0</v>
          </cell>
          <cell r="EP752">
            <v>0</v>
          </cell>
          <cell r="EQ752">
            <v>0</v>
          </cell>
          <cell r="ER752">
            <v>0</v>
          </cell>
          <cell r="ES752">
            <v>0</v>
          </cell>
          <cell r="ET752">
            <v>0</v>
          </cell>
          <cell r="EU752">
            <v>0</v>
          </cell>
          <cell r="EV752">
            <v>0</v>
          </cell>
          <cell r="EW752">
            <v>0</v>
          </cell>
          <cell r="EX752">
            <v>0</v>
          </cell>
          <cell r="EY752">
            <v>0</v>
          </cell>
          <cell r="EZ752">
            <v>0</v>
          </cell>
          <cell r="FA752">
            <v>0</v>
          </cell>
          <cell r="FB752">
            <v>0</v>
          </cell>
          <cell r="FC752">
            <v>0</v>
          </cell>
          <cell r="FD752">
            <v>0</v>
          </cell>
          <cell r="FE752">
            <v>0</v>
          </cell>
          <cell r="FF752">
            <v>0</v>
          </cell>
        </row>
        <row r="753">
          <cell r="C753" t="str">
            <v>（旧 幕別町）男</v>
          </cell>
          <cell r="EJ753">
            <v>0</v>
          </cell>
          <cell r="EK753">
            <v>0</v>
          </cell>
          <cell r="EL753">
            <v>0</v>
          </cell>
          <cell r="EM753">
            <v>0</v>
          </cell>
          <cell r="EN753">
            <v>0</v>
          </cell>
          <cell r="EO753">
            <v>0</v>
          </cell>
          <cell r="EP753">
            <v>0</v>
          </cell>
          <cell r="EQ753">
            <v>0</v>
          </cell>
          <cell r="ER753">
            <v>0</v>
          </cell>
          <cell r="ES753">
            <v>0</v>
          </cell>
          <cell r="ET753">
            <v>0</v>
          </cell>
          <cell r="EU753">
            <v>0</v>
          </cell>
          <cell r="EV753">
            <v>0</v>
          </cell>
          <cell r="EW753">
            <v>0</v>
          </cell>
          <cell r="EX753">
            <v>0</v>
          </cell>
          <cell r="EY753">
            <v>0</v>
          </cell>
          <cell r="EZ753">
            <v>0</v>
          </cell>
          <cell r="FA753">
            <v>0</v>
          </cell>
          <cell r="FB753">
            <v>0</v>
          </cell>
          <cell r="FC753">
            <v>0</v>
          </cell>
          <cell r="FD753">
            <v>0</v>
          </cell>
          <cell r="FE753">
            <v>0</v>
          </cell>
          <cell r="FF753">
            <v>0</v>
          </cell>
        </row>
        <row r="754">
          <cell r="C754" t="str">
            <v>（旧 幕別町）女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  <cell r="EN754">
            <v>0</v>
          </cell>
          <cell r="EO754">
            <v>0</v>
          </cell>
          <cell r="EP754">
            <v>0</v>
          </cell>
          <cell r="EQ754">
            <v>0</v>
          </cell>
          <cell r="ER754">
            <v>0</v>
          </cell>
          <cell r="ES754">
            <v>0</v>
          </cell>
          <cell r="ET754">
            <v>0</v>
          </cell>
          <cell r="EU754">
            <v>0</v>
          </cell>
          <cell r="EV754">
            <v>0</v>
          </cell>
          <cell r="EW754">
            <v>0</v>
          </cell>
          <cell r="EX754">
            <v>0</v>
          </cell>
          <cell r="EY754">
            <v>0</v>
          </cell>
          <cell r="EZ754">
            <v>0</v>
          </cell>
          <cell r="FA754">
            <v>0</v>
          </cell>
          <cell r="FB754">
            <v>0</v>
          </cell>
          <cell r="FC754">
            <v>0</v>
          </cell>
          <cell r="FD754">
            <v>0</v>
          </cell>
          <cell r="FE754">
            <v>0</v>
          </cell>
          <cell r="FF754">
            <v>0</v>
          </cell>
        </row>
        <row r="755">
          <cell r="C755" t="str">
            <v>池田町総数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  <cell r="EN755">
            <v>0</v>
          </cell>
          <cell r="EO755">
            <v>0</v>
          </cell>
          <cell r="EP755">
            <v>0</v>
          </cell>
          <cell r="EQ755">
            <v>0</v>
          </cell>
          <cell r="ER755">
            <v>0</v>
          </cell>
          <cell r="ES755">
            <v>0</v>
          </cell>
          <cell r="ET755">
            <v>0</v>
          </cell>
          <cell r="EU755">
            <v>0</v>
          </cell>
          <cell r="EV755">
            <v>0</v>
          </cell>
          <cell r="EW755">
            <v>0</v>
          </cell>
          <cell r="EX755">
            <v>0</v>
          </cell>
          <cell r="EY755">
            <v>0</v>
          </cell>
          <cell r="EZ755">
            <v>0</v>
          </cell>
          <cell r="FA755">
            <v>0</v>
          </cell>
          <cell r="FB755">
            <v>0</v>
          </cell>
          <cell r="FC755">
            <v>0</v>
          </cell>
          <cell r="FD755">
            <v>0</v>
          </cell>
          <cell r="FE755">
            <v>0</v>
          </cell>
          <cell r="FF755">
            <v>0</v>
          </cell>
        </row>
        <row r="756">
          <cell r="C756" t="str">
            <v>池田町男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  <cell r="ES756">
            <v>0</v>
          </cell>
          <cell r="ET756">
            <v>0</v>
          </cell>
          <cell r="EU756">
            <v>0</v>
          </cell>
          <cell r="EV756">
            <v>0</v>
          </cell>
          <cell r="EW756">
            <v>0</v>
          </cell>
          <cell r="EX756">
            <v>0</v>
          </cell>
          <cell r="EY756">
            <v>0</v>
          </cell>
          <cell r="EZ756">
            <v>0</v>
          </cell>
          <cell r="FA756">
            <v>0</v>
          </cell>
          <cell r="FB756">
            <v>0</v>
          </cell>
          <cell r="FC756">
            <v>0</v>
          </cell>
          <cell r="FD756">
            <v>0</v>
          </cell>
          <cell r="FE756">
            <v>0</v>
          </cell>
          <cell r="FF756">
            <v>0</v>
          </cell>
        </row>
        <row r="757">
          <cell r="C757" t="str">
            <v>池田町女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  <cell r="EN757">
            <v>0</v>
          </cell>
          <cell r="EO757">
            <v>0</v>
          </cell>
          <cell r="EP757">
            <v>0</v>
          </cell>
          <cell r="EQ757">
            <v>0</v>
          </cell>
          <cell r="ER757">
            <v>0</v>
          </cell>
          <cell r="ES757">
            <v>0</v>
          </cell>
          <cell r="ET757">
            <v>0</v>
          </cell>
          <cell r="EU757">
            <v>0</v>
          </cell>
          <cell r="EV757">
            <v>0</v>
          </cell>
          <cell r="EW757">
            <v>0</v>
          </cell>
          <cell r="EX757">
            <v>0</v>
          </cell>
          <cell r="EY757">
            <v>0</v>
          </cell>
          <cell r="EZ757">
            <v>0</v>
          </cell>
          <cell r="FA757">
            <v>0</v>
          </cell>
          <cell r="FB757">
            <v>0</v>
          </cell>
          <cell r="FC757">
            <v>0</v>
          </cell>
          <cell r="FD757">
            <v>0</v>
          </cell>
          <cell r="FE757">
            <v>0</v>
          </cell>
          <cell r="FF757">
            <v>0</v>
          </cell>
        </row>
        <row r="758">
          <cell r="C758" t="str">
            <v>豊頃町総数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  <cell r="EN758">
            <v>0</v>
          </cell>
          <cell r="EO758">
            <v>0</v>
          </cell>
          <cell r="EP758">
            <v>0</v>
          </cell>
          <cell r="EQ758">
            <v>0</v>
          </cell>
          <cell r="ER758">
            <v>0</v>
          </cell>
          <cell r="ES758">
            <v>0</v>
          </cell>
          <cell r="ET758">
            <v>0</v>
          </cell>
          <cell r="EU758">
            <v>0</v>
          </cell>
          <cell r="EV758">
            <v>0</v>
          </cell>
          <cell r="EW758">
            <v>0</v>
          </cell>
          <cell r="EX758">
            <v>0</v>
          </cell>
          <cell r="EY758">
            <v>0</v>
          </cell>
          <cell r="EZ758">
            <v>0</v>
          </cell>
          <cell r="FA758">
            <v>0</v>
          </cell>
          <cell r="FB758">
            <v>0</v>
          </cell>
          <cell r="FC758">
            <v>0</v>
          </cell>
          <cell r="FD758">
            <v>0</v>
          </cell>
          <cell r="FE758">
            <v>0</v>
          </cell>
          <cell r="FF758">
            <v>0</v>
          </cell>
        </row>
        <row r="759">
          <cell r="C759" t="str">
            <v>豊頃町男</v>
          </cell>
          <cell r="EJ759">
            <v>0</v>
          </cell>
          <cell r="EK759">
            <v>0</v>
          </cell>
          <cell r="EL759">
            <v>0</v>
          </cell>
          <cell r="EM759">
            <v>0</v>
          </cell>
          <cell r="EN759">
            <v>0</v>
          </cell>
          <cell r="EO759">
            <v>0</v>
          </cell>
          <cell r="EP759">
            <v>0</v>
          </cell>
          <cell r="EQ759">
            <v>0</v>
          </cell>
          <cell r="ER759">
            <v>0</v>
          </cell>
          <cell r="ES759">
            <v>0</v>
          </cell>
          <cell r="ET759">
            <v>0</v>
          </cell>
          <cell r="EU759">
            <v>0</v>
          </cell>
          <cell r="EV759">
            <v>0</v>
          </cell>
          <cell r="EW759">
            <v>0</v>
          </cell>
          <cell r="EX759">
            <v>0</v>
          </cell>
          <cell r="EY759">
            <v>0</v>
          </cell>
          <cell r="EZ759">
            <v>0</v>
          </cell>
          <cell r="FA759">
            <v>0</v>
          </cell>
          <cell r="FB759">
            <v>0</v>
          </cell>
          <cell r="FC759">
            <v>0</v>
          </cell>
          <cell r="FD759">
            <v>0</v>
          </cell>
          <cell r="FE759">
            <v>0</v>
          </cell>
          <cell r="FF759">
            <v>0</v>
          </cell>
        </row>
        <row r="760">
          <cell r="C760" t="str">
            <v>豊頃町女</v>
          </cell>
          <cell r="EJ760">
            <v>0</v>
          </cell>
          <cell r="EK760">
            <v>0</v>
          </cell>
          <cell r="EL760">
            <v>0</v>
          </cell>
          <cell r="EM760">
            <v>0</v>
          </cell>
          <cell r="EN760">
            <v>0</v>
          </cell>
          <cell r="EO760">
            <v>0</v>
          </cell>
          <cell r="EP760">
            <v>0</v>
          </cell>
          <cell r="EQ760">
            <v>0</v>
          </cell>
          <cell r="ER760">
            <v>0</v>
          </cell>
          <cell r="ES760">
            <v>0</v>
          </cell>
          <cell r="ET760">
            <v>0</v>
          </cell>
          <cell r="EU760">
            <v>0</v>
          </cell>
          <cell r="EV760">
            <v>0</v>
          </cell>
          <cell r="EW760">
            <v>0</v>
          </cell>
          <cell r="EX760">
            <v>0</v>
          </cell>
          <cell r="EY760">
            <v>0</v>
          </cell>
          <cell r="EZ760">
            <v>0</v>
          </cell>
          <cell r="FA760">
            <v>0</v>
          </cell>
          <cell r="FB760">
            <v>0</v>
          </cell>
          <cell r="FC760">
            <v>0</v>
          </cell>
          <cell r="FD760">
            <v>0</v>
          </cell>
          <cell r="FE760">
            <v>0</v>
          </cell>
          <cell r="FF760">
            <v>0</v>
          </cell>
        </row>
        <row r="761">
          <cell r="C761" t="str">
            <v>本別町総数</v>
          </cell>
          <cell r="EJ761">
            <v>0</v>
          </cell>
          <cell r="EK761">
            <v>0</v>
          </cell>
          <cell r="EL761">
            <v>0</v>
          </cell>
          <cell r="EM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  <cell r="ES761">
            <v>0</v>
          </cell>
          <cell r="ET761">
            <v>0</v>
          </cell>
          <cell r="EU761">
            <v>0</v>
          </cell>
          <cell r="EV761">
            <v>0</v>
          </cell>
          <cell r="EW761">
            <v>0</v>
          </cell>
          <cell r="EX761">
            <v>0</v>
          </cell>
          <cell r="EY761">
            <v>0</v>
          </cell>
          <cell r="EZ761">
            <v>0</v>
          </cell>
          <cell r="FA761">
            <v>0</v>
          </cell>
          <cell r="FB761">
            <v>0</v>
          </cell>
          <cell r="FC761">
            <v>0</v>
          </cell>
          <cell r="FD761">
            <v>0</v>
          </cell>
          <cell r="FE761">
            <v>0</v>
          </cell>
          <cell r="FF761">
            <v>0</v>
          </cell>
        </row>
        <row r="762">
          <cell r="C762" t="str">
            <v>本別町男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  <cell r="EN762">
            <v>0</v>
          </cell>
          <cell r="EO762">
            <v>0</v>
          </cell>
          <cell r="EP762">
            <v>0</v>
          </cell>
          <cell r="EQ762">
            <v>0</v>
          </cell>
          <cell r="ER762">
            <v>0</v>
          </cell>
          <cell r="ES762">
            <v>0</v>
          </cell>
          <cell r="ET762">
            <v>0</v>
          </cell>
          <cell r="EU762">
            <v>0</v>
          </cell>
          <cell r="EV762">
            <v>0</v>
          </cell>
          <cell r="EW762">
            <v>0</v>
          </cell>
          <cell r="EX762">
            <v>0</v>
          </cell>
          <cell r="EY762">
            <v>0</v>
          </cell>
          <cell r="EZ762">
            <v>0</v>
          </cell>
          <cell r="FA762">
            <v>0</v>
          </cell>
          <cell r="FB762">
            <v>0</v>
          </cell>
          <cell r="FC762">
            <v>0</v>
          </cell>
          <cell r="FD762">
            <v>0</v>
          </cell>
          <cell r="FE762">
            <v>0</v>
          </cell>
          <cell r="FF762">
            <v>0</v>
          </cell>
        </row>
        <row r="763">
          <cell r="C763" t="str">
            <v>本別町女</v>
          </cell>
          <cell r="EJ763">
            <v>0</v>
          </cell>
          <cell r="EK763">
            <v>0</v>
          </cell>
          <cell r="EL763">
            <v>0</v>
          </cell>
          <cell r="EM763">
            <v>0</v>
          </cell>
          <cell r="EN763">
            <v>0</v>
          </cell>
          <cell r="EO763">
            <v>0</v>
          </cell>
          <cell r="EP763">
            <v>0</v>
          </cell>
          <cell r="EQ763">
            <v>0</v>
          </cell>
          <cell r="ER763">
            <v>0</v>
          </cell>
          <cell r="ES763">
            <v>0</v>
          </cell>
          <cell r="ET763">
            <v>0</v>
          </cell>
          <cell r="EU763">
            <v>0</v>
          </cell>
          <cell r="EV763">
            <v>0</v>
          </cell>
          <cell r="EW763">
            <v>0</v>
          </cell>
          <cell r="EX763">
            <v>0</v>
          </cell>
          <cell r="EY763">
            <v>0</v>
          </cell>
          <cell r="EZ763">
            <v>0</v>
          </cell>
          <cell r="FA763">
            <v>0</v>
          </cell>
          <cell r="FB763">
            <v>0</v>
          </cell>
          <cell r="FC763">
            <v>0</v>
          </cell>
          <cell r="FD763">
            <v>0</v>
          </cell>
          <cell r="FE763">
            <v>0</v>
          </cell>
          <cell r="FF763">
            <v>0</v>
          </cell>
        </row>
        <row r="764">
          <cell r="C764" t="str">
            <v>足寄町総数</v>
          </cell>
          <cell r="EJ764">
            <v>0</v>
          </cell>
          <cell r="EK764">
            <v>0</v>
          </cell>
          <cell r="EL764">
            <v>0</v>
          </cell>
          <cell r="EM764">
            <v>0</v>
          </cell>
          <cell r="EN764">
            <v>0</v>
          </cell>
          <cell r="EO764">
            <v>0</v>
          </cell>
          <cell r="EP764">
            <v>0</v>
          </cell>
          <cell r="EQ764">
            <v>0</v>
          </cell>
          <cell r="ER764">
            <v>0</v>
          </cell>
          <cell r="ES764">
            <v>0</v>
          </cell>
          <cell r="ET764">
            <v>0</v>
          </cell>
          <cell r="EU764">
            <v>0</v>
          </cell>
          <cell r="EV764">
            <v>0</v>
          </cell>
          <cell r="EW764">
            <v>0</v>
          </cell>
          <cell r="EX764">
            <v>0</v>
          </cell>
          <cell r="EY764">
            <v>0</v>
          </cell>
          <cell r="EZ764">
            <v>0</v>
          </cell>
          <cell r="FA764">
            <v>0</v>
          </cell>
          <cell r="FB764">
            <v>0</v>
          </cell>
          <cell r="FC764">
            <v>0</v>
          </cell>
          <cell r="FD764">
            <v>0</v>
          </cell>
          <cell r="FE764">
            <v>0</v>
          </cell>
          <cell r="FF764">
            <v>0</v>
          </cell>
        </row>
        <row r="765">
          <cell r="C765" t="str">
            <v>足寄町男</v>
          </cell>
          <cell r="EJ765">
            <v>0</v>
          </cell>
          <cell r="EK765">
            <v>0</v>
          </cell>
          <cell r="EL765">
            <v>0</v>
          </cell>
          <cell r="EM765">
            <v>0</v>
          </cell>
          <cell r="EN765">
            <v>0</v>
          </cell>
          <cell r="EO765">
            <v>0</v>
          </cell>
          <cell r="EP765">
            <v>0</v>
          </cell>
          <cell r="EQ765">
            <v>0</v>
          </cell>
          <cell r="ER765">
            <v>0</v>
          </cell>
          <cell r="ES765">
            <v>0</v>
          </cell>
          <cell r="ET765">
            <v>0</v>
          </cell>
          <cell r="EU765">
            <v>0</v>
          </cell>
          <cell r="EV765">
            <v>0</v>
          </cell>
          <cell r="EW765">
            <v>0</v>
          </cell>
          <cell r="EX765">
            <v>0</v>
          </cell>
          <cell r="EY765">
            <v>0</v>
          </cell>
          <cell r="EZ765">
            <v>0</v>
          </cell>
          <cell r="FA765">
            <v>0</v>
          </cell>
          <cell r="FB765">
            <v>0</v>
          </cell>
          <cell r="FC765">
            <v>0</v>
          </cell>
          <cell r="FD765">
            <v>0</v>
          </cell>
          <cell r="FE765">
            <v>0</v>
          </cell>
          <cell r="FF765">
            <v>0</v>
          </cell>
        </row>
        <row r="766">
          <cell r="C766" t="str">
            <v>足寄町女</v>
          </cell>
          <cell r="EJ766">
            <v>0</v>
          </cell>
          <cell r="EK766">
            <v>0</v>
          </cell>
          <cell r="EL766">
            <v>0</v>
          </cell>
          <cell r="EM766">
            <v>0</v>
          </cell>
          <cell r="EN766">
            <v>0</v>
          </cell>
          <cell r="EO766">
            <v>0</v>
          </cell>
          <cell r="EP766">
            <v>0</v>
          </cell>
          <cell r="EQ766">
            <v>0</v>
          </cell>
          <cell r="ER766">
            <v>0</v>
          </cell>
          <cell r="ES766">
            <v>0</v>
          </cell>
          <cell r="ET766">
            <v>0</v>
          </cell>
          <cell r="EU766">
            <v>0</v>
          </cell>
          <cell r="EV766">
            <v>0</v>
          </cell>
          <cell r="EW766">
            <v>0</v>
          </cell>
          <cell r="EX766">
            <v>0</v>
          </cell>
          <cell r="EY766">
            <v>0</v>
          </cell>
          <cell r="EZ766">
            <v>0</v>
          </cell>
          <cell r="FA766">
            <v>0</v>
          </cell>
          <cell r="FB766">
            <v>0</v>
          </cell>
          <cell r="FC766">
            <v>0</v>
          </cell>
          <cell r="FD766">
            <v>0</v>
          </cell>
          <cell r="FE766">
            <v>0</v>
          </cell>
          <cell r="FF766">
            <v>0</v>
          </cell>
        </row>
        <row r="767">
          <cell r="C767" t="str">
            <v>陸別町総数</v>
          </cell>
          <cell r="EJ767">
            <v>0</v>
          </cell>
          <cell r="EK767">
            <v>0</v>
          </cell>
          <cell r="EL767">
            <v>0</v>
          </cell>
          <cell r="EM767">
            <v>0</v>
          </cell>
          <cell r="EN767">
            <v>0</v>
          </cell>
          <cell r="EO767">
            <v>0</v>
          </cell>
          <cell r="EP767">
            <v>0</v>
          </cell>
          <cell r="EQ767">
            <v>0</v>
          </cell>
          <cell r="ER767">
            <v>0</v>
          </cell>
          <cell r="ES767">
            <v>0</v>
          </cell>
          <cell r="ET767">
            <v>0</v>
          </cell>
          <cell r="EU767">
            <v>0</v>
          </cell>
          <cell r="EV767">
            <v>0</v>
          </cell>
          <cell r="EW767">
            <v>0</v>
          </cell>
          <cell r="EX767">
            <v>0</v>
          </cell>
          <cell r="EY767">
            <v>0</v>
          </cell>
          <cell r="EZ767">
            <v>0</v>
          </cell>
          <cell r="FA767">
            <v>0</v>
          </cell>
          <cell r="FB767">
            <v>0</v>
          </cell>
          <cell r="FC767">
            <v>0</v>
          </cell>
          <cell r="FD767">
            <v>0</v>
          </cell>
          <cell r="FE767">
            <v>0</v>
          </cell>
          <cell r="FF767">
            <v>0</v>
          </cell>
        </row>
        <row r="768">
          <cell r="C768" t="str">
            <v>陸別町男</v>
          </cell>
          <cell r="EJ768">
            <v>0</v>
          </cell>
          <cell r="EK768">
            <v>0</v>
          </cell>
          <cell r="EL768">
            <v>0</v>
          </cell>
          <cell r="EM768">
            <v>0</v>
          </cell>
          <cell r="EN768">
            <v>0</v>
          </cell>
          <cell r="EO768">
            <v>0</v>
          </cell>
          <cell r="EP768">
            <v>0</v>
          </cell>
          <cell r="EQ768">
            <v>0</v>
          </cell>
          <cell r="ER768">
            <v>0</v>
          </cell>
          <cell r="ES768">
            <v>0</v>
          </cell>
          <cell r="ET768">
            <v>0</v>
          </cell>
          <cell r="EU768">
            <v>0</v>
          </cell>
          <cell r="EV768">
            <v>0</v>
          </cell>
          <cell r="EW768">
            <v>0</v>
          </cell>
          <cell r="EX768">
            <v>0</v>
          </cell>
          <cell r="EY768">
            <v>0</v>
          </cell>
          <cell r="EZ768">
            <v>0</v>
          </cell>
          <cell r="FA768">
            <v>0</v>
          </cell>
          <cell r="FB768">
            <v>0</v>
          </cell>
          <cell r="FC768">
            <v>0</v>
          </cell>
          <cell r="FD768">
            <v>0</v>
          </cell>
          <cell r="FE768">
            <v>0</v>
          </cell>
          <cell r="FF768">
            <v>0</v>
          </cell>
        </row>
        <row r="769">
          <cell r="C769" t="str">
            <v>陸別町女</v>
          </cell>
          <cell r="EJ769">
            <v>0</v>
          </cell>
          <cell r="EK769">
            <v>0</v>
          </cell>
          <cell r="EL769">
            <v>0</v>
          </cell>
          <cell r="EM769">
            <v>0</v>
          </cell>
          <cell r="EN769">
            <v>0</v>
          </cell>
          <cell r="EO769">
            <v>0</v>
          </cell>
          <cell r="EP769">
            <v>0</v>
          </cell>
          <cell r="EQ769">
            <v>0</v>
          </cell>
          <cell r="ER769">
            <v>0</v>
          </cell>
          <cell r="ES769">
            <v>0</v>
          </cell>
          <cell r="ET769">
            <v>0</v>
          </cell>
          <cell r="EU769">
            <v>0</v>
          </cell>
          <cell r="EV769">
            <v>0</v>
          </cell>
          <cell r="EW769">
            <v>0</v>
          </cell>
          <cell r="EX769">
            <v>0</v>
          </cell>
          <cell r="EY769">
            <v>0</v>
          </cell>
          <cell r="EZ769">
            <v>0</v>
          </cell>
          <cell r="FA769">
            <v>0</v>
          </cell>
          <cell r="FB769">
            <v>0</v>
          </cell>
          <cell r="FC769">
            <v>0</v>
          </cell>
          <cell r="FD769">
            <v>0</v>
          </cell>
          <cell r="FE769">
            <v>0</v>
          </cell>
          <cell r="FF769">
            <v>0</v>
          </cell>
        </row>
        <row r="770">
          <cell r="C770" t="str">
            <v>浦幌町総数</v>
          </cell>
          <cell r="EJ770">
            <v>0</v>
          </cell>
          <cell r="EK770">
            <v>0</v>
          </cell>
          <cell r="EL770">
            <v>0</v>
          </cell>
          <cell r="EM770">
            <v>0</v>
          </cell>
          <cell r="EN770">
            <v>0</v>
          </cell>
          <cell r="EO770">
            <v>0</v>
          </cell>
          <cell r="EP770">
            <v>0</v>
          </cell>
          <cell r="EQ770">
            <v>0</v>
          </cell>
          <cell r="ER770">
            <v>0</v>
          </cell>
          <cell r="ES770">
            <v>0</v>
          </cell>
          <cell r="ET770">
            <v>0</v>
          </cell>
          <cell r="EU770">
            <v>0</v>
          </cell>
          <cell r="EV770">
            <v>0</v>
          </cell>
          <cell r="EW770">
            <v>0</v>
          </cell>
          <cell r="EX770">
            <v>0</v>
          </cell>
          <cell r="EY770">
            <v>0</v>
          </cell>
          <cell r="EZ770">
            <v>0</v>
          </cell>
          <cell r="FA770">
            <v>0</v>
          </cell>
          <cell r="FB770">
            <v>0</v>
          </cell>
          <cell r="FC770">
            <v>0</v>
          </cell>
          <cell r="FD770">
            <v>0</v>
          </cell>
          <cell r="FE770">
            <v>0</v>
          </cell>
          <cell r="FF770">
            <v>0</v>
          </cell>
        </row>
        <row r="771">
          <cell r="C771" t="str">
            <v>浦幌町男</v>
          </cell>
          <cell r="EJ771">
            <v>0</v>
          </cell>
          <cell r="EK771">
            <v>0</v>
          </cell>
          <cell r="EL771">
            <v>0</v>
          </cell>
          <cell r="EM771">
            <v>0</v>
          </cell>
          <cell r="EN771">
            <v>0</v>
          </cell>
          <cell r="EO771">
            <v>0</v>
          </cell>
          <cell r="EP771">
            <v>0</v>
          </cell>
          <cell r="EQ771">
            <v>0</v>
          </cell>
          <cell r="ER771">
            <v>0</v>
          </cell>
          <cell r="ES771">
            <v>0</v>
          </cell>
          <cell r="ET771">
            <v>0</v>
          </cell>
          <cell r="EU771">
            <v>0</v>
          </cell>
          <cell r="EV771">
            <v>0</v>
          </cell>
          <cell r="EW771">
            <v>0</v>
          </cell>
          <cell r="EX771">
            <v>0</v>
          </cell>
          <cell r="EY771">
            <v>0</v>
          </cell>
          <cell r="EZ771">
            <v>0</v>
          </cell>
          <cell r="FA771">
            <v>0</v>
          </cell>
          <cell r="FB771">
            <v>0</v>
          </cell>
          <cell r="FC771">
            <v>0</v>
          </cell>
          <cell r="FD771">
            <v>0</v>
          </cell>
          <cell r="FE771">
            <v>0</v>
          </cell>
          <cell r="FF771">
            <v>0</v>
          </cell>
        </row>
        <row r="772">
          <cell r="C772" t="str">
            <v>浦幌町女</v>
          </cell>
          <cell r="EJ772">
            <v>0</v>
          </cell>
          <cell r="EK772">
            <v>0</v>
          </cell>
          <cell r="EL772">
            <v>0</v>
          </cell>
          <cell r="EM772">
            <v>0</v>
          </cell>
          <cell r="EN772">
            <v>0</v>
          </cell>
          <cell r="EO772">
            <v>0</v>
          </cell>
          <cell r="EP772">
            <v>0</v>
          </cell>
          <cell r="EQ772">
            <v>0</v>
          </cell>
          <cell r="ER772">
            <v>0</v>
          </cell>
          <cell r="ES772">
            <v>0</v>
          </cell>
          <cell r="ET772">
            <v>0</v>
          </cell>
          <cell r="EU772">
            <v>0</v>
          </cell>
          <cell r="EV772">
            <v>0</v>
          </cell>
          <cell r="EW772">
            <v>0</v>
          </cell>
          <cell r="EX772">
            <v>0</v>
          </cell>
          <cell r="EY772">
            <v>0</v>
          </cell>
          <cell r="EZ772">
            <v>0</v>
          </cell>
          <cell r="FA772">
            <v>0</v>
          </cell>
          <cell r="FB772">
            <v>0</v>
          </cell>
          <cell r="FC772">
            <v>0</v>
          </cell>
          <cell r="FD772">
            <v>0</v>
          </cell>
          <cell r="FE772">
            <v>0</v>
          </cell>
          <cell r="FF772">
            <v>0</v>
          </cell>
        </row>
        <row r="773">
          <cell r="C773" t="str">
            <v>釧路総合振興局総数</v>
          </cell>
          <cell r="D773">
            <v>61774</v>
          </cell>
          <cell r="E773">
            <v>421</v>
          </cell>
          <cell r="F773">
            <v>393</v>
          </cell>
          <cell r="G773">
            <v>410</v>
          </cell>
          <cell r="H773">
            <v>426</v>
          </cell>
          <cell r="I773">
            <v>444</v>
          </cell>
          <cell r="J773">
            <v>445</v>
          </cell>
          <cell r="K773">
            <v>456</v>
          </cell>
          <cell r="L773">
            <v>472</v>
          </cell>
          <cell r="M773">
            <v>506</v>
          </cell>
          <cell r="N773">
            <v>514</v>
          </cell>
          <cell r="O773">
            <v>521</v>
          </cell>
          <cell r="P773">
            <v>533</v>
          </cell>
          <cell r="Q773">
            <v>549</v>
          </cell>
          <cell r="R773">
            <v>577</v>
          </cell>
          <cell r="S773">
            <v>557</v>
          </cell>
          <cell r="T773">
            <v>579</v>
          </cell>
          <cell r="U773">
            <v>549</v>
          </cell>
          <cell r="V773">
            <v>577</v>
          </cell>
          <cell r="W773">
            <v>475</v>
          </cell>
          <cell r="X773">
            <v>369</v>
          </cell>
          <cell r="Y773">
            <v>394</v>
          </cell>
          <cell r="Z773">
            <v>364</v>
          </cell>
          <cell r="AA773">
            <v>389</v>
          </cell>
          <cell r="AB773">
            <v>512</v>
          </cell>
          <cell r="AC773">
            <v>449</v>
          </cell>
          <cell r="AD773">
            <v>521</v>
          </cell>
          <cell r="AE773">
            <v>495</v>
          </cell>
          <cell r="AF773">
            <v>529</v>
          </cell>
          <cell r="AG773">
            <v>535</v>
          </cell>
          <cell r="AH773">
            <v>561</v>
          </cell>
          <cell r="AI773">
            <v>634</v>
          </cell>
          <cell r="AJ773">
            <v>595</v>
          </cell>
          <cell r="AK773">
            <v>636</v>
          </cell>
          <cell r="AL773">
            <v>641</v>
          </cell>
          <cell r="AM773">
            <v>569</v>
          </cell>
          <cell r="AN773">
            <v>614</v>
          </cell>
          <cell r="AO773">
            <v>653</v>
          </cell>
          <cell r="AP773">
            <v>689</v>
          </cell>
          <cell r="AQ773">
            <v>660</v>
          </cell>
          <cell r="AR773">
            <v>726</v>
          </cell>
          <cell r="AS773">
            <v>784</v>
          </cell>
          <cell r="AT773">
            <v>822</v>
          </cell>
          <cell r="AU773">
            <v>768</v>
          </cell>
          <cell r="AV773">
            <v>792</v>
          </cell>
          <cell r="AW773">
            <v>764</v>
          </cell>
          <cell r="AX773">
            <v>737</v>
          </cell>
          <cell r="AY773">
            <v>736</v>
          </cell>
          <cell r="AZ773">
            <v>820</v>
          </cell>
          <cell r="BA773">
            <v>811</v>
          </cell>
          <cell r="BB773">
            <v>688</v>
          </cell>
          <cell r="BC773">
            <v>808</v>
          </cell>
          <cell r="BD773">
            <v>859</v>
          </cell>
          <cell r="BE773">
            <v>880</v>
          </cell>
          <cell r="BF773">
            <v>816</v>
          </cell>
          <cell r="BG773">
            <v>907</v>
          </cell>
          <cell r="BH773">
            <v>910</v>
          </cell>
          <cell r="BI773">
            <v>901</v>
          </cell>
          <cell r="BJ773">
            <v>883</v>
          </cell>
          <cell r="BK773">
            <v>879</v>
          </cell>
          <cell r="BL773">
            <v>993</v>
          </cell>
          <cell r="BM773">
            <v>943</v>
          </cell>
          <cell r="BN773">
            <v>1033</v>
          </cell>
          <cell r="BO773">
            <v>1130</v>
          </cell>
          <cell r="BP773">
            <v>1132</v>
          </cell>
          <cell r="BQ773">
            <v>1147</v>
          </cell>
          <cell r="BR773">
            <v>1198</v>
          </cell>
          <cell r="BS773">
            <v>1122</v>
          </cell>
          <cell r="BT773">
            <v>1174</v>
          </cell>
          <cell r="BU773">
            <v>978</v>
          </cell>
          <cell r="BV773">
            <v>732</v>
          </cell>
          <cell r="BW773">
            <v>669</v>
          </cell>
          <cell r="BX773">
            <v>826</v>
          </cell>
          <cell r="BY773">
            <v>817</v>
          </cell>
          <cell r="BZ773">
            <v>864</v>
          </cell>
          <cell r="CA773">
            <v>882</v>
          </cell>
          <cell r="CB773">
            <v>800</v>
          </cell>
          <cell r="CC773">
            <v>724</v>
          </cell>
          <cell r="CD773">
            <v>782</v>
          </cell>
          <cell r="CE773">
            <v>747</v>
          </cell>
          <cell r="CF773">
            <v>659</v>
          </cell>
          <cell r="CG773">
            <v>701</v>
          </cell>
          <cell r="CH773">
            <v>619</v>
          </cell>
          <cell r="CI773">
            <v>588</v>
          </cell>
          <cell r="CJ773">
            <v>551</v>
          </cell>
          <cell r="CK773">
            <v>552</v>
          </cell>
          <cell r="CL773">
            <v>453</v>
          </cell>
          <cell r="CM773">
            <v>421</v>
          </cell>
          <cell r="CN773">
            <v>371</v>
          </cell>
          <cell r="CO773">
            <v>329</v>
          </cell>
          <cell r="CP773">
            <v>271</v>
          </cell>
          <cell r="CQ773">
            <v>233</v>
          </cell>
          <cell r="CR773">
            <v>197</v>
          </cell>
          <cell r="CS773">
            <v>161</v>
          </cell>
          <cell r="CT773">
            <v>136</v>
          </cell>
          <cell r="CU773">
            <v>96</v>
          </cell>
          <cell r="CV773">
            <v>69</v>
          </cell>
          <cell r="CW773">
            <v>41</v>
          </cell>
          <cell r="CX773">
            <v>39</v>
          </cell>
          <cell r="CY773">
            <v>28</v>
          </cell>
          <cell r="CZ773">
            <v>15</v>
          </cell>
          <cell r="DA773">
            <v>18</v>
          </cell>
          <cell r="DB773">
            <v>29</v>
          </cell>
          <cell r="DC773">
            <v>49.500647829999998</v>
          </cell>
          <cell r="DD773">
            <v>52.618749999999999</v>
          </cell>
          <cell r="DE773">
            <v>2094</v>
          </cell>
          <cell r="DF773">
            <v>2393</v>
          </cell>
          <cell r="DG773">
            <v>2737</v>
          </cell>
          <cell r="DH773">
            <v>2549</v>
          </cell>
          <cell r="DI773">
            <v>2108</v>
          </cell>
          <cell r="DJ773">
            <v>2641</v>
          </cell>
          <cell r="DK773">
            <v>3075</v>
          </cell>
          <cell r="DL773">
            <v>3342</v>
          </cell>
          <cell r="DM773">
            <v>3930</v>
          </cell>
          <cell r="DN773">
            <v>3792</v>
          </cell>
          <cell r="DO773">
            <v>4270</v>
          </cell>
          <cell r="DP773">
            <v>4566</v>
          </cell>
          <cell r="DQ773">
            <v>5385</v>
          </cell>
          <cell r="DR773">
            <v>5204</v>
          </cell>
          <cell r="DS773">
            <v>4058</v>
          </cell>
          <cell r="DT773">
            <v>3712</v>
          </cell>
          <cell r="DU773">
            <v>3011</v>
          </cell>
          <cell r="DV773">
            <v>1845</v>
          </cell>
          <cell r="DW773">
            <v>823</v>
          </cell>
          <cell r="DX773">
            <v>192</v>
          </cell>
          <cell r="DY773">
            <v>18</v>
          </cell>
          <cell r="DZ773">
            <v>7224</v>
          </cell>
          <cell r="EA773">
            <v>35658</v>
          </cell>
          <cell r="EB773">
            <v>18863</v>
          </cell>
          <cell r="EC773">
            <v>9601</v>
          </cell>
          <cell r="ED773">
            <v>2878</v>
          </cell>
          <cell r="EE773">
            <v>11.699732770000001</v>
          </cell>
          <cell r="EF773">
            <v>57.750425139999997</v>
          </cell>
          <cell r="EG773">
            <v>30.549842089999999</v>
          </cell>
          <cell r="EH773">
            <v>15.5494372</v>
          </cell>
          <cell r="EI773">
            <v>4.6611061620000003</v>
          </cell>
          <cell r="EJ773">
            <v>61774</v>
          </cell>
          <cell r="EK773">
            <v>2094</v>
          </cell>
          <cell r="EL773">
            <v>2393</v>
          </cell>
          <cell r="EM773">
            <v>2737</v>
          </cell>
          <cell r="EN773">
            <v>2549</v>
          </cell>
          <cell r="EO773">
            <v>2108</v>
          </cell>
          <cell r="EP773">
            <v>2641</v>
          </cell>
          <cell r="EQ773">
            <v>3075</v>
          </cell>
          <cell r="ER773">
            <v>3342</v>
          </cell>
          <cell r="ES773">
            <v>3930</v>
          </cell>
          <cell r="ET773">
            <v>3792</v>
          </cell>
          <cell r="EU773">
            <v>4270</v>
          </cell>
          <cell r="EV773">
            <v>4566</v>
          </cell>
          <cell r="EW773">
            <v>5385</v>
          </cell>
          <cell r="EX773">
            <v>5204</v>
          </cell>
          <cell r="EY773">
            <v>4058</v>
          </cell>
          <cell r="EZ773">
            <v>3712</v>
          </cell>
          <cell r="FA773">
            <v>3011</v>
          </cell>
          <cell r="FB773">
            <v>1845</v>
          </cell>
          <cell r="FC773">
            <v>823</v>
          </cell>
          <cell r="FD773">
            <v>192</v>
          </cell>
          <cell r="FE773">
            <v>18</v>
          </cell>
          <cell r="FF773">
            <v>29</v>
          </cell>
        </row>
        <row r="774">
          <cell r="C774" t="str">
            <v>釧路総合振興局男</v>
          </cell>
          <cell r="D774">
            <v>29337</v>
          </cell>
          <cell r="E774">
            <v>221</v>
          </cell>
          <cell r="F774">
            <v>204</v>
          </cell>
          <cell r="G774">
            <v>221</v>
          </cell>
          <cell r="H774">
            <v>208</v>
          </cell>
          <cell r="I774">
            <v>224</v>
          </cell>
          <cell r="J774">
            <v>229</v>
          </cell>
          <cell r="K774">
            <v>236</v>
          </cell>
          <cell r="L774">
            <v>255</v>
          </cell>
          <cell r="M774">
            <v>252</v>
          </cell>
          <cell r="N774">
            <v>253</v>
          </cell>
          <cell r="O774">
            <v>267</v>
          </cell>
          <cell r="P774">
            <v>261</v>
          </cell>
          <cell r="Q774">
            <v>290</v>
          </cell>
          <cell r="R774">
            <v>274</v>
          </cell>
          <cell r="S774">
            <v>264</v>
          </cell>
          <cell r="T774">
            <v>301</v>
          </cell>
          <cell r="U774">
            <v>293</v>
          </cell>
          <cell r="V774">
            <v>285</v>
          </cell>
          <cell r="W774">
            <v>251</v>
          </cell>
          <cell r="X774">
            <v>188</v>
          </cell>
          <cell r="Y774">
            <v>189</v>
          </cell>
          <cell r="Z774">
            <v>175</v>
          </cell>
          <cell r="AA774">
            <v>189</v>
          </cell>
          <cell r="AB774">
            <v>248</v>
          </cell>
          <cell r="AC774">
            <v>230</v>
          </cell>
          <cell r="AD774">
            <v>259</v>
          </cell>
          <cell r="AE774">
            <v>264</v>
          </cell>
          <cell r="AF774">
            <v>271</v>
          </cell>
          <cell r="AG774">
            <v>299</v>
          </cell>
          <cell r="AH774">
            <v>295</v>
          </cell>
          <cell r="AI774">
            <v>318</v>
          </cell>
          <cell r="AJ774">
            <v>300</v>
          </cell>
          <cell r="AK774">
            <v>317</v>
          </cell>
          <cell r="AL774">
            <v>326</v>
          </cell>
          <cell r="AM774">
            <v>285</v>
          </cell>
          <cell r="AN774">
            <v>311</v>
          </cell>
          <cell r="AO774">
            <v>342</v>
          </cell>
          <cell r="AP774">
            <v>352</v>
          </cell>
          <cell r="AQ774">
            <v>339</v>
          </cell>
          <cell r="AR774">
            <v>374</v>
          </cell>
          <cell r="AS774">
            <v>394</v>
          </cell>
          <cell r="AT774">
            <v>416</v>
          </cell>
          <cell r="AU774">
            <v>385</v>
          </cell>
          <cell r="AV774">
            <v>364</v>
          </cell>
          <cell r="AW774">
            <v>378</v>
          </cell>
          <cell r="AX774">
            <v>360</v>
          </cell>
          <cell r="AY774">
            <v>356</v>
          </cell>
          <cell r="AZ774">
            <v>395</v>
          </cell>
          <cell r="BA774">
            <v>360</v>
          </cell>
          <cell r="BB774">
            <v>337</v>
          </cell>
          <cell r="BC774">
            <v>383</v>
          </cell>
          <cell r="BD774">
            <v>411</v>
          </cell>
          <cell r="BE774">
            <v>423</v>
          </cell>
          <cell r="BF774">
            <v>400</v>
          </cell>
          <cell r="BG774">
            <v>444</v>
          </cell>
          <cell r="BH774">
            <v>455</v>
          </cell>
          <cell r="BI774">
            <v>423</v>
          </cell>
          <cell r="BJ774">
            <v>451</v>
          </cell>
          <cell r="BK774">
            <v>447</v>
          </cell>
          <cell r="BL774">
            <v>468</v>
          </cell>
          <cell r="BM774">
            <v>458</v>
          </cell>
          <cell r="BN774">
            <v>504</v>
          </cell>
          <cell r="BO774">
            <v>570</v>
          </cell>
          <cell r="BP774">
            <v>549</v>
          </cell>
          <cell r="BQ774">
            <v>563</v>
          </cell>
          <cell r="BR774">
            <v>599</v>
          </cell>
          <cell r="BS774">
            <v>512</v>
          </cell>
          <cell r="BT774">
            <v>549</v>
          </cell>
          <cell r="BU774">
            <v>458</v>
          </cell>
          <cell r="BV774">
            <v>330</v>
          </cell>
          <cell r="BW774">
            <v>305</v>
          </cell>
          <cell r="BX774">
            <v>359</v>
          </cell>
          <cell r="BY774">
            <v>338</v>
          </cell>
          <cell r="BZ774">
            <v>371</v>
          </cell>
          <cell r="CA774">
            <v>389</v>
          </cell>
          <cell r="CB774">
            <v>347</v>
          </cell>
          <cell r="CC774">
            <v>302</v>
          </cell>
          <cell r="CD774">
            <v>339</v>
          </cell>
          <cell r="CE774">
            <v>328</v>
          </cell>
          <cell r="CF774">
            <v>268</v>
          </cell>
          <cell r="CG774">
            <v>300</v>
          </cell>
          <cell r="CH774">
            <v>259</v>
          </cell>
          <cell r="CI774">
            <v>248</v>
          </cell>
          <cell r="CJ774">
            <v>224</v>
          </cell>
          <cell r="CK774">
            <v>226</v>
          </cell>
          <cell r="CL774">
            <v>187</v>
          </cell>
          <cell r="CM774">
            <v>166</v>
          </cell>
          <cell r="CN774">
            <v>144</v>
          </cell>
          <cell r="CO774">
            <v>104</v>
          </cell>
          <cell r="CP774">
            <v>85</v>
          </cell>
          <cell r="CQ774">
            <v>58</v>
          </cell>
          <cell r="CR774">
            <v>50</v>
          </cell>
          <cell r="CS774">
            <v>34</v>
          </cell>
          <cell r="CT774">
            <v>32</v>
          </cell>
          <cell r="CU774">
            <v>14</v>
          </cell>
          <cell r="CV774">
            <v>14</v>
          </cell>
          <cell r="CW774">
            <v>7</v>
          </cell>
          <cell r="CX774">
            <v>6</v>
          </cell>
          <cell r="CY774">
            <v>4</v>
          </cell>
          <cell r="CZ774">
            <v>1</v>
          </cell>
          <cell r="DA774">
            <v>6</v>
          </cell>
          <cell r="DB774">
            <v>20</v>
          </cell>
          <cell r="DC774">
            <v>47.70384078</v>
          </cell>
          <cell r="DD774">
            <v>50.661879900000002</v>
          </cell>
          <cell r="DE774">
            <v>1078</v>
          </cell>
          <cell r="DF774">
            <v>1225</v>
          </cell>
          <cell r="DG774">
            <v>1356</v>
          </cell>
          <cell r="DH774">
            <v>1318</v>
          </cell>
          <cell r="DI774">
            <v>1031</v>
          </cell>
          <cell r="DJ774">
            <v>1388</v>
          </cell>
          <cell r="DK774">
            <v>1546</v>
          </cell>
          <cell r="DL774">
            <v>1718</v>
          </cell>
          <cell r="DM774">
            <v>1937</v>
          </cell>
          <cell r="DN774">
            <v>1808</v>
          </cell>
          <cell r="DO774">
            <v>2061</v>
          </cell>
          <cell r="DP774">
            <v>2244</v>
          </cell>
          <cell r="DQ774">
            <v>2644</v>
          </cell>
          <cell r="DR774">
            <v>2448</v>
          </cell>
          <cell r="DS774">
            <v>1762</v>
          </cell>
          <cell r="DT774">
            <v>1584</v>
          </cell>
          <cell r="DU774">
            <v>1257</v>
          </cell>
          <cell r="DV774">
            <v>686</v>
          </cell>
          <cell r="DW774">
            <v>188</v>
          </cell>
          <cell r="DX774">
            <v>32</v>
          </cell>
          <cell r="DY774">
            <v>6</v>
          </cell>
          <cell r="DZ774">
            <v>3659</v>
          </cell>
          <cell r="EA774">
            <v>17695</v>
          </cell>
          <cell r="EB774">
            <v>7963</v>
          </cell>
          <cell r="EC774">
            <v>3753</v>
          </cell>
          <cell r="ED774">
            <v>912</v>
          </cell>
          <cell r="EE774">
            <v>12.48081318</v>
          </cell>
          <cell r="EF774">
            <v>60.357471769999997</v>
          </cell>
          <cell r="EG774">
            <v>27.161715050000002</v>
          </cell>
          <cell r="EH774">
            <v>12.801446260000001</v>
          </cell>
          <cell r="EI774">
            <v>3.1108230720000001</v>
          </cell>
          <cell r="EJ774">
            <v>29337</v>
          </cell>
          <cell r="EK774">
            <v>1078</v>
          </cell>
          <cell r="EL774">
            <v>1225</v>
          </cell>
          <cell r="EM774">
            <v>1356</v>
          </cell>
          <cell r="EN774">
            <v>1318</v>
          </cell>
          <cell r="EO774">
            <v>1031</v>
          </cell>
          <cell r="EP774">
            <v>1388</v>
          </cell>
          <cell r="EQ774">
            <v>1546</v>
          </cell>
          <cell r="ER774">
            <v>1718</v>
          </cell>
          <cell r="ES774">
            <v>1937</v>
          </cell>
          <cell r="ET774">
            <v>1808</v>
          </cell>
          <cell r="EU774">
            <v>2061</v>
          </cell>
          <cell r="EV774">
            <v>2244</v>
          </cell>
          <cell r="EW774">
            <v>2644</v>
          </cell>
          <cell r="EX774">
            <v>2448</v>
          </cell>
          <cell r="EY774">
            <v>1762</v>
          </cell>
          <cell r="EZ774">
            <v>1584</v>
          </cell>
          <cell r="FA774">
            <v>1257</v>
          </cell>
          <cell r="FB774">
            <v>686</v>
          </cell>
          <cell r="FC774">
            <v>188</v>
          </cell>
          <cell r="FD774">
            <v>32</v>
          </cell>
          <cell r="FE774">
            <v>6</v>
          </cell>
          <cell r="FF774">
            <v>20</v>
          </cell>
        </row>
        <row r="775">
          <cell r="C775" t="str">
            <v>釧路総合振興局女</v>
          </cell>
          <cell r="D775">
            <v>32437</v>
          </cell>
          <cell r="E775">
            <v>200</v>
          </cell>
          <cell r="F775">
            <v>189</v>
          </cell>
          <cell r="G775">
            <v>189</v>
          </cell>
          <cell r="H775">
            <v>218</v>
          </cell>
          <cell r="I775">
            <v>220</v>
          </cell>
          <cell r="J775">
            <v>216</v>
          </cell>
          <cell r="K775">
            <v>220</v>
          </cell>
          <cell r="L775">
            <v>217</v>
          </cell>
          <cell r="M775">
            <v>254</v>
          </cell>
          <cell r="N775">
            <v>261</v>
          </cell>
          <cell r="O775">
            <v>254</v>
          </cell>
          <cell r="P775">
            <v>272</v>
          </cell>
          <cell r="Q775">
            <v>259</v>
          </cell>
          <cell r="R775">
            <v>303</v>
          </cell>
          <cell r="S775">
            <v>293</v>
          </cell>
          <cell r="T775">
            <v>278</v>
          </cell>
          <cell r="U775">
            <v>256</v>
          </cell>
          <cell r="V775">
            <v>292</v>
          </cell>
          <cell r="W775">
            <v>224</v>
          </cell>
          <cell r="X775">
            <v>181</v>
          </cell>
          <cell r="Y775">
            <v>205</v>
          </cell>
          <cell r="Z775">
            <v>189</v>
          </cell>
          <cell r="AA775">
            <v>200</v>
          </cell>
          <cell r="AB775">
            <v>264</v>
          </cell>
          <cell r="AC775">
            <v>219</v>
          </cell>
          <cell r="AD775">
            <v>262</v>
          </cell>
          <cell r="AE775">
            <v>231</v>
          </cell>
          <cell r="AF775">
            <v>258</v>
          </cell>
          <cell r="AG775">
            <v>236</v>
          </cell>
          <cell r="AH775">
            <v>266</v>
          </cell>
          <cell r="AI775">
            <v>316</v>
          </cell>
          <cell r="AJ775">
            <v>295</v>
          </cell>
          <cell r="AK775">
            <v>319</v>
          </cell>
          <cell r="AL775">
            <v>315</v>
          </cell>
          <cell r="AM775">
            <v>284</v>
          </cell>
          <cell r="AN775">
            <v>303</v>
          </cell>
          <cell r="AO775">
            <v>311</v>
          </cell>
          <cell r="AP775">
            <v>337</v>
          </cell>
          <cell r="AQ775">
            <v>321</v>
          </cell>
          <cell r="AR775">
            <v>352</v>
          </cell>
          <cell r="AS775">
            <v>390</v>
          </cell>
          <cell r="AT775">
            <v>406</v>
          </cell>
          <cell r="AU775">
            <v>383</v>
          </cell>
          <cell r="AV775">
            <v>428</v>
          </cell>
          <cell r="AW775">
            <v>386</v>
          </cell>
          <cell r="AX775">
            <v>377</v>
          </cell>
          <cell r="AY775">
            <v>380</v>
          </cell>
          <cell r="AZ775">
            <v>425</v>
          </cell>
          <cell r="BA775">
            <v>451</v>
          </cell>
          <cell r="BB775">
            <v>351</v>
          </cell>
          <cell r="BC775">
            <v>425</v>
          </cell>
          <cell r="BD775">
            <v>448</v>
          </cell>
          <cell r="BE775">
            <v>457</v>
          </cell>
          <cell r="BF775">
            <v>416</v>
          </cell>
          <cell r="BG775">
            <v>463</v>
          </cell>
          <cell r="BH775">
            <v>455</v>
          </cell>
          <cell r="BI775">
            <v>478</v>
          </cell>
          <cell r="BJ775">
            <v>432</v>
          </cell>
          <cell r="BK775">
            <v>432</v>
          </cell>
          <cell r="BL775">
            <v>525</v>
          </cell>
          <cell r="BM775">
            <v>485</v>
          </cell>
          <cell r="BN775">
            <v>529</v>
          </cell>
          <cell r="BO775">
            <v>560</v>
          </cell>
          <cell r="BP775">
            <v>583</v>
          </cell>
          <cell r="BQ775">
            <v>584</v>
          </cell>
          <cell r="BR775">
            <v>599</v>
          </cell>
          <cell r="BS775">
            <v>610</v>
          </cell>
          <cell r="BT775">
            <v>625</v>
          </cell>
          <cell r="BU775">
            <v>520</v>
          </cell>
          <cell r="BV775">
            <v>402</v>
          </cell>
          <cell r="BW775">
            <v>364</v>
          </cell>
          <cell r="BX775">
            <v>467</v>
          </cell>
          <cell r="BY775">
            <v>479</v>
          </cell>
          <cell r="BZ775">
            <v>493</v>
          </cell>
          <cell r="CA775">
            <v>493</v>
          </cell>
          <cell r="CB775">
            <v>453</v>
          </cell>
          <cell r="CC775">
            <v>422</v>
          </cell>
          <cell r="CD775">
            <v>443</v>
          </cell>
          <cell r="CE775">
            <v>419</v>
          </cell>
          <cell r="CF775">
            <v>391</v>
          </cell>
          <cell r="CG775">
            <v>401</v>
          </cell>
          <cell r="CH775">
            <v>360</v>
          </cell>
          <cell r="CI775">
            <v>340</v>
          </cell>
          <cell r="CJ775">
            <v>327</v>
          </cell>
          <cell r="CK775">
            <v>326</v>
          </cell>
          <cell r="CL775">
            <v>266</v>
          </cell>
          <cell r="CM775">
            <v>255</v>
          </cell>
          <cell r="CN775">
            <v>227</v>
          </cell>
          <cell r="CO775">
            <v>225</v>
          </cell>
          <cell r="CP775">
            <v>186</v>
          </cell>
          <cell r="CQ775">
            <v>175</v>
          </cell>
          <cell r="CR775">
            <v>147</v>
          </cell>
          <cell r="CS775">
            <v>127</v>
          </cell>
          <cell r="CT775">
            <v>104</v>
          </cell>
          <cell r="CU775">
            <v>82</v>
          </cell>
          <cell r="CV775">
            <v>55</v>
          </cell>
          <cell r="CW775">
            <v>34</v>
          </cell>
          <cell r="CX775">
            <v>33</v>
          </cell>
          <cell r="CY775">
            <v>24</v>
          </cell>
          <cell r="CZ775">
            <v>14</v>
          </cell>
          <cell r="DA775">
            <v>12</v>
          </cell>
          <cell r="DB775">
            <v>9</v>
          </cell>
          <cell r="DC775">
            <v>51.125077089999998</v>
          </cell>
          <cell r="DD775">
            <v>54.457883369999998</v>
          </cell>
          <cell r="DE775">
            <v>1016</v>
          </cell>
          <cell r="DF775">
            <v>1168</v>
          </cell>
          <cell r="DG775">
            <v>1381</v>
          </cell>
          <cell r="DH775">
            <v>1231</v>
          </cell>
          <cell r="DI775">
            <v>1077</v>
          </cell>
          <cell r="DJ775">
            <v>1253</v>
          </cell>
          <cell r="DK775">
            <v>1529</v>
          </cell>
          <cell r="DL775">
            <v>1624</v>
          </cell>
          <cell r="DM775">
            <v>1993</v>
          </cell>
          <cell r="DN775">
            <v>1984</v>
          </cell>
          <cell r="DO775">
            <v>2209</v>
          </cell>
          <cell r="DP775">
            <v>2322</v>
          </cell>
          <cell r="DQ775">
            <v>2741</v>
          </cell>
          <cell r="DR775">
            <v>2756</v>
          </cell>
          <cell r="DS775">
            <v>2296</v>
          </cell>
          <cell r="DT775">
            <v>2128</v>
          </cell>
          <cell r="DU775">
            <v>1754</v>
          </cell>
          <cell r="DV775">
            <v>1159</v>
          </cell>
          <cell r="DW775">
            <v>635</v>
          </cell>
          <cell r="DX775">
            <v>160</v>
          </cell>
          <cell r="DY775">
            <v>12</v>
          </cell>
          <cell r="DZ775">
            <v>3565</v>
          </cell>
          <cell r="EA775">
            <v>17963</v>
          </cell>
          <cell r="EB775">
            <v>10900</v>
          </cell>
          <cell r="EC775">
            <v>5848</v>
          </cell>
          <cell r="ED775">
            <v>1966</v>
          </cell>
          <cell r="EE775">
            <v>10.993585789999999</v>
          </cell>
          <cell r="EF775">
            <v>55.393487110000002</v>
          </cell>
          <cell r="EG775">
            <v>33.6129271</v>
          </cell>
          <cell r="EH775">
            <v>18.03379795</v>
          </cell>
          <cell r="EI775">
            <v>6.0626618969999999</v>
          </cell>
          <cell r="EJ775">
            <v>32437</v>
          </cell>
          <cell r="EK775">
            <v>1016</v>
          </cell>
          <cell r="EL775">
            <v>1168</v>
          </cell>
          <cell r="EM775">
            <v>1381</v>
          </cell>
          <cell r="EN775">
            <v>1231</v>
          </cell>
          <cell r="EO775">
            <v>1077</v>
          </cell>
          <cell r="EP775">
            <v>1253</v>
          </cell>
          <cell r="EQ775">
            <v>1529</v>
          </cell>
          <cell r="ER775">
            <v>1624</v>
          </cell>
          <cell r="ES775">
            <v>1993</v>
          </cell>
          <cell r="ET775">
            <v>1984</v>
          </cell>
          <cell r="EU775">
            <v>2209</v>
          </cell>
          <cell r="EV775">
            <v>2322</v>
          </cell>
          <cell r="EW775">
            <v>2741</v>
          </cell>
          <cell r="EX775">
            <v>2756</v>
          </cell>
          <cell r="EY775">
            <v>2296</v>
          </cell>
          <cell r="EZ775">
            <v>2128</v>
          </cell>
          <cell r="FA775">
            <v>1754</v>
          </cell>
          <cell r="FB775">
            <v>1159</v>
          </cell>
          <cell r="FC775">
            <v>635</v>
          </cell>
          <cell r="FD775">
            <v>160</v>
          </cell>
          <cell r="FE775">
            <v>12</v>
          </cell>
          <cell r="FF775">
            <v>9</v>
          </cell>
        </row>
        <row r="776">
          <cell r="C776" t="str">
            <v>釧路町総数</v>
          </cell>
          <cell r="D776">
            <v>19833</v>
          </cell>
          <cell r="E776">
            <v>161</v>
          </cell>
          <cell r="F776">
            <v>136</v>
          </cell>
          <cell r="G776">
            <v>141</v>
          </cell>
          <cell r="H776">
            <v>143</v>
          </cell>
          <cell r="I776">
            <v>140</v>
          </cell>
          <cell r="J776">
            <v>148</v>
          </cell>
          <cell r="K776">
            <v>151</v>
          </cell>
          <cell r="L776">
            <v>140</v>
          </cell>
          <cell r="M776">
            <v>167</v>
          </cell>
          <cell r="N776">
            <v>161</v>
          </cell>
          <cell r="O776">
            <v>199</v>
          </cell>
          <cell r="P776">
            <v>178</v>
          </cell>
          <cell r="Q776">
            <v>178</v>
          </cell>
          <cell r="R776">
            <v>202</v>
          </cell>
          <cell r="S776">
            <v>193</v>
          </cell>
          <cell r="T776">
            <v>208</v>
          </cell>
          <cell r="U776">
            <v>192</v>
          </cell>
          <cell r="V776">
            <v>207</v>
          </cell>
          <cell r="W776">
            <v>189</v>
          </cell>
          <cell r="X776">
            <v>159</v>
          </cell>
          <cell r="Y776">
            <v>168</v>
          </cell>
          <cell r="Z776">
            <v>161</v>
          </cell>
          <cell r="AA776">
            <v>144</v>
          </cell>
          <cell r="AB776">
            <v>216</v>
          </cell>
          <cell r="AC776">
            <v>155</v>
          </cell>
          <cell r="AD776">
            <v>209</v>
          </cell>
          <cell r="AE776">
            <v>202</v>
          </cell>
          <cell r="AF776">
            <v>196</v>
          </cell>
          <cell r="AG776">
            <v>189</v>
          </cell>
          <cell r="AH776">
            <v>230</v>
          </cell>
          <cell r="AI776">
            <v>253</v>
          </cell>
          <cell r="AJ776">
            <v>220</v>
          </cell>
          <cell r="AK776">
            <v>213</v>
          </cell>
          <cell r="AL776">
            <v>200</v>
          </cell>
          <cell r="AM776">
            <v>185</v>
          </cell>
          <cell r="AN776">
            <v>200</v>
          </cell>
          <cell r="AO776">
            <v>230</v>
          </cell>
          <cell r="AP776">
            <v>238</v>
          </cell>
          <cell r="AQ776">
            <v>230</v>
          </cell>
          <cell r="AR776">
            <v>271</v>
          </cell>
          <cell r="AS776">
            <v>295</v>
          </cell>
          <cell r="AT776">
            <v>281</v>
          </cell>
          <cell r="AU776">
            <v>272</v>
          </cell>
          <cell r="AV776">
            <v>274</v>
          </cell>
          <cell r="AW776">
            <v>273</v>
          </cell>
          <cell r="AX776">
            <v>258</v>
          </cell>
          <cell r="AY776">
            <v>279</v>
          </cell>
          <cell r="AZ776">
            <v>274</v>
          </cell>
          <cell r="BA776">
            <v>279</v>
          </cell>
          <cell r="BB776">
            <v>211</v>
          </cell>
          <cell r="BC776">
            <v>279</v>
          </cell>
          <cell r="BD776">
            <v>292</v>
          </cell>
          <cell r="BE776">
            <v>323</v>
          </cell>
          <cell r="BF776">
            <v>276</v>
          </cell>
          <cell r="BG776">
            <v>309</v>
          </cell>
          <cell r="BH776">
            <v>290</v>
          </cell>
          <cell r="BI776">
            <v>310</v>
          </cell>
          <cell r="BJ776">
            <v>287</v>
          </cell>
          <cell r="BK776">
            <v>282</v>
          </cell>
          <cell r="BL776">
            <v>319</v>
          </cell>
          <cell r="BM776">
            <v>304</v>
          </cell>
          <cell r="BN776">
            <v>316</v>
          </cell>
          <cell r="BO776">
            <v>369</v>
          </cell>
          <cell r="BP776">
            <v>373</v>
          </cell>
          <cell r="BQ776">
            <v>352</v>
          </cell>
          <cell r="BR776">
            <v>369</v>
          </cell>
          <cell r="BS776">
            <v>345</v>
          </cell>
          <cell r="BT776">
            <v>342</v>
          </cell>
          <cell r="BU776">
            <v>312</v>
          </cell>
          <cell r="BV776">
            <v>217</v>
          </cell>
          <cell r="BW776">
            <v>182</v>
          </cell>
          <cell r="BX776">
            <v>223</v>
          </cell>
          <cell r="BY776">
            <v>233</v>
          </cell>
          <cell r="BZ776">
            <v>213</v>
          </cell>
          <cell r="CA776">
            <v>242</v>
          </cell>
          <cell r="CB776">
            <v>199</v>
          </cell>
          <cell r="CC776">
            <v>185</v>
          </cell>
          <cell r="CD776">
            <v>190</v>
          </cell>
          <cell r="CE776">
            <v>181</v>
          </cell>
          <cell r="CF776">
            <v>154</v>
          </cell>
          <cell r="CG776">
            <v>168</v>
          </cell>
          <cell r="CH776">
            <v>150</v>
          </cell>
          <cell r="CI776">
            <v>141</v>
          </cell>
          <cell r="CJ776">
            <v>130</v>
          </cell>
          <cell r="CK776">
            <v>123</v>
          </cell>
          <cell r="CL776">
            <v>101</v>
          </cell>
          <cell r="CM776">
            <v>107</v>
          </cell>
          <cell r="CN776">
            <v>88</v>
          </cell>
          <cell r="CO776">
            <v>76</v>
          </cell>
          <cell r="CP776">
            <v>64</v>
          </cell>
          <cell r="CQ776">
            <v>58</v>
          </cell>
          <cell r="CR776">
            <v>40</v>
          </cell>
          <cell r="CS776">
            <v>26</v>
          </cell>
          <cell r="CT776">
            <v>30</v>
          </cell>
          <cell r="CU776">
            <v>21</v>
          </cell>
          <cell r="CV776">
            <v>15</v>
          </cell>
          <cell r="CW776">
            <v>13</v>
          </cell>
          <cell r="CX776">
            <v>8</v>
          </cell>
          <cell r="CY776">
            <v>2</v>
          </cell>
          <cell r="CZ776">
            <v>4</v>
          </cell>
          <cell r="DA776">
            <v>1</v>
          </cell>
          <cell r="DB776" t="str">
            <v>-</v>
          </cell>
          <cell r="DC776">
            <v>46.727953409999998</v>
          </cell>
          <cell r="DD776">
            <v>48.7437276</v>
          </cell>
          <cell r="DE776">
            <v>721</v>
          </cell>
          <cell r="DF776">
            <v>767</v>
          </cell>
          <cell r="DG776">
            <v>950</v>
          </cell>
          <cell r="DH776">
            <v>955</v>
          </cell>
          <cell r="DI776">
            <v>844</v>
          </cell>
          <cell r="DJ776">
            <v>1026</v>
          </cell>
          <cell r="DK776">
            <v>1071</v>
          </cell>
          <cell r="DL776">
            <v>1169</v>
          </cell>
          <cell r="DM776">
            <v>1395</v>
          </cell>
          <cell r="DN776">
            <v>1301</v>
          </cell>
          <cell r="DO776">
            <v>1479</v>
          </cell>
          <cell r="DP776">
            <v>1488</v>
          </cell>
          <cell r="DQ776">
            <v>1714</v>
          </cell>
          <cell r="DR776">
            <v>1585</v>
          </cell>
          <cell r="DS776">
            <v>1093</v>
          </cell>
          <cell r="DT776">
            <v>909</v>
          </cell>
          <cell r="DU776">
            <v>712</v>
          </cell>
          <cell r="DV776">
            <v>436</v>
          </cell>
          <cell r="DW776">
            <v>175</v>
          </cell>
          <cell r="DX776">
            <v>42</v>
          </cell>
          <cell r="DY776">
            <v>1</v>
          </cell>
          <cell r="DZ776">
            <v>2438</v>
          </cell>
          <cell r="EA776">
            <v>12442</v>
          </cell>
          <cell r="EB776">
            <v>4953</v>
          </cell>
          <cell r="EC776">
            <v>2275</v>
          </cell>
          <cell r="ED776">
            <v>654</v>
          </cell>
          <cell r="EE776">
            <v>12.292643569999999</v>
          </cell>
          <cell r="EF776">
            <v>62.733827460000001</v>
          </cell>
          <cell r="EG776">
            <v>24.97352897</v>
          </cell>
          <cell r="EH776">
            <v>11.47078102</v>
          </cell>
          <cell r="EI776">
            <v>3.2975344120000001</v>
          </cell>
          <cell r="EJ776">
            <v>19833</v>
          </cell>
          <cell r="EK776">
            <v>721</v>
          </cell>
          <cell r="EL776">
            <v>767</v>
          </cell>
          <cell r="EM776">
            <v>950</v>
          </cell>
          <cell r="EN776">
            <v>955</v>
          </cell>
          <cell r="EO776">
            <v>844</v>
          </cell>
          <cell r="EP776">
            <v>1026</v>
          </cell>
          <cell r="EQ776">
            <v>1071</v>
          </cell>
          <cell r="ER776">
            <v>1169</v>
          </cell>
          <cell r="ES776">
            <v>1395</v>
          </cell>
          <cell r="ET776">
            <v>1301</v>
          </cell>
          <cell r="EU776">
            <v>1479</v>
          </cell>
          <cell r="EV776">
            <v>1488</v>
          </cell>
          <cell r="EW776">
            <v>1714</v>
          </cell>
          <cell r="EX776">
            <v>1585</v>
          </cell>
          <cell r="EY776">
            <v>1093</v>
          </cell>
          <cell r="EZ776">
            <v>909</v>
          </cell>
          <cell r="FA776">
            <v>712</v>
          </cell>
          <cell r="FB776">
            <v>436</v>
          </cell>
          <cell r="FC776">
            <v>175</v>
          </cell>
          <cell r="FD776">
            <v>42</v>
          </cell>
          <cell r="FE776">
            <v>1</v>
          </cell>
          <cell r="FF776">
            <v>0</v>
          </cell>
        </row>
        <row r="777">
          <cell r="C777" t="str">
            <v>釧路町男</v>
          </cell>
          <cell r="D777">
            <v>9373</v>
          </cell>
          <cell r="E777">
            <v>83</v>
          </cell>
          <cell r="F777">
            <v>71</v>
          </cell>
          <cell r="G777">
            <v>74</v>
          </cell>
          <cell r="H777">
            <v>62</v>
          </cell>
          <cell r="I777">
            <v>73</v>
          </cell>
          <cell r="J777">
            <v>75</v>
          </cell>
          <cell r="K777">
            <v>93</v>
          </cell>
          <cell r="L777">
            <v>78</v>
          </cell>
          <cell r="M777">
            <v>86</v>
          </cell>
          <cell r="N777">
            <v>84</v>
          </cell>
          <cell r="O777">
            <v>102</v>
          </cell>
          <cell r="P777">
            <v>80</v>
          </cell>
          <cell r="Q777">
            <v>103</v>
          </cell>
          <cell r="R777">
            <v>97</v>
          </cell>
          <cell r="S777">
            <v>94</v>
          </cell>
          <cell r="T777">
            <v>110</v>
          </cell>
          <cell r="U777">
            <v>102</v>
          </cell>
          <cell r="V777">
            <v>97</v>
          </cell>
          <cell r="W777">
            <v>94</v>
          </cell>
          <cell r="X777">
            <v>79</v>
          </cell>
          <cell r="Y777">
            <v>78</v>
          </cell>
          <cell r="Z777">
            <v>76</v>
          </cell>
          <cell r="AA777">
            <v>64</v>
          </cell>
          <cell r="AB777">
            <v>99</v>
          </cell>
          <cell r="AC777">
            <v>77</v>
          </cell>
          <cell r="AD777">
            <v>97</v>
          </cell>
          <cell r="AE777">
            <v>96</v>
          </cell>
          <cell r="AF777">
            <v>95</v>
          </cell>
          <cell r="AG777">
            <v>98</v>
          </cell>
          <cell r="AH777">
            <v>113</v>
          </cell>
          <cell r="AI777">
            <v>130</v>
          </cell>
          <cell r="AJ777">
            <v>99</v>
          </cell>
          <cell r="AK777">
            <v>104</v>
          </cell>
          <cell r="AL777">
            <v>100</v>
          </cell>
          <cell r="AM777">
            <v>100</v>
          </cell>
          <cell r="AN777">
            <v>103</v>
          </cell>
          <cell r="AO777">
            <v>106</v>
          </cell>
          <cell r="AP777">
            <v>117</v>
          </cell>
          <cell r="AQ777">
            <v>116</v>
          </cell>
          <cell r="AR777">
            <v>138</v>
          </cell>
          <cell r="AS777">
            <v>146</v>
          </cell>
          <cell r="AT777">
            <v>147</v>
          </cell>
          <cell r="AU777">
            <v>135</v>
          </cell>
          <cell r="AV777">
            <v>115</v>
          </cell>
          <cell r="AW777">
            <v>141</v>
          </cell>
          <cell r="AX777">
            <v>125</v>
          </cell>
          <cell r="AY777">
            <v>136</v>
          </cell>
          <cell r="AZ777">
            <v>122</v>
          </cell>
          <cell r="BA777">
            <v>131</v>
          </cell>
          <cell r="BB777">
            <v>98</v>
          </cell>
          <cell r="BC777">
            <v>131</v>
          </cell>
          <cell r="BD777">
            <v>121</v>
          </cell>
          <cell r="BE777">
            <v>152</v>
          </cell>
          <cell r="BF777">
            <v>125</v>
          </cell>
          <cell r="BG777">
            <v>149</v>
          </cell>
          <cell r="BH777">
            <v>139</v>
          </cell>
          <cell r="BI777">
            <v>133</v>
          </cell>
          <cell r="BJ777">
            <v>147</v>
          </cell>
          <cell r="BK777">
            <v>154</v>
          </cell>
          <cell r="BL777">
            <v>150</v>
          </cell>
          <cell r="BM777">
            <v>151</v>
          </cell>
          <cell r="BN777">
            <v>147</v>
          </cell>
          <cell r="BO777">
            <v>193</v>
          </cell>
          <cell r="BP777">
            <v>181</v>
          </cell>
          <cell r="BQ777">
            <v>170</v>
          </cell>
          <cell r="BR777">
            <v>188</v>
          </cell>
          <cell r="BS777">
            <v>144</v>
          </cell>
          <cell r="BT777">
            <v>170</v>
          </cell>
          <cell r="BU777">
            <v>141</v>
          </cell>
          <cell r="BV777">
            <v>104</v>
          </cell>
          <cell r="BW777">
            <v>87</v>
          </cell>
          <cell r="BX777">
            <v>95</v>
          </cell>
          <cell r="BY777">
            <v>98</v>
          </cell>
          <cell r="BZ777">
            <v>99</v>
          </cell>
          <cell r="CA777">
            <v>107</v>
          </cell>
          <cell r="CB777">
            <v>78</v>
          </cell>
          <cell r="CC777">
            <v>86</v>
          </cell>
          <cell r="CD777">
            <v>82</v>
          </cell>
          <cell r="CE777">
            <v>88</v>
          </cell>
          <cell r="CF777">
            <v>60</v>
          </cell>
          <cell r="CG777">
            <v>66</v>
          </cell>
          <cell r="CH777">
            <v>63</v>
          </cell>
          <cell r="CI777">
            <v>56</v>
          </cell>
          <cell r="CJ777">
            <v>52</v>
          </cell>
          <cell r="CK777">
            <v>51</v>
          </cell>
          <cell r="CL777">
            <v>43</v>
          </cell>
          <cell r="CM777">
            <v>31</v>
          </cell>
          <cell r="CN777">
            <v>27</v>
          </cell>
          <cell r="CO777">
            <v>20</v>
          </cell>
          <cell r="CP777">
            <v>19</v>
          </cell>
          <cell r="CQ777">
            <v>11</v>
          </cell>
          <cell r="CR777">
            <v>11</v>
          </cell>
          <cell r="CS777">
            <v>3</v>
          </cell>
          <cell r="CT777">
            <v>5</v>
          </cell>
          <cell r="CU777" t="str">
            <v>-</v>
          </cell>
          <cell r="CV777">
            <v>3</v>
          </cell>
          <cell r="CW777">
            <v>2</v>
          </cell>
          <cell r="CX777">
            <v>1</v>
          </cell>
          <cell r="CY777" t="str">
            <v>-</v>
          </cell>
          <cell r="CZ777" t="str">
            <v>-</v>
          </cell>
          <cell r="DA777" t="str">
            <v>-</v>
          </cell>
          <cell r="DB777" t="str">
            <v>-</v>
          </cell>
          <cell r="DC777">
            <v>45.163074790000003</v>
          </cell>
          <cell r="DD777">
            <v>46.988970590000001</v>
          </cell>
          <cell r="DE777">
            <v>363</v>
          </cell>
          <cell r="DF777">
            <v>416</v>
          </cell>
          <cell r="DG777">
            <v>476</v>
          </cell>
          <cell r="DH777">
            <v>482</v>
          </cell>
          <cell r="DI777">
            <v>394</v>
          </cell>
          <cell r="DJ777">
            <v>499</v>
          </cell>
          <cell r="DK777">
            <v>533</v>
          </cell>
          <cell r="DL777">
            <v>580</v>
          </cell>
          <cell r="DM777">
            <v>684</v>
          </cell>
          <cell r="DN777">
            <v>612</v>
          </cell>
          <cell r="DO777">
            <v>678</v>
          </cell>
          <cell r="DP777">
            <v>723</v>
          </cell>
          <cell r="DQ777">
            <v>842</v>
          </cell>
          <cell r="DR777">
            <v>747</v>
          </cell>
          <cell r="DS777">
            <v>486</v>
          </cell>
          <cell r="DT777">
            <v>394</v>
          </cell>
          <cell r="DU777">
            <v>288</v>
          </cell>
          <cell r="DV777">
            <v>140</v>
          </cell>
          <cell r="DW777">
            <v>30</v>
          </cell>
          <cell r="DX777">
            <v>6</v>
          </cell>
          <cell r="DY777" t="str">
            <v>-</v>
          </cell>
          <cell r="DZ777">
            <v>1255</v>
          </cell>
          <cell r="EA777">
            <v>6027</v>
          </cell>
          <cell r="EB777">
            <v>2091</v>
          </cell>
          <cell r="EC777">
            <v>858</v>
          </cell>
          <cell r="ED777">
            <v>176</v>
          </cell>
          <cell r="EE777">
            <v>13.3895231</v>
          </cell>
          <cell r="EF777">
            <v>64.301717699999998</v>
          </cell>
          <cell r="EG777">
            <v>22.308759200000001</v>
          </cell>
          <cell r="EH777">
            <v>9.1539528430000008</v>
          </cell>
          <cell r="EI777">
            <v>1.877733917</v>
          </cell>
          <cell r="EJ777">
            <v>9373</v>
          </cell>
          <cell r="EK777">
            <v>363</v>
          </cell>
          <cell r="EL777">
            <v>416</v>
          </cell>
          <cell r="EM777">
            <v>476</v>
          </cell>
          <cell r="EN777">
            <v>482</v>
          </cell>
          <cell r="EO777">
            <v>394</v>
          </cell>
          <cell r="EP777">
            <v>499</v>
          </cell>
          <cell r="EQ777">
            <v>533</v>
          </cell>
          <cell r="ER777">
            <v>580</v>
          </cell>
          <cell r="ES777">
            <v>684</v>
          </cell>
          <cell r="ET777">
            <v>612</v>
          </cell>
          <cell r="EU777">
            <v>678</v>
          </cell>
          <cell r="EV777">
            <v>723</v>
          </cell>
          <cell r="EW777">
            <v>842</v>
          </cell>
          <cell r="EX777">
            <v>747</v>
          </cell>
          <cell r="EY777">
            <v>486</v>
          </cell>
          <cell r="EZ777">
            <v>394</v>
          </cell>
          <cell r="FA777">
            <v>288</v>
          </cell>
          <cell r="FB777">
            <v>140</v>
          </cell>
          <cell r="FC777">
            <v>30</v>
          </cell>
          <cell r="FD777">
            <v>6</v>
          </cell>
          <cell r="FE777">
            <v>0</v>
          </cell>
          <cell r="FF777">
            <v>0</v>
          </cell>
        </row>
        <row r="778">
          <cell r="C778" t="str">
            <v>釧路町女</v>
          </cell>
          <cell r="D778">
            <v>10460</v>
          </cell>
          <cell r="E778">
            <v>78</v>
          </cell>
          <cell r="F778">
            <v>65</v>
          </cell>
          <cell r="G778">
            <v>67</v>
          </cell>
          <cell r="H778">
            <v>81</v>
          </cell>
          <cell r="I778">
            <v>67</v>
          </cell>
          <cell r="J778">
            <v>73</v>
          </cell>
          <cell r="K778">
            <v>58</v>
          </cell>
          <cell r="L778">
            <v>62</v>
          </cell>
          <cell r="M778">
            <v>81</v>
          </cell>
          <cell r="N778">
            <v>77</v>
          </cell>
          <cell r="O778">
            <v>97</v>
          </cell>
          <cell r="P778">
            <v>98</v>
          </cell>
          <cell r="Q778">
            <v>75</v>
          </cell>
          <cell r="R778">
            <v>105</v>
          </cell>
          <cell r="S778">
            <v>99</v>
          </cell>
          <cell r="T778">
            <v>98</v>
          </cell>
          <cell r="U778">
            <v>90</v>
          </cell>
          <cell r="V778">
            <v>110</v>
          </cell>
          <cell r="W778">
            <v>95</v>
          </cell>
          <cell r="X778">
            <v>80</v>
          </cell>
          <cell r="Y778">
            <v>90</v>
          </cell>
          <cell r="Z778">
            <v>85</v>
          </cell>
          <cell r="AA778">
            <v>80</v>
          </cell>
          <cell r="AB778">
            <v>117</v>
          </cell>
          <cell r="AC778">
            <v>78</v>
          </cell>
          <cell r="AD778">
            <v>112</v>
          </cell>
          <cell r="AE778">
            <v>106</v>
          </cell>
          <cell r="AF778">
            <v>101</v>
          </cell>
          <cell r="AG778">
            <v>91</v>
          </cell>
          <cell r="AH778">
            <v>117</v>
          </cell>
          <cell r="AI778">
            <v>123</v>
          </cell>
          <cell r="AJ778">
            <v>121</v>
          </cell>
          <cell r="AK778">
            <v>109</v>
          </cell>
          <cell r="AL778">
            <v>100</v>
          </cell>
          <cell r="AM778">
            <v>85</v>
          </cell>
          <cell r="AN778">
            <v>97</v>
          </cell>
          <cell r="AO778">
            <v>124</v>
          </cell>
          <cell r="AP778">
            <v>121</v>
          </cell>
          <cell r="AQ778">
            <v>114</v>
          </cell>
          <cell r="AR778">
            <v>133</v>
          </cell>
          <cell r="AS778">
            <v>149</v>
          </cell>
          <cell r="AT778">
            <v>134</v>
          </cell>
          <cell r="AU778">
            <v>137</v>
          </cell>
          <cell r="AV778">
            <v>159</v>
          </cell>
          <cell r="AW778">
            <v>132</v>
          </cell>
          <cell r="AX778">
            <v>133</v>
          </cell>
          <cell r="AY778">
            <v>143</v>
          </cell>
          <cell r="AZ778">
            <v>152</v>
          </cell>
          <cell r="BA778">
            <v>148</v>
          </cell>
          <cell r="BB778">
            <v>113</v>
          </cell>
          <cell r="BC778">
            <v>148</v>
          </cell>
          <cell r="BD778">
            <v>171</v>
          </cell>
          <cell r="BE778">
            <v>171</v>
          </cell>
          <cell r="BF778">
            <v>151</v>
          </cell>
          <cell r="BG778">
            <v>160</v>
          </cell>
          <cell r="BH778">
            <v>151</v>
          </cell>
          <cell r="BI778">
            <v>177</v>
          </cell>
          <cell r="BJ778">
            <v>140</v>
          </cell>
          <cell r="BK778">
            <v>128</v>
          </cell>
          <cell r="BL778">
            <v>169</v>
          </cell>
          <cell r="BM778">
            <v>153</v>
          </cell>
          <cell r="BN778">
            <v>169</v>
          </cell>
          <cell r="BO778">
            <v>176</v>
          </cell>
          <cell r="BP778">
            <v>192</v>
          </cell>
          <cell r="BQ778">
            <v>182</v>
          </cell>
          <cell r="BR778">
            <v>181</v>
          </cell>
          <cell r="BS778">
            <v>201</v>
          </cell>
          <cell r="BT778">
            <v>172</v>
          </cell>
          <cell r="BU778">
            <v>171</v>
          </cell>
          <cell r="BV778">
            <v>113</v>
          </cell>
          <cell r="BW778">
            <v>95</v>
          </cell>
          <cell r="BX778">
            <v>128</v>
          </cell>
          <cell r="BY778">
            <v>135</v>
          </cell>
          <cell r="BZ778">
            <v>114</v>
          </cell>
          <cell r="CA778">
            <v>135</v>
          </cell>
          <cell r="CB778">
            <v>121</v>
          </cell>
          <cell r="CC778">
            <v>99</v>
          </cell>
          <cell r="CD778">
            <v>108</v>
          </cell>
          <cell r="CE778">
            <v>93</v>
          </cell>
          <cell r="CF778">
            <v>94</v>
          </cell>
          <cell r="CG778">
            <v>102</v>
          </cell>
          <cell r="CH778">
            <v>87</v>
          </cell>
          <cell r="CI778">
            <v>85</v>
          </cell>
          <cell r="CJ778">
            <v>78</v>
          </cell>
          <cell r="CK778">
            <v>72</v>
          </cell>
          <cell r="CL778">
            <v>58</v>
          </cell>
          <cell r="CM778">
            <v>76</v>
          </cell>
          <cell r="CN778">
            <v>61</v>
          </cell>
          <cell r="CO778">
            <v>56</v>
          </cell>
          <cell r="CP778">
            <v>45</v>
          </cell>
          <cell r="CQ778">
            <v>47</v>
          </cell>
          <cell r="CR778">
            <v>29</v>
          </cell>
          <cell r="CS778">
            <v>23</v>
          </cell>
          <cell r="CT778">
            <v>25</v>
          </cell>
          <cell r="CU778">
            <v>21</v>
          </cell>
          <cell r="CV778">
            <v>12</v>
          </cell>
          <cell r="CW778">
            <v>11</v>
          </cell>
          <cell r="CX778">
            <v>7</v>
          </cell>
          <cell r="CY778">
            <v>2</v>
          </cell>
          <cell r="CZ778">
            <v>4</v>
          </cell>
          <cell r="DA778">
            <v>1</v>
          </cell>
          <cell r="DB778" t="str">
            <v>-</v>
          </cell>
          <cell r="DC778">
            <v>48.130210329999997</v>
          </cell>
          <cell r="DD778">
            <v>50.472972970000001</v>
          </cell>
          <cell r="DE778">
            <v>358</v>
          </cell>
          <cell r="DF778">
            <v>351</v>
          </cell>
          <cell r="DG778">
            <v>474</v>
          </cell>
          <cell r="DH778">
            <v>473</v>
          </cell>
          <cell r="DI778">
            <v>450</v>
          </cell>
          <cell r="DJ778">
            <v>527</v>
          </cell>
          <cell r="DK778">
            <v>538</v>
          </cell>
          <cell r="DL778">
            <v>589</v>
          </cell>
          <cell r="DM778">
            <v>711</v>
          </cell>
          <cell r="DN778">
            <v>689</v>
          </cell>
          <cell r="DO778">
            <v>801</v>
          </cell>
          <cell r="DP778">
            <v>765</v>
          </cell>
          <cell r="DQ778">
            <v>872</v>
          </cell>
          <cell r="DR778">
            <v>838</v>
          </cell>
          <cell r="DS778">
            <v>607</v>
          </cell>
          <cell r="DT778">
            <v>515</v>
          </cell>
          <cell r="DU778">
            <v>424</v>
          </cell>
          <cell r="DV778">
            <v>296</v>
          </cell>
          <cell r="DW778">
            <v>145</v>
          </cell>
          <cell r="DX778">
            <v>36</v>
          </cell>
          <cell r="DY778">
            <v>1</v>
          </cell>
          <cell r="DZ778">
            <v>1183</v>
          </cell>
          <cell r="EA778">
            <v>6415</v>
          </cell>
          <cell r="EB778">
            <v>2862</v>
          </cell>
          <cell r="EC778">
            <v>1417</v>
          </cell>
          <cell r="ED778">
            <v>478</v>
          </cell>
          <cell r="EE778">
            <v>11.30975143</v>
          </cell>
          <cell r="EF778">
            <v>61.328871890000002</v>
          </cell>
          <cell r="EG778">
            <v>27.361376669999999</v>
          </cell>
          <cell r="EH778">
            <v>13.54684512</v>
          </cell>
          <cell r="EI778">
            <v>4.569789675</v>
          </cell>
          <cell r="EJ778">
            <v>10460</v>
          </cell>
          <cell r="EK778">
            <v>358</v>
          </cell>
          <cell r="EL778">
            <v>351</v>
          </cell>
          <cell r="EM778">
            <v>474</v>
          </cell>
          <cell r="EN778">
            <v>473</v>
          </cell>
          <cell r="EO778">
            <v>450</v>
          </cell>
          <cell r="EP778">
            <v>527</v>
          </cell>
          <cell r="EQ778">
            <v>538</v>
          </cell>
          <cell r="ER778">
            <v>589</v>
          </cell>
          <cell r="ES778">
            <v>711</v>
          </cell>
          <cell r="ET778">
            <v>689</v>
          </cell>
          <cell r="EU778">
            <v>801</v>
          </cell>
          <cell r="EV778">
            <v>765</v>
          </cell>
          <cell r="EW778">
            <v>872</v>
          </cell>
          <cell r="EX778">
            <v>838</v>
          </cell>
          <cell r="EY778">
            <v>607</v>
          </cell>
          <cell r="EZ778">
            <v>515</v>
          </cell>
          <cell r="FA778">
            <v>424</v>
          </cell>
          <cell r="FB778">
            <v>296</v>
          </cell>
          <cell r="FC778">
            <v>145</v>
          </cell>
          <cell r="FD778">
            <v>36</v>
          </cell>
          <cell r="FE778">
            <v>1</v>
          </cell>
          <cell r="FF778">
            <v>0</v>
          </cell>
        </row>
        <row r="779">
          <cell r="C779" t="str">
            <v>厚岸町総数</v>
          </cell>
          <cell r="D779">
            <v>9778</v>
          </cell>
          <cell r="E779">
            <v>53</v>
          </cell>
          <cell r="F779">
            <v>65</v>
          </cell>
          <cell r="G779">
            <v>67</v>
          </cell>
          <cell r="H779">
            <v>80</v>
          </cell>
          <cell r="I779">
            <v>71</v>
          </cell>
          <cell r="J779">
            <v>63</v>
          </cell>
          <cell r="K779">
            <v>65</v>
          </cell>
          <cell r="L779">
            <v>68</v>
          </cell>
          <cell r="M779">
            <v>83</v>
          </cell>
          <cell r="N779">
            <v>83</v>
          </cell>
          <cell r="O779">
            <v>78</v>
          </cell>
          <cell r="P779">
            <v>88</v>
          </cell>
          <cell r="Q779">
            <v>82</v>
          </cell>
          <cell r="R779">
            <v>78</v>
          </cell>
          <cell r="S779">
            <v>78</v>
          </cell>
          <cell r="T779">
            <v>95</v>
          </cell>
          <cell r="U779">
            <v>91</v>
          </cell>
          <cell r="V779">
            <v>83</v>
          </cell>
          <cell r="W779">
            <v>69</v>
          </cell>
          <cell r="X779">
            <v>62</v>
          </cell>
          <cell r="Y779">
            <v>58</v>
          </cell>
          <cell r="Z779">
            <v>68</v>
          </cell>
          <cell r="AA779">
            <v>70</v>
          </cell>
          <cell r="AB779">
            <v>74</v>
          </cell>
          <cell r="AC779">
            <v>90</v>
          </cell>
          <cell r="AD779">
            <v>81</v>
          </cell>
          <cell r="AE779">
            <v>78</v>
          </cell>
          <cell r="AF779">
            <v>85</v>
          </cell>
          <cell r="AG779">
            <v>91</v>
          </cell>
          <cell r="AH779">
            <v>81</v>
          </cell>
          <cell r="AI779">
            <v>100</v>
          </cell>
          <cell r="AJ779">
            <v>100</v>
          </cell>
          <cell r="AK779">
            <v>99</v>
          </cell>
          <cell r="AL779">
            <v>103</v>
          </cell>
          <cell r="AM779">
            <v>81</v>
          </cell>
          <cell r="AN779">
            <v>97</v>
          </cell>
          <cell r="AO779">
            <v>104</v>
          </cell>
          <cell r="AP779">
            <v>99</v>
          </cell>
          <cell r="AQ779">
            <v>118</v>
          </cell>
          <cell r="AR779">
            <v>91</v>
          </cell>
          <cell r="AS779">
            <v>131</v>
          </cell>
          <cell r="AT779">
            <v>124</v>
          </cell>
          <cell r="AU779">
            <v>118</v>
          </cell>
          <cell r="AV779">
            <v>123</v>
          </cell>
          <cell r="AW779">
            <v>119</v>
          </cell>
          <cell r="AX779">
            <v>105</v>
          </cell>
          <cell r="AY779">
            <v>122</v>
          </cell>
          <cell r="AZ779">
            <v>133</v>
          </cell>
          <cell r="BA779">
            <v>108</v>
          </cell>
          <cell r="BB779">
            <v>112</v>
          </cell>
          <cell r="BC779">
            <v>117</v>
          </cell>
          <cell r="BD779">
            <v>139</v>
          </cell>
          <cell r="BE779">
            <v>145</v>
          </cell>
          <cell r="BF779">
            <v>136</v>
          </cell>
          <cell r="BG779">
            <v>133</v>
          </cell>
          <cell r="BH779">
            <v>148</v>
          </cell>
          <cell r="BI779">
            <v>149</v>
          </cell>
          <cell r="BJ779">
            <v>139</v>
          </cell>
          <cell r="BK779">
            <v>128</v>
          </cell>
          <cell r="BL779">
            <v>141</v>
          </cell>
          <cell r="BM779">
            <v>144</v>
          </cell>
          <cell r="BN779">
            <v>151</v>
          </cell>
          <cell r="BO779">
            <v>180</v>
          </cell>
          <cell r="BP779">
            <v>166</v>
          </cell>
          <cell r="BQ779">
            <v>185</v>
          </cell>
          <cell r="BR779">
            <v>155</v>
          </cell>
          <cell r="BS779">
            <v>158</v>
          </cell>
          <cell r="BT779">
            <v>191</v>
          </cell>
          <cell r="BU779">
            <v>151</v>
          </cell>
          <cell r="BV779">
            <v>110</v>
          </cell>
          <cell r="BW779">
            <v>104</v>
          </cell>
          <cell r="BX779">
            <v>131</v>
          </cell>
          <cell r="BY779">
            <v>120</v>
          </cell>
          <cell r="BZ779">
            <v>155</v>
          </cell>
          <cell r="CA779">
            <v>149</v>
          </cell>
          <cell r="CB779">
            <v>145</v>
          </cell>
          <cell r="CC779">
            <v>104</v>
          </cell>
          <cell r="CD779">
            <v>144</v>
          </cell>
          <cell r="CE779">
            <v>157</v>
          </cell>
          <cell r="CF779">
            <v>137</v>
          </cell>
          <cell r="CG779">
            <v>125</v>
          </cell>
          <cell r="CH779">
            <v>110</v>
          </cell>
          <cell r="CI779">
            <v>105</v>
          </cell>
          <cell r="CJ779">
            <v>81</v>
          </cell>
          <cell r="CK779">
            <v>93</v>
          </cell>
          <cell r="CL779">
            <v>88</v>
          </cell>
          <cell r="CM779">
            <v>70</v>
          </cell>
          <cell r="CN779">
            <v>70</v>
          </cell>
          <cell r="CO779">
            <v>58</v>
          </cell>
          <cell r="CP779">
            <v>42</v>
          </cell>
          <cell r="CQ779">
            <v>35</v>
          </cell>
          <cell r="CR779">
            <v>24</v>
          </cell>
          <cell r="CS779">
            <v>27</v>
          </cell>
          <cell r="CT779">
            <v>18</v>
          </cell>
          <cell r="CU779">
            <v>11</v>
          </cell>
          <cell r="CV779">
            <v>12</v>
          </cell>
          <cell r="CW779">
            <v>8</v>
          </cell>
          <cell r="CX779">
            <v>8</v>
          </cell>
          <cell r="CY779">
            <v>7</v>
          </cell>
          <cell r="CZ779">
            <v>1</v>
          </cell>
          <cell r="DA779">
            <v>1</v>
          </cell>
          <cell r="DB779">
            <v>7</v>
          </cell>
          <cell r="DC779">
            <v>50.033108179999999</v>
          </cell>
          <cell r="DD779">
            <v>53.143382350000003</v>
          </cell>
          <cell r="DE779">
            <v>336</v>
          </cell>
          <cell r="DF779">
            <v>362</v>
          </cell>
          <cell r="DG779">
            <v>404</v>
          </cell>
          <cell r="DH779">
            <v>400</v>
          </cell>
          <cell r="DI779">
            <v>360</v>
          </cell>
          <cell r="DJ779">
            <v>416</v>
          </cell>
          <cell r="DK779">
            <v>483</v>
          </cell>
          <cell r="DL779">
            <v>509</v>
          </cell>
          <cell r="DM779">
            <v>615</v>
          </cell>
          <cell r="DN779">
            <v>580</v>
          </cell>
          <cell r="DO779">
            <v>670</v>
          </cell>
          <cell r="DP779">
            <v>705</v>
          </cell>
          <cell r="DQ779">
            <v>826</v>
          </cell>
          <cell r="DR779">
            <v>765</v>
          </cell>
          <cell r="DS779">
            <v>659</v>
          </cell>
          <cell r="DT779">
            <v>687</v>
          </cell>
          <cell r="DU779">
            <v>514</v>
          </cell>
          <cell r="DV779">
            <v>328</v>
          </cell>
          <cell r="DW779">
            <v>115</v>
          </cell>
          <cell r="DX779">
            <v>36</v>
          </cell>
          <cell r="DY779">
            <v>1</v>
          </cell>
          <cell r="DZ779">
            <v>1102</v>
          </cell>
          <cell r="EA779">
            <v>5564</v>
          </cell>
          <cell r="EB779">
            <v>3105</v>
          </cell>
          <cell r="EC779">
            <v>1681</v>
          </cell>
          <cell r="ED779">
            <v>480</v>
          </cell>
          <cell r="EE779">
            <v>11.27827244</v>
          </cell>
          <cell r="EF779">
            <v>56.944018010000001</v>
          </cell>
          <cell r="EG779">
            <v>31.777709550000001</v>
          </cell>
          <cell r="EH779">
            <v>17.203970930000001</v>
          </cell>
          <cell r="EI779">
            <v>4.9124961620000001</v>
          </cell>
          <cell r="EJ779">
            <v>9778</v>
          </cell>
          <cell r="EK779">
            <v>336</v>
          </cell>
          <cell r="EL779">
            <v>362</v>
          </cell>
          <cell r="EM779">
            <v>404</v>
          </cell>
          <cell r="EN779">
            <v>400</v>
          </cell>
          <cell r="EO779">
            <v>360</v>
          </cell>
          <cell r="EP779">
            <v>416</v>
          </cell>
          <cell r="EQ779">
            <v>483</v>
          </cell>
          <cell r="ER779">
            <v>509</v>
          </cell>
          <cell r="ES779">
            <v>615</v>
          </cell>
          <cell r="ET779">
            <v>580</v>
          </cell>
          <cell r="EU779">
            <v>670</v>
          </cell>
          <cell r="EV779">
            <v>705</v>
          </cell>
          <cell r="EW779">
            <v>826</v>
          </cell>
          <cell r="EX779">
            <v>765</v>
          </cell>
          <cell r="EY779">
            <v>659</v>
          </cell>
          <cell r="EZ779">
            <v>687</v>
          </cell>
          <cell r="FA779">
            <v>514</v>
          </cell>
          <cell r="FB779">
            <v>328</v>
          </cell>
          <cell r="FC779">
            <v>115</v>
          </cell>
          <cell r="FD779">
            <v>36</v>
          </cell>
          <cell r="FE779">
            <v>1</v>
          </cell>
          <cell r="FF779">
            <v>7</v>
          </cell>
        </row>
        <row r="780">
          <cell r="C780" t="str">
            <v>厚岸町男</v>
          </cell>
          <cell r="D780">
            <v>4628</v>
          </cell>
          <cell r="E780">
            <v>28</v>
          </cell>
          <cell r="F780">
            <v>38</v>
          </cell>
          <cell r="G780">
            <v>39</v>
          </cell>
          <cell r="H780">
            <v>45</v>
          </cell>
          <cell r="I780">
            <v>34</v>
          </cell>
          <cell r="J780">
            <v>29</v>
          </cell>
          <cell r="K780">
            <v>30</v>
          </cell>
          <cell r="L780">
            <v>40</v>
          </cell>
          <cell r="M780">
            <v>40</v>
          </cell>
          <cell r="N780">
            <v>35</v>
          </cell>
          <cell r="O780">
            <v>36</v>
          </cell>
          <cell r="P780">
            <v>45</v>
          </cell>
          <cell r="Q780">
            <v>51</v>
          </cell>
          <cell r="R780">
            <v>34</v>
          </cell>
          <cell r="S780">
            <v>43</v>
          </cell>
          <cell r="T780">
            <v>46</v>
          </cell>
          <cell r="U780">
            <v>46</v>
          </cell>
          <cell r="V780">
            <v>42</v>
          </cell>
          <cell r="W780">
            <v>39</v>
          </cell>
          <cell r="X780">
            <v>34</v>
          </cell>
          <cell r="Y780">
            <v>34</v>
          </cell>
          <cell r="Z780">
            <v>30</v>
          </cell>
          <cell r="AA780">
            <v>37</v>
          </cell>
          <cell r="AB780">
            <v>38</v>
          </cell>
          <cell r="AC780">
            <v>52</v>
          </cell>
          <cell r="AD780">
            <v>40</v>
          </cell>
          <cell r="AE780">
            <v>40</v>
          </cell>
          <cell r="AF780">
            <v>45</v>
          </cell>
          <cell r="AG780">
            <v>56</v>
          </cell>
          <cell r="AH780">
            <v>44</v>
          </cell>
          <cell r="AI780">
            <v>44</v>
          </cell>
          <cell r="AJ780">
            <v>56</v>
          </cell>
          <cell r="AK780">
            <v>48</v>
          </cell>
          <cell r="AL780">
            <v>48</v>
          </cell>
          <cell r="AM780">
            <v>29</v>
          </cell>
          <cell r="AN780">
            <v>51</v>
          </cell>
          <cell r="AO780">
            <v>55</v>
          </cell>
          <cell r="AP780">
            <v>52</v>
          </cell>
          <cell r="AQ780">
            <v>62</v>
          </cell>
          <cell r="AR780">
            <v>46</v>
          </cell>
          <cell r="AS780">
            <v>62</v>
          </cell>
          <cell r="AT780">
            <v>64</v>
          </cell>
          <cell r="AU780">
            <v>62</v>
          </cell>
          <cell r="AV780">
            <v>59</v>
          </cell>
          <cell r="AW780">
            <v>56</v>
          </cell>
          <cell r="AX780">
            <v>54</v>
          </cell>
          <cell r="AY780">
            <v>62</v>
          </cell>
          <cell r="AZ780">
            <v>72</v>
          </cell>
          <cell r="BA780">
            <v>49</v>
          </cell>
          <cell r="BB780">
            <v>48</v>
          </cell>
          <cell r="BC780">
            <v>51</v>
          </cell>
          <cell r="BD780">
            <v>70</v>
          </cell>
          <cell r="BE780">
            <v>63</v>
          </cell>
          <cell r="BF780">
            <v>74</v>
          </cell>
          <cell r="BG780">
            <v>59</v>
          </cell>
          <cell r="BH780">
            <v>80</v>
          </cell>
          <cell r="BI780">
            <v>72</v>
          </cell>
          <cell r="BJ780">
            <v>77</v>
          </cell>
          <cell r="BK780">
            <v>62</v>
          </cell>
          <cell r="BL780">
            <v>63</v>
          </cell>
          <cell r="BM780">
            <v>70</v>
          </cell>
          <cell r="BN780">
            <v>82</v>
          </cell>
          <cell r="BO780">
            <v>82</v>
          </cell>
          <cell r="BP780">
            <v>80</v>
          </cell>
          <cell r="BQ780">
            <v>87</v>
          </cell>
          <cell r="BR780">
            <v>75</v>
          </cell>
          <cell r="BS780">
            <v>72</v>
          </cell>
          <cell r="BT780">
            <v>79</v>
          </cell>
          <cell r="BU780">
            <v>73</v>
          </cell>
          <cell r="BV780">
            <v>46</v>
          </cell>
          <cell r="BW780">
            <v>49</v>
          </cell>
          <cell r="BX780">
            <v>56</v>
          </cell>
          <cell r="BY780">
            <v>46</v>
          </cell>
          <cell r="BZ780">
            <v>62</v>
          </cell>
          <cell r="CA780">
            <v>59</v>
          </cell>
          <cell r="CB780">
            <v>65</v>
          </cell>
          <cell r="CC780">
            <v>44</v>
          </cell>
          <cell r="CD780">
            <v>61</v>
          </cell>
          <cell r="CE780">
            <v>57</v>
          </cell>
          <cell r="CF780">
            <v>53</v>
          </cell>
          <cell r="CG780">
            <v>50</v>
          </cell>
          <cell r="CH780">
            <v>43</v>
          </cell>
          <cell r="CI780">
            <v>52</v>
          </cell>
          <cell r="CJ780">
            <v>41</v>
          </cell>
          <cell r="CK780">
            <v>37</v>
          </cell>
          <cell r="CL780">
            <v>32</v>
          </cell>
          <cell r="CM780">
            <v>31</v>
          </cell>
          <cell r="CN780">
            <v>34</v>
          </cell>
          <cell r="CO780">
            <v>20</v>
          </cell>
          <cell r="CP780">
            <v>11</v>
          </cell>
          <cell r="CQ780">
            <v>6</v>
          </cell>
          <cell r="CR780">
            <v>6</v>
          </cell>
          <cell r="CS780">
            <v>7</v>
          </cell>
          <cell r="CT780">
            <v>2</v>
          </cell>
          <cell r="CU780">
            <v>3</v>
          </cell>
          <cell r="CV780">
            <v>3</v>
          </cell>
          <cell r="CW780">
            <v>2</v>
          </cell>
          <cell r="CX780">
            <v>1</v>
          </cell>
          <cell r="CY780">
            <v>2</v>
          </cell>
          <cell r="CZ780" t="str">
            <v>-</v>
          </cell>
          <cell r="DA780" t="str">
            <v>-</v>
          </cell>
          <cell r="DB780">
            <v>7</v>
          </cell>
          <cell r="DC780">
            <v>47.915927289999999</v>
          </cell>
          <cell r="DD780">
            <v>50.813725490000003</v>
          </cell>
          <cell r="DE780">
            <v>184</v>
          </cell>
          <cell r="DF780">
            <v>174</v>
          </cell>
          <cell r="DG780">
            <v>209</v>
          </cell>
          <cell r="DH780">
            <v>207</v>
          </cell>
          <cell r="DI780">
            <v>191</v>
          </cell>
          <cell r="DJ780">
            <v>225</v>
          </cell>
          <cell r="DK780">
            <v>225</v>
          </cell>
          <cell r="DL780">
            <v>266</v>
          </cell>
          <cell r="DM780">
            <v>303</v>
          </cell>
          <cell r="DN780">
            <v>285</v>
          </cell>
          <cell r="DO780">
            <v>317</v>
          </cell>
          <cell r="DP780">
            <v>354</v>
          </cell>
          <cell r="DQ780">
            <v>401</v>
          </cell>
          <cell r="DR780">
            <v>345</v>
          </cell>
          <cell r="DS780">
            <v>272</v>
          </cell>
          <cell r="DT780">
            <v>280</v>
          </cell>
          <cell r="DU780">
            <v>223</v>
          </cell>
          <cell r="DV780">
            <v>128</v>
          </cell>
          <cell r="DW780">
            <v>24</v>
          </cell>
          <cell r="DX780">
            <v>8</v>
          </cell>
          <cell r="DY780" t="str">
            <v>-</v>
          </cell>
          <cell r="DZ780">
            <v>567</v>
          </cell>
          <cell r="EA780">
            <v>2774</v>
          </cell>
          <cell r="EB780">
            <v>1280</v>
          </cell>
          <cell r="EC780">
            <v>663</v>
          </cell>
          <cell r="ED780">
            <v>160</v>
          </cell>
          <cell r="EE780">
            <v>12.27007141</v>
          </cell>
          <cell r="EF780">
            <v>60.030296470000003</v>
          </cell>
          <cell r="EG780">
            <v>27.69963211</v>
          </cell>
          <cell r="EH780">
            <v>14.34754382</v>
          </cell>
          <cell r="EI780">
            <v>3.462454014</v>
          </cell>
          <cell r="EJ780">
            <v>4628</v>
          </cell>
          <cell r="EK780">
            <v>184</v>
          </cell>
          <cell r="EL780">
            <v>174</v>
          </cell>
          <cell r="EM780">
            <v>209</v>
          </cell>
          <cell r="EN780">
            <v>207</v>
          </cell>
          <cell r="EO780">
            <v>191</v>
          </cell>
          <cell r="EP780">
            <v>225</v>
          </cell>
          <cell r="EQ780">
            <v>225</v>
          </cell>
          <cell r="ER780">
            <v>266</v>
          </cell>
          <cell r="ES780">
            <v>303</v>
          </cell>
          <cell r="ET780">
            <v>285</v>
          </cell>
          <cell r="EU780">
            <v>317</v>
          </cell>
          <cell r="EV780">
            <v>354</v>
          </cell>
          <cell r="EW780">
            <v>401</v>
          </cell>
          <cell r="EX780">
            <v>345</v>
          </cell>
          <cell r="EY780">
            <v>272</v>
          </cell>
          <cell r="EZ780">
            <v>280</v>
          </cell>
          <cell r="FA780">
            <v>223</v>
          </cell>
          <cell r="FB780">
            <v>128</v>
          </cell>
          <cell r="FC780">
            <v>24</v>
          </cell>
          <cell r="FD780">
            <v>8</v>
          </cell>
          <cell r="FE780">
            <v>0</v>
          </cell>
          <cell r="FF780">
            <v>7</v>
          </cell>
        </row>
        <row r="781">
          <cell r="C781" t="str">
            <v>厚岸町女</v>
          </cell>
          <cell r="D781">
            <v>5150</v>
          </cell>
          <cell r="E781">
            <v>25</v>
          </cell>
          <cell r="F781">
            <v>27</v>
          </cell>
          <cell r="G781">
            <v>28</v>
          </cell>
          <cell r="H781">
            <v>35</v>
          </cell>
          <cell r="I781">
            <v>37</v>
          </cell>
          <cell r="J781">
            <v>34</v>
          </cell>
          <cell r="K781">
            <v>35</v>
          </cell>
          <cell r="L781">
            <v>28</v>
          </cell>
          <cell r="M781">
            <v>43</v>
          </cell>
          <cell r="N781">
            <v>48</v>
          </cell>
          <cell r="O781">
            <v>42</v>
          </cell>
          <cell r="P781">
            <v>43</v>
          </cell>
          <cell r="Q781">
            <v>31</v>
          </cell>
          <cell r="R781">
            <v>44</v>
          </cell>
          <cell r="S781">
            <v>35</v>
          </cell>
          <cell r="T781">
            <v>49</v>
          </cell>
          <cell r="U781">
            <v>45</v>
          </cell>
          <cell r="V781">
            <v>41</v>
          </cell>
          <cell r="W781">
            <v>30</v>
          </cell>
          <cell r="X781">
            <v>28</v>
          </cell>
          <cell r="Y781">
            <v>24</v>
          </cell>
          <cell r="Z781">
            <v>38</v>
          </cell>
          <cell r="AA781">
            <v>33</v>
          </cell>
          <cell r="AB781">
            <v>36</v>
          </cell>
          <cell r="AC781">
            <v>38</v>
          </cell>
          <cell r="AD781">
            <v>41</v>
          </cell>
          <cell r="AE781">
            <v>38</v>
          </cell>
          <cell r="AF781">
            <v>40</v>
          </cell>
          <cell r="AG781">
            <v>35</v>
          </cell>
          <cell r="AH781">
            <v>37</v>
          </cell>
          <cell r="AI781">
            <v>56</v>
          </cell>
          <cell r="AJ781">
            <v>44</v>
          </cell>
          <cell r="AK781">
            <v>51</v>
          </cell>
          <cell r="AL781">
            <v>55</v>
          </cell>
          <cell r="AM781">
            <v>52</v>
          </cell>
          <cell r="AN781">
            <v>46</v>
          </cell>
          <cell r="AO781">
            <v>49</v>
          </cell>
          <cell r="AP781">
            <v>47</v>
          </cell>
          <cell r="AQ781">
            <v>56</v>
          </cell>
          <cell r="AR781">
            <v>45</v>
          </cell>
          <cell r="AS781">
            <v>69</v>
          </cell>
          <cell r="AT781">
            <v>60</v>
          </cell>
          <cell r="AU781">
            <v>56</v>
          </cell>
          <cell r="AV781">
            <v>64</v>
          </cell>
          <cell r="AW781">
            <v>63</v>
          </cell>
          <cell r="AX781">
            <v>51</v>
          </cell>
          <cell r="AY781">
            <v>60</v>
          </cell>
          <cell r="AZ781">
            <v>61</v>
          </cell>
          <cell r="BA781">
            <v>59</v>
          </cell>
          <cell r="BB781">
            <v>64</v>
          </cell>
          <cell r="BC781">
            <v>66</v>
          </cell>
          <cell r="BD781">
            <v>69</v>
          </cell>
          <cell r="BE781">
            <v>82</v>
          </cell>
          <cell r="BF781">
            <v>62</v>
          </cell>
          <cell r="BG781">
            <v>74</v>
          </cell>
          <cell r="BH781">
            <v>68</v>
          </cell>
          <cell r="BI781">
            <v>77</v>
          </cell>
          <cell r="BJ781">
            <v>62</v>
          </cell>
          <cell r="BK781">
            <v>66</v>
          </cell>
          <cell r="BL781">
            <v>78</v>
          </cell>
          <cell r="BM781">
            <v>74</v>
          </cell>
          <cell r="BN781">
            <v>69</v>
          </cell>
          <cell r="BO781">
            <v>98</v>
          </cell>
          <cell r="BP781">
            <v>86</v>
          </cell>
          <cell r="BQ781">
            <v>98</v>
          </cell>
          <cell r="BR781">
            <v>80</v>
          </cell>
          <cell r="BS781">
            <v>86</v>
          </cell>
          <cell r="BT781">
            <v>112</v>
          </cell>
          <cell r="BU781">
            <v>78</v>
          </cell>
          <cell r="BV781">
            <v>64</v>
          </cell>
          <cell r="BW781">
            <v>55</v>
          </cell>
          <cell r="BX781">
            <v>75</v>
          </cell>
          <cell r="BY781">
            <v>74</v>
          </cell>
          <cell r="BZ781">
            <v>93</v>
          </cell>
          <cell r="CA781">
            <v>90</v>
          </cell>
          <cell r="CB781">
            <v>80</v>
          </cell>
          <cell r="CC781">
            <v>60</v>
          </cell>
          <cell r="CD781">
            <v>83</v>
          </cell>
          <cell r="CE781">
            <v>100</v>
          </cell>
          <cell r="CF781">
            <v>84</v>
          </cell>
          <cell r="CG781">
            <v>75</v>
          </cell>
          <cell r="CH781">
            <v>67</v>
          </cell>
          <cell r="CI781">
            <v>53</v>
          </cell>
          <cell r="CJ781">
            <v>40</v>
          </cell>
          <cell r="CK781">
            <v>56</v>
          </cell>
          <cell r="CL781">
            <v>56</v>
          </cell>
          <cell r="CM781">
            <v>39</v>
          </cell>
          <cell r="CN781">
            <v>36</v>
          </cell>
          <cell r="CO781">
            <v>38</v>
          </cell>
          <cell r="CP781">
            <v>31</v>
          </cell>
          <cell r="CQ781">
            <v>29</v>
          </cell>
          <cell r="CR781">
            <v>18</v>
          </cell>
          <cell r="CS781">
            <v>20</v>
          </cell>
          <cell r="CT781">
            <v>16</v>
          </cell>
          <cell r="CU781">
            <v>8</v>
          </cell>
          <cell r="CV781">
            <v>9</v>
          </cell>
          <cell r="CW781">
            <v>6</v>
          </cell>
          <cell r="CX781">
            <v>7</v>
          </cell>
          <cell r="CY781">
            <v>5</v>
          </cell>
          <cell r="CZ781">
            <v>1</v>
          </cell>
          <cell r="DA781">
            <v>1</v>
          </cell>
          <cell r="DB781" t="str">
            <v>-</v>
          </cell>
          <cell r="DC781">
            <v>51.932815529999999</v>
          </cell>
          <cell r="DD781">
            <v>55.382352939999997</v>
          </cell>
          <cell r="DE781">
            <v>152</v>
          </cell>
          <cell r="DF781">
            <v>188</v>
          </cell>
          <cell r="DG781">
            <v>195</v>
          </cell>
          <cell r="DH781">
            <v>193</v>
          </cell>
          <cell r="DI781">
            <v>169</v>
          </cell>
          <cell r="DJ781">
            <v>191</v>
          </cell>
          <cell r="DK781">
            <v>258</v>
          </cell>
          <cell r="DL781">
            <v>243</v>
          </cell>
          <cell r="DM781">
            <v>312</v>
          </cell>
          <cell r="DN781">
            <v>295</v>
          </cell>
          <cell r="DO781">
            <v>353</v>
          </cell>
          <cell r="DP781">
            <v>351</v>
          </cell>
          <cell r="DQ781">
            <v>425</v>
          </cell>
          <cell r="DR781">
            <v>420</v>
          </cell>
          <cell r="DS781">
            <v>387</v>
          </cell>
          <cell r="DT781">
            <v>407</v>
          </cell>
          <cell r="DU781">
            <v>291</v>
          </cell>
          <cell r="DV781">
            <v>200</v>
          </cell>
          <cell r="DW781">
            <v>91</v>
          </cell>
          <cell r="DX781">
            <v>28</v>
          </cell>
          <cell r="DY781">
            <v>1</v>
          </cell>
          <cell r="DZ781">
            <v>535</v>
          </cell>
          <cell r="EA781">
            <v>2790</v>
          </cell>
          <cell r="EB781">
            <v>1825</v>
          </cell>
          <cell r="EC781">
            <v>1018</v>
          </cell>
          <cell r="ED781">
            <v>320</v>
          </cell>
          <cell r="EE781">
            <v>10.388349509999999</v>
          </cell>
          <cell r="EF781">
            <v>54.174757280000001</v>
          </cell>
          <cell r="EG781">
            <v>35.4368932</v>
          </cell>
          <cell r="EH781">
            <v>19.766990289999999</v>
          </cell>
          <cell r="EI781">
            <v>6.213592233</v>
          </cell>
          <cell r="EJ781">
            <v>5150</v>
          </cell>
          <cell r="EK781">
            <v>152</v>
          </cell>
          <cell r="EL781">
            <v>188</v>
          </cell>
          <cell r="EM781">
            <v>195</v>
          </cell>
          <cell r="EN781">
            <v>193</v>
          </cell>
          <cell r="EO781">
            <v>169</v>
          </cell>
          <cell r="EP781">
            <v>191</v>
          </cell>
          <cell r="EQ781">
            <v>258</v>
          </cell>
          <cell r="ER781">
            <v>243</v>
          </cell>
          <cell r="ES781">
            <v>312</v>
          </cell>
          <cell r="ET781">
            <v>295</v>
          </cell>
          <cell r="EU781">
            <v>353</v>
          </cell>
          <cell r="EV781">
            <v>351</v>
          </cell>
          <cell r="EW781">
            <v>425</v>
          </cell>
          <cell r="EX781">
            <v>420</v>
          </cell>
          <cell r="EY781">
            <v>387</v>
          </cell>
          <cell r="EZ781">
            <v>407</v>
          </cell>
          <cell r="FA781">
            <v>291</v>
          </cell>
          <cell r="FB781">
            <v>200</v>
          </cell>
          <cell r="FC781">
            <v>91</v>
          </cell>
          <cell r="FD781">
            <v>28</v>
          </cell>
          <cell r="FE781">
            <v>1</v>
          </cell>
          <cell r="FF781">
            <v>0</v>
          </cell>
        </row>
        <row r="782">
          <cell r="C782" t="str">
            <v>浜中町総数</v>
          </cell>
          <cell r="D782">
            <v>6061</v>
          </cell>
          <cell r="E782">
            <v>54</v>
          </cell>
          <cell r="F782">
            <v>49</v>
          </cell>
          <cell r="G782">
            <v>41</v>
          </cell>
          <cell r="H782">
            <v>52</v>
          </cell>
          <cell r="I782">
            <v>47</v>
          </cell>
          <cell r="J782">
            <v>50</v>
          </cell>
          <cell r="K782">
            <v>42</v>
          </cell>
          <cell r="L782">
            <v>50</v>
          </cell>
          <cell r="M782">
            <v>49</v>
          </cell>
          <cell r="N782">
            <v>55</v>
          </cell>
          <cell r="O782">
            <v>54</v>
          </cell>
          <cell r="P782">
            <v>60</v>
          </cell>
          <cell r="Q782">
            <v>59</v>
          </cell>
          <cell r="R782">
            <v>63</v>
          </cell>
          <cell r="S782">
            <v>79</v>
          </cell>
          <cell r="T782">
            <v>50</v>
          </cell>
          <cell r="U782">
            <v>54</v>
          </cell>
          <cell r="V782">
            <v>47</v>
          </cell>
          <cell r="W782">
            <v>27</v>
          </cell>
          <cell r="X782">
            <v>31</v>
          </cell>
          <cell r="Y782">
            <v>30</v>
          </cell>
          <cell r="Z782">
            <v>27</v>
          </cell>
          <cell r="AA782">
            <v>37</v>
          </cell>
          <cell r="AB782">
            <v>50</v>
          </cell>
          <cell r="AC782">
            <v>41</v>
          </cell>
          <cell r="AD782">
            <v>53</v>
          </cell>
          <cell r="AE782">
            <v>45</v>
          </cell>
          <cell r="AF782">
            <v>59</v>
          </cell>
          <cell r="AG782">
            <v>61</v>
          </cell>
          <cell r="AH782">
            <v>60</v>
          </cell>
          <cell r="AI782">
            <v>68</v>
          </cell>
          <cell r="AJ782">
            <v>60</v>
          </cell>
          <cell r="AK782">
            <v>75</v>
          </cell>
          <cell r="AL782">
            <v>69</v>
          </cell>
          <cell r="AM782">
            <v>71</v>
          </cell>
          <cell r="AN782">
            <v>61</v>
          </cell>
          <cell r="AO782">
            <v>78</v>
          </cell>
          <cell r="AP782">
            <v>77</v>
          </cell>
          <cell r="AQ782">
            <v>61</v>
          </cell>
          <cell r="AR782">
            <v>88</v>
          </cell>
          <cell r="AS782">
            <v>75</v>
          </cell>
          <cell r="AT782">
            <v>74</v>
          </cell>
          <cell r="AU782">
            <v>77</v>
          </cell>
          <cell r="AV782">
            <v>65</v>
          </cell>
          <cell r="AW782">
            <v>79</v>
          </cell>
          <cell r="AX782">
            <v>63</v>
          </cell>
          <cell r="AY782">
            <v>58</v>
          </cell>
          <cell r="AZ782">
            <v>81</v>
          </cell>
          <cell r="BA782">
            <v>75</v>
          </cell>
          <cell r="BB782">
            <v>76</v>
          </cell>
          <cell r="BC782">
            <v>92</v>
          </cell>
          <cell r="BD782">
            <v>78</v>
          </cell>
          <cell r="BE782">
            <v>93</v>
          </cell>
          <cell r="BF782">
            <v>75</v>
          </cell>
          <cell r="BG782">
            <v>94</v>
          </cell>
          <cell r="BH782">
            <v>78</v>
          </cell>
          <cell r="BI782">
            <v>89</v>
          </cell>
          <cell r="BJ782">
            <v>99</v>
          </cell>
          <cell r="BK782">
            <v>99</v>
          </cell>
          <cell r="BL782">
            <v>93</v>
          </cell>
          <cell r="BM782">
            <v>100</v>
          </cell>
          <cell r="BN782">
            <v>100</v>
          </cell>
          <cell r="BO782">
            <v>120</v>
          </cell>
          <cell r="BP782">
            <v>98</v>
          </cell>
          <cell r="BQ782">
            <v>105</v>
          </cell>
          <cell r="BR782">
            <v>137</v>
          </cell>
          <cell r="BS782">
            <v>109</v>
          </cell>
          <cell r="BT782">
            <v>94</v>
          </cell>
          <cell r="BU782">
            <v>78</v>
          </cell>
          <cell r="BV782">
            <v>54</v>
          </cell>
          <cell r="BW782">
            <v>60</v>
          </cell>
          <cell r="BX782">
            <v>65</v>
          </cell>
          <cell r="BY782">
            <v>70</v>
          </cell>
          <cell r="BZ782">
            <v>90</v>
          </cell>
          <cell r="CA782">
            <v>72</v>
          </cell>
          <cell r="CB782">
            <v>63</v>
          </cell>
          <cell r="CC782">
            <v>67</v>
          </cell>
          <cell r="CD782">
            <v>77</v>
          </cell>
          <cell r="CE782">
            <v>51</v>
          </cell>
          <cell r="CF782">
            <v>47</v>
          </cell>
          <cell r="CG782">
            <v>65</v>
          </cell>
          <cell r="CH782">
            <v>61</v>
          </cell>
          <cell r="CI782">
            <v>48</v>
          </cell>
          <cell r="CJ782">
            <v>65</v>
          </cell>
          <cell r="CK782">
            <v>51</v>
          </cell>
          <cell r="CL782">
            <v>53</v>
          </cell>
          <cell r="CM782">
            <v>52</v>
          </cell>
          <cell r="CN782">
            <v>42</v>
          </cell>
          <cell r="CO782">
            <v>38</v>
          </cell>
          <cell r="CP782">
            <v>32</v>
          </cell>
          <cell r="CQ782">
            <v>28</v>
          </cell>
          <cell r="CR782">
            <v>16</v>
          </cell>
          <cell r="CS782">
            <v>14</v>
          </cell>
          <cell r="CT782">
            <v>9</v>
          </cell>
          <cell r="CU782">
            <v>12</v>
          </cell>
          <cell r="CV782">
            <v>7</v>
          </cell>
          <cell r="CW782">
            <v>4</v>
          </cell>
          <cell r="CX782">
            <v>3</v>
          </cell>
          <cell r="CY782">
            <v>5</v>
          </cell>
          <cell r="CZ782" t="str">
            <v>-</v>
          </cell>
          <cell r="DA782">
            <v>2</v>
          </cell>
          <cell r="DB782" t="str">
            <v>-</v>
          </cell>
          <cell r="DC782">
            <v>48.576555020000001</v>
          </cell>
          <cell r="DD782">
            <v>51.40384615</v>
          </cell>
          <cell r="DE782">
            <v>243</v>
          </cell>
          <cell r="DF782">
            <v>246</v>
          </cell>
          <cell r="DG782">
            <v>315</v>
          </cell>
          <cell r="DH782">
            <v>209</v>
          </cell>
          <cell r="DI782">
            <v>185</v>
          </cell>
          <cell r="DJ782">
            <v>278</v>
          </cell>
          <cell r="DK782">
            <v>343</v>
          </cell>
          <cell r="DL782">
            <v>365</v>
          </cell>
          <cell r="DM782">
            <v>370</v>
          </cell>
          <cell r="DN782">
            <v>353</v>
          </cell>
          <cell r="DO782">
            <v>432</v>
          </cell>
          <cell r="DP782">
            <v>458</v>
          </cell>
          <cell r="DQ782">
            <v>523</v>
          </cell>
          <cell r="DR782">
            <v>472</v>
          </cell>
          <cell r="DS782">
            <v>357</v>
          </cell>
          <cell r="DT782">
            <v>305</v>
          </cell>
          <cell r="DU782">
            <v>290</v>
          </cell>
          <cell r="DV782">
            <v>217</v>
          </cell>
          <cell r="DW782">
            <v>79</v>
          </cell>
          <cell r="DX782">
            <v>19</v>
          </cell>
          <cell r="DY782">
            <v>2</v>
          </cell>
          <cell r="DZ782">
            <v>804</v>
          </cell>
          <cell r="EA782">
            <v>3516</v>
          </cell>
          <cell r="EB782">
            <v>1741</v>
          </cell>
          <cell r="EC782">
            <v>912</v>
          </cell>
          <cell r="ED782">
            <v>317</v>
          </cell>
          <cell r="EE782">
            <v>13.265137770000001</v>
          </cell>
          <cell r="EF782">
            <v>58.010229340000002</v>
          </cell>
          <cell r="EG782">
            <v>28.7246329</v>
          </cell>
          <cell r="EH782">
            <v>15.04702194</v>
          </cell>
          <cell r="EI782">
            <v>5.2301600400000003</v>
          </cell>
          <cell r="EJ782">
            <v>6061</v>
          </cell>
          <cell r="EK782">
            <v>243</v>
          </cell>
          <cell r="EL782">
            <v>246</v>
          </cell>
          <cell r="EM782">
            <v>315</v>
          </cell>
          <cell r="EN782">
            <v>209</v>
          </cell>
          <cell r="EO782">
            <v>185</v>
          </cell>
          <cell r="EP782">
            <v>278</v>
          </cell>
          <cell r="EQ782">
            <v>343</v>
          </cell>
          <cell r="ER782">
            <v>365</v>
          </cell>
          <cell r="ES782">
            <v>370</v>
          </cell>
          <cell r="ET782">
            <v>353</v>
          </cell>
          <cell r="EU782">
            <v>432</v>
          </cell>
          <cell r="EV782">
            <v>458</v>
          </cell>
          <cell r="EW782">
            <v>523</v>
          </cell>
          <cell r="EX782">
            <v>472</v>
          </cell>
          <cell r="EY782">
            <v>357</v>
          </cell>
          <cell r="EZ782">
            <v>305</v>
          </cell>
          <cell r="FA782">
            <v>290</v>
          </cell>
          <cell r="FB782">
            <v>217</v>
          </cell>
          <cell r="FC782">
            <v>79</v>
          </cell>
          <cell r="FD782">
            <v>19</v>
          </cell>
          <cell r="FE782">
            <v>2</v>
          </cell>
          <cell r="FF782">
            <v>0</v>
          </cell>
        </row>
        <row r="783">
          <cell r="C783" t="str">
            <v>浜中町男</v>
          </cell>
          <cell r="D783">
            <v>2954</v>
          </cell>
          <cell r="E783">
            <v>29</v>
          </cell>
          <cell r="F783">
            <v>25</v>
          </cell>
          <cell r="G783">
            <v>23</v>
          </cell>
          <cell r="H783">
            <v>21</v>
          </cell>
          <cell r="I783">
            <v>26</v>
          </cell>
          <cell r="J783">
            <v>27</v>
          </cell>
          <cell r="K783">
            <v>15</v>
          </cell>
          <cell r="L783">
            <v>27</v>
          </cell>
          <cell r="M783">
            <v>25</v>
          </cell>
          <cell r="N783">
            <v>28</v>
          </cell>
          <cell r="O783">
            <v>24</v>
          </cell>
          <cell r="P783">
            <v>28</v>
          </cell>
          <cell r="Q783">
            <v>26</v>
          </cell>
          <cell r="R783">
            <v>28</v>
          </cell>
          <cell r="S783">
            <v>35</v>
          </cell>
          <cell r="T783">
            <v>23</v>
          </cell>
          <cell r="U783">
            <v>28</v>
          </cell>
          <cell r="V783">
            <v>22</v>
          </cell>
          <cell r="W783">
            <v>17</v>
          </cell>
          <cell r="X783">
            <v>18</v>
          </cell>
          <cell r="Y783">
            <v>16</v>
          </cell>
          <cell r="Z783">
            <v>14</v>
          </cell>
          <cell r="AA783">
            <v>15</v>
          </cell>
          <cell r="AB783">
            <v>23</v>
          </cell>
          <cell r="AC783">
            <v>23</v>
          </cell>
          <cell r="AD783">
            <v>30</v>
          </cell>
          <cell r="AE783">
            <v>24</v>
          </cell>
          <cell r="AF783">
            <v>33</v>
          </cell>
          <cell r="AG783">
            <v>36</v>
          </cell>
          <cell r="AH783">
            <v>33</v>
          </cell>
          <cell r="AI783">
            <v>35</v>
          </cell>
          <cell r="AJ783">
            <v>39</v>
          </cell>
          <cell r="AK783">
            <v>40</v>
          </cell>
          <cell r="AL783">
            <v>36</v>
          </cell>
          <cell r="AM783">
            <v>27</v>
          </cell>
          <cell r="AN783">
            <v>30</v>
          </cell>
          <cell r="AO783">
            <v>40</v>
          </cell>
          <cell r="AP783">
            <v>39</v>
          </cell>
          <cell r="AQ783">
            <v>36</v>
          </cell>
          <cell r="AR783">
            <v>48</v>
          </cell>
          <cell r="AS783">
            <v>43</v>
          </cell>
          <cell r="AT783">
            <v>32</v>
          </cell>
          <cell r="AU783">
            <v>39</v>
          </cell>
          <cell r="AV783">
            <v>36</v>
          </cell>
          <cell r="AW783">
            <v>42</v>
          </cell>
          <cell r="AX783">
            <v>34</v>
          </cell>
          <cell r="AY783">
            <v>24</v>
          </cell>
          <cell r="AZ783">
            <v>44</v>
          </cell>
          <cell r="BA783">
            <v>32</v>
          </cell>
          <cell r="BB783">
            <v>41</v>
          </cell>
          <cell r="BC783">
            <v>39</v>
          </cell>
          <cell r="BD783">
            <v>37</v>
          </cell>
          <cell r="BE783">
            <v>46</v>
          </cell>
          <cell r="BF783">
            <v>35</v>
          </cell>
          <cell r="BG783">
            <v>59</v>
          </cell>
          <cell r="BH783">
            <v>42</v>
          </cell>
          <cell r="BI783">
            <v>44</v>
          </cell>
          <cell r="BJ783">
            <v>49</v>
          </cell>
          <cell r="BK783">
            <v>48</v>
          </cell>
          <cell r="BL783">
            <v>43</v>
          </cell>
          <cell r="BM783">
            <v>51</v>
          </cell>
          <cell r="BN783">
            <v>55</v>
          </cell>
          <cell r="BO783">
            <v>63</v>
          </cell>
          <cell r="BP783">
            <v>51</v>
          </cell>
          <cell r="BQ783">
            <v>57</v>
          </cell>
          <cell r="BR783">
            <v>67</v>
          </cell>
          <cell r="BS783">
            <v>54</v>
          </cell>
          <cell r="BT783">
            <v>44</v>
          </cell>
          <cell r="BU783">
            <v>35</v>
          </cell>
          <cell r="BV783">
            <v>29</v>
          </cell>
          <cell r="BW783">
            <v>27</v>
          </cell>
          <cell r="BX783">
            <v>39</v>
          </cell>
          <cell r="BY783">
            <v>24</v>
          </cell>
          <cell r="BZ783">
            <v>43</v>
          </cell>
          <cell r="CA783">
            <v>36</v>
          </cell>
          <cell r="CB783">
            <v>27</v>
          </cell>
          <cell r="CC783">
            <v>29</v>
          </cell>
          <cell r="CD783">
            <v>29</v>
          </cell>
          <cell r="CE783">
            <v>25</v>
          </cell>
          <cell r="CF783">
            <v>17</v>
          </cell>
          <cell r="CG783">
            <v>34</v>
          </cell>
          <cell r="CH783">
            <v>22</v>
          </cell>
          <cell r="CI783">
            <v>16</v>
          </cell>
          <cell r="CJ783">
            <v>27</v>
          </cell>
          <cell r="CK783">
            <v>20</v>
          </cell>
          <cell r="CL783">
            <v>23</v>
          </cell>
          <cell r="CM783">
            <v>27</v>
          </cell>
          <cell r="CN783">
            <v>12</v>
          </cell>
          <cell r="CO783">
            <v>11</v>
          </cell>
          <cell r="CP783">
            <v>13</v>
          </cell>
          <cell r="CQ783">
            <v>6</v>
          </cell>
          <cell r="CR783">
            <v>7</v>
          </cell>
          <cell r="CS783">
            <v>5</v>
          </cell>
          <cell r="CT783">
            <v>2</v>
          </cell>
          <cell r="CU783">
            <v>1</v>
          </cell>
          <cell r="CV783">
            <v>3</v>
          </cell>
          <cell r="CW783">
            <v>1</v>
          </cell>
          <cell r="CX783" t="str">
            <v>-</v>
          </cell>
          <cell r="CY783" t="str">
            <v>-</v>
          </cell>
          <cell r="CZ783" t="str">
            <v>-</v>
          </cell>
          <cell r="DA783">
            <v>1</v>
          </cell>
          <cell r="DB783" t="str">
            <v>-</v>
          </cell>
          <cell r="DC783">
            <v>47.260663510000001</v>
          </cell>
          <cell r="DD783">
            <v>49.951219510000001</v>
          </cell>
          <cell r="DE783">
            <v>124</v>
          </cell>
          <cell r="DF783">
            <v>122</v>
          </cell>
          <cell r="DG783">
            <v>141</v>
          </cell>
          <cell r="DH783">
            <v>108</v>
          </cell>
          <cell r="DI783">
            <v>91</v>
          </cell>
          <cell r="DJ783">
            <v>156</v>
          </cell>
          <cell r="DK783">
            <v>177</v>
          </cell>
          <cell r="DL783">
            <v>193</v>
          </cell>
          <cell r="DM783">
            <v>192</v>
          </cell>
          <cell r="DN783">
            <v>175</v>
          </cell>
          <cell r="DO783">
            <v>216</v>
          </cell>
          <cell r="DP783">
            <v>226</v>
          </cell>
          <cell r="DQ783">
            <v>277</v>
          </cell>
          <cell r="DR783">
            <v>229</v>
          </cell>
          <cell r="DS783">
            <v>169</v>
          </cell>
          <cell r="DT783">
            <v>127</v>
          </cell>
          <cell r="DU783">
            <v>119</v>
          </cell>
          <cell r="DV783">
            <v>86</v>
          </cell>
          <cell r="DW783">
            <v>21</v>
          </cell>
          <cell r="DX783">
            <v>4</v>
          </cell>
          <cell r="DY783">
            <v>1</v>
          </cell>
          <cell r="DZ783">
            <v>387</v>
          </cell>
          <cell r="EA783">
            <v>1811</v>
          </cell>
          <cell r="EB783">
            <v>756</v>
          </cell>
          <cell r="EC783">
            <v>358</v>
          </cell>
          <cell r="ED783">
            <v>112</v>
          </cell>
          <cell r="EE783">
            <v>13.100880160000001</v>
          </cell>
          <cell r="EF783">
            <v>61.306702780000002</v>
          </cell>
          <cell r="EG783">
            <v>25.592417059999999</v>
          </cell>
          <cell r="EH783">
            <v>12.11916046</v>
          </cell>
          <cell r="EI783">
            <v>3.7914691939999998</v>
          </cell>
          <cell r="EJ783">
            <v>2954</v>
          </cell>
          <cell r="EK783">
            <v>124</v>
          </cell>
          <cell r="EL783">
            <v>122</v>
          </cell>
          <cell r="EM783">
            <v>141</v>
          </cell>
          <cell r="EN783">
            <v>108</v>
          </cell>
          <cell r="EO783">
            <v>91</v>
          </cell>
          <cell r="EP783">
            <v>156</v>
          </cell>
          <cell r="EQ783">
            <v>177</v>
          </cell>
          <cell r="ER783">
            <v>193</v>
          </cell>
          <cell r="ES783">
            <v>192</v>
          </cell>
          <cell r="ET783">
            <v>175</v>
          </cell>
          <cell r="EU783">
            <v>216</v>
          </cell>
          <cell r="EV783">
            <v>226</v>
          </cell>
          <cell r="EW783">
            <v>277</v>
          </cell>
          <cell r="EX783">
            <v>229</v>
          </cell>
          <cell r="EY783">
            <v>169</v>
          </cell>
          <cell r="EZ783">
            <v>127</v>
          </cell>
          <cell r="FA783">
            <v>119</v>
          </cell>
          <cell r="FB783">
            <v>86</v>
          </cell>
          <cell r="FC783">
            <v>21</v>
          </cell>
          <cell r="FD783">
            <v>4</v>
          </cell>
          <cell r="FE783">
            <v>1</v>
          </cell>
          <cell r="FF783">
            <v>0</v>
          </cell>
        </row>
        <row r="784">
          <cell r="C784" t="str">
            <v>浜中町女</v>
          </cell>
          <cell r="D784">
            <v>3107</v>
          </cell>
          <cell r="E784">
            <v>25</v>
          </cell>
          <cell r="F784">
            <v>24</v>
          </cell>
          <cell r="G784">
            <v>18</v>
          </cell>
          <cell r="H784">
            <v>31</v>
          </cell>
          <cell r="I784">
            <v>21</v>
          </cell>
          <cell r="J784">
            <v>23</v>
          </cell>
          <cell r="K784">
            <v>27</v>
          </cell>
          <cell r="L784">
            <v>23</v>
          </cell>
          <cell r="M784">
            <v>24</v>
          </cell>
          <cell r="N784">
            <v>27</v>
          </cell>
          <cell r="O784">
            <v>30</v>
          </cell>
          <cell r="P784">
            <v>32</v>
          </cell>
          <cell r="Q784">
            <v>33</v>
          </cell>
          <cell r="R784">
            <v>35</v>
          </cell>
          <cell r="S784">
            <v>44</v>
          </cell>
          <cell r="T784">
            <v>27</v>
          </cell>
          <cell r="U784">
            <v>26</v>
          </cell>
          <cell r="V784">
            <v>25</v>
          </cell>
          <cell r="W784">
            <v>10</v>
          </cell>
          <cell r="X784">
            <v>13</v>
          </cell>
          <cell r="Y784">
            <v>14</v>
          </cell>
          <cell r="Z784">
            <v>13</v>
          </cell>
          <cell r="AA784">
            <v>22</v>
          </cell>
          <cell r="AB784">
            <v>27</v>
          </cell>
          <cell r="AC784">
            <v>18</v>
          </cell>
          <cell r="AD784">
            <v>23</v>
          </cell>
          <cell r="AE784">
            <v>21</v>
          </cell>
          <cell r="AF784">
            <v>26</v>
          </cell>
          <cell r="AG784">
            <v>25</v>
          </cell>
          <cell r="AH784">
            <v>27</v>
          </cell>
          <cell r="AI784">
            <v>33</v>
          </cell>
          <cell r="AJ784">
            <v>21</v>
          </cell>
          <cell r="AK784">
            <v>35</v>
          </cell>
          <cell r="AL784">
            <v>33</v>
          </cell>
          <cell r="AM784">
            <v>44</v>
          </cell>
          <cell r="AN784">
            <v>31</v>
          </cell>
          <cell r="AO784">
            <v>38</v>
          </cell>
          <cell r="AP784">
            <v>38</v>
          </cell>
          <cell r="AQ784">
            <v>25</v>
          </cell>
          <cell r="AR784">
            <v>40</v>
          </cell>
          <cell r="AS784">
            <v>32</v>
          </cell>
          <cell r="AT784">
            <v>42</v>
          </cell>
          <cell r="AU784">
            <v>38</v>
          </cell>
          <cell r="AV784">
            <v>29</v>
          </cell>
          <cell r="AW784">
            <v>37</v>
          </cell>
          <cell r="AX784">
            <v>29</v>
          </cell>
          <cell r="AY784">
            <v>34</v>
          </cell>
          <cell r="AZ784">
            <v>37</v>
          </cell>
          <cell r="BA784">
            <v>43</v>
          </cell>
          <cell r="BB784">
            <v>35</v>
          </cell>
          <cell r="BC784">
            <v>53</v>
          </cell>
          <cell r="BD784">
            <v>41</v>
          </cell>
          <cell r="BE784">
            <v>47</v>
          </cell>
          <cell r="BF784">
            <v>40</v>
          </cell>
          <cell r="BG784">
            <v>35</v>
          </cell>
          <cell r="BH784">
            <v>36</v>
          </cell>
          <cell r="BI784">
            <v>45</v>
          </cell>
          <cell r="BJ784">
            <v>50</v>
          </cell>
          <cell r="BK784">
            <v>51</v>
          </cell>
          <cell r="BL784">
            <v>50</v>
          </cell>
          <cell r="BM784">
            <v>49</v>
          </cell>
          <cell r="BN784">
            <v>45</v>
          </cell>
          <cell r="BO784">
            <v>57</v>
          </cell>
          <cell r="BP784">
            <v>47</v>
          </cell>
          <cell r="BQ784">
            <v>48</v>
          </cell>
          <cell r="BR784">
            <v>70</v>
          </cell>
          <cell r="BS784">
            <v>55</v>
          </cell>
          <cell r="BT784">
            <v>50</v>
          </cell>
          <cell r="BU784">
            <v>43</v>
          </cell>
          <cell r="BV784">
            <v>25</v>
          </cell>
          <cell r="BW784">
            <v>33</v>
          </cell>
          <cell r="BX784">
            <v>26</v>
          </cell>
          <cell r="BY784">
            <v>46</v>
          </cell>
          <cell r="BZ784">
            <v>47</v>
          </cell>
          <cell r="CA784">
            <v>36</v>
          </cell>
          <cell r="CB784">
            <v>36</v>
          </cell>
          <cell r="CC784">
            <v>38</v>
          </cell>
          <cell r="CD784">
            <v>48</v>
          </cell>
          <cell r="CE784">
            <v>26</v>
          </cell>
          <cell r="CF784">
            <v>30</v>
          </cell>
          <cell r="CG784">
            <v>31</v>
          </cell>
          <cell r="CH784">
            <v>39</v>
          </cell>
          <cell r="CI784">
            <v>32</v>
          </cell>
          <cell r="CJ784">
            <v>38</v>
          </cell>
          <cell r="CK784">
            <v>31</v>
          </cell>
          <cell r="CL784">
            <v>30</v>
          </cell>
          <cell r="CM784">
            <v>25</v>
          </cell>
          <cell r="CN784">
            <v>30</v>
          </cell>
          <cell r="CO784">
            <v>27</v>
          </cell>
          <cell r="CP784">
            <v>19</v>
          </cell>
          <cell r="CQ784">
            <v>22</v>
          </cell>
          <cell r="CR784">
            <v>9</v>
          </cell>
          <cell r="CS784">
            <v>9</v>
          </cell>
          <cell r="CT784">
            <v>7</v>
          </cell>
          <cell r="CU784">
            <v>11</v>
          </cell>
          <cell r="CV784">
            <v>4</v>
          </cell>
          <cell r="CW784">
            <v>3</v>
          </cell>
          <cell r="CX784">
            <v>3</v>
          </cell>
          <cell r="CY784">
            <v>5</v>
          </cell>
          <cell r="CZ784" t="str">
            <v>-</v>
          </cell>
          <cell r="DA784">
            <v>1</v>
          </cell>
          <cell r="DB784" t="str">
            <v>-</v>
          </cell>
          <cell r="DC784">
            <v>49.827647249999998</v>
          </cell>
          <cell r="DD784">
            <v>52.670212769999999</v>
          </cell>
          <cell r="DE784">
            <v>119</v>
          </cell>
          <cell r="DF784">
            <v>124</v>
          </cell>
          <cell r="DG784">
            <v>174</v>
          </cell>
          <cell r="DH784">
            <v>101</v>
          </cell>
          <cell r="DI784">
            <v>94</v>
          </cell>
          <cell r="DJ784">
            <v>122</v>
          </cell>
          <cell r="DK784">
            <v>166</v>
          </cell>
          <cell r="DL784">
            <v>172</v>
          </cell>
          <cell r="DM784">
            <v>178</v>
          </cell>
          <cell r="DN784">
            <v>178</v>
          </cell>
          <cell r="DO784">
            <v>216</v>
          </cell>
          <cell r="DP784">
            <v>232</v>
          </cell>
          <cell r="DQ784">
            <v>246</v>
          </cell>
          <cell r="DR784">
            <v>243</v>
          </cell>
          <cell r="DS784">
            <v>188</v>
          </cell>
          <cell r="DT784">
            <v>178</v>
          </cell>
          <cell r="DU784">
            <v>171</v>
          </cell>
          <cell r="DV784">
            <v>131</v>
          </cell>
          <cell r="DW784">
            <v>58</v>
          </cell>
          <cell r="DX784">
            <v>15</v>
          </cell>
          <cell r="DY784">
            <v>1</v>
          </cell>
          <cell r="DZ784">
            <v>417</v>
          </cell>
          <cell r="EA784">
            <v>1705</v>
          </cell>
          <cell r="EB784">
            <v>985</v>
          </cell>
          <cell r="EC784">
            <v>554</v>
          </cell>
          <cell r="ED784">
            <v>205</v>
          </cell>
          <cell r="EE784">
            <v>13.42130673</v>
          </cell>
          <cell r="EF784">
            <v>54.876086260000001</v>
          </cell>
          <cell r="EG784">
            <v>31.702607019999999</v>
          </cell>
          <cell r="EH784">
            <v>17.830704860000001</v>
          </cell>
          <cell r="EI784">
            <v>6.5980045059999997</v>
          </cell>
          <cell r="EJ784">
            <v>3107</v>
          </cell>
          <cell r="EK784">
            <v>119</v>
          </cell>
          <cell r="EL784">
            <v>124</v>
          </cell>
          <cell r="EM784">
            <v>174</v>
          </cell>
          <cell r="EN784">
            <v>101</v>
          </cell>
          <cell r="EO784">
            <v>94</v>
          </cell>
          <cell r="EP784">
            <v>122</v>
          </cell>
          <cell r="EQ784">
            <v>166</v>
          </cell>
          <cell r="ER784">
            <v>172</v>
          </cell>
          <cell r="ES784">
            <v>178</v>
          </cell>
          <cell r="ET784">
            <v>178</v>
          </cell>
          <cell r="EU784">
            <v>216</v>
          </cell>
          <cell r="EV784">
            <v>232</v>
          </cell>
          <cell r="EW784">
            <v>246</v>
          </cell>
          <cell r="EX784">
            <v>243</v>
          </cell>
          <cell r="EY784">
            <v>188</v>
          </cell>
          <cell r="EZ784">
            <v>178</v>
          </cell>
          <cell r="FA784">
            <v>171</v>
          </cell>
          <cell r="FB784">
            <v>131</v>
          </cell>
          <cell r="FC784">
            <v>58</v>
          </cell>
          <cell r="FD784">
            <v>15</v>
          </cell>
          <cell r="FE784">
            <v>1</v>
          </cell>
          <cell r="FF784">
            <v>0</v>
          </cell>
        </row>
        <row r="785">
          <cell r="C785" t="str">
            <v>標茶町総数</v>
          </cell>
          <cell r="D785">
            <v>7742</v>
          </cell>
          <cell r="E785">
            <v>58</v>
          </cell>
          <cell r="F785">
            <v>53</v>
          </cell>
          <cell r="G785">
            <v>51</v>
          </cell>
          <cell r="H785">
            <v>66</v>
          </cell>
          <cell r="I785">
            <v>60</v>
          </cell>
          <cell r="J785">
            <v>68</v>
          </cell>
          <cell r="K785">
            <v>71</v>
          </cell>
          <cell r="L785">
            <v>60</v>
          </cell>
          <cell r="M785">
            <v>91</v>
          </cell>
          <cell r="N785">
            <v>63</v>
          </cell>
          <cell r="O785">
            <v>59</v>
          </cell>
          <cell r="P785">
            <v>63</v>
          </cell>
          <cell r="Q785">
            <v>80</v>
          </cell>
          <cell r="R785">
            <v>74</v>
          </cell>
          <cell r="S785">
            <v>74</v>
          </cell>
          <cell r="T785">
            <v>82</v>
          </cell>
          <cell r="U785">
            <v>68</v>
          </cell>
          <cell r="V785">
            <v>68</v>
          </cell>
          <cell r="W785">
            <v>60</v>
          </cell>
          <cell r="X785">
            <v>26</v>
          </cell>
          <cell r="Y785">
            <v>39</v>
          </cell>
          <cell r="Z785">
            <v>28</v>
          </cell>
          <cell r="AA785">
            <v>51</v>
          </cell>
          <cell r="AB785">
            <v>46</v>
          </cell>
          <cell r="AC785">
            <v>62</v>
          </cell>
          <cell r="AD785">
            <v>67</v>
          </cell>
          <cell r="AE785">
            <v>63</v>
          </cell>
          <cell r="AF785">
            <v>71</v>
          </cell>
          <cell r="AG785">
            <v>65</v>
          </cell>
          <cell r="AH785">
            <v>68</v>
          </cell>
          <cell r="AI785">
            <v>83</v>
          </cell>
          <cell r="AJ785">
            <v>69</v>
          </cell>
          <cell r="AK785">
            <v>80</v>
          </cell>
          <cell r="AL785">
            <v>88</v>
          </cell>
          <cell r="AM785">
            <v>66</v>
          </cell>
          <cell r="AN785">
            <v>77</v>
          </cell>
          <cell r="AO785">
            <v>77</v>
          </cell>
          <cell r="AP785">
            <v>95</v>
          </cell>
          <cell r="AQ785">
            <v>73</v>
          </cell>
          <cell r="AR785">
            <v>87</v>
          </cell>
          <cell r="AS785">
            <v>100</v>
          </cell>
          <cell r="AT785">
            <v>94</v>
          </cell>
          <cell r="AU785">
            <v>90</v>
          </cell>
          <cell r="AV785">
            <v>91</v>
          </cell>
          <cell r="AW785">
            <v>83</v>
          </cell>
          <cell r="AX785">
            <v>94</v>
          </cell>
          <cell r="AY785">
            <v>73</v>
          </cell>
          <cell r="AZ785">
            <v>101</v>
          </cell>
          <cell r="BA785">
            <v>93</v>
          </cell>
          <cell r="BB785">
            <v>86</v>
          </cell>
          <cell r="BC785">
            <v>90</v>
          </cell>
          <cell r="BD785">
            <v>104</v>
          </cell>
          <cell r="BE785">
            <v>94</v>
          </cell>
          <cell r="BF785">
            <v>94</v>
          </cell>
          <cell r="BG785">
            <v>115</v>
          </cell>
          <cell r="BH785">
            <v>129</v>
          </cell>
          <cell r="BI785">
            <v>98</v>
          </cell>
          <cell r="BJ785">
            <v>125</v>
          </cell>
          <cell r="BK785">
            <v>107</v>
          </cell>
          <cell r="BL785">
            <v>147</v>
          </cell>
          <cell r="BM785">
            <v>113</v>
          </cell>
          <cell r="BN785">
            <v>136</v>
          </cell>
          <cell r="BO785">
            <v>137</v>
          </cell>
          <cell r="BP785">
            <v>132</v>
          </cell>
          <cell r="BQ785">
            <v>128</v>
          </cell>
          <cell r="BR785">
            <v>150</v>
          </cell>
          <cell r="BS785">
            <v>118</v>
          </cell>
          <cell r="BT785">
            <v>143</v>
          </cell>
          <cell r="BU785">
            <v>109</v>
          </cell>
          <cell r="BV785">
            <v>87</v>
          </cell>
          <cell r="BW785">
            <v>71</v>
          </cell>
          <cell r="BX785">
            <v>109</v>
          </cell>
          <cell r="BY785">
            <v>96</v>
          </cell>
          <cell r="BZ785">
            <v>96</v>
          </cell>
          <cell r="CA785">
            <v>118</v>
          </cell>
          <cell r="CB785">
            <v>100</v>
          </cell>
          <cell r="CC785">
            <v>95</v>
          </cell>
          <cell r="CD785">
            <v>102</v>
          </cell>
          <cell r="CE785">
            <v>106</v>
          </cell>
          <cell r="CF785">
            <v>79</v>
          </cell>
          <cell r="CG785">
            <v>101</v>
          </cell>
          <cell r="CH785">
            <v>79</v>
          </cell>
          <cell r="CI785">
            <v>88</v>
          </cell>
          <cell r="CJ785">
            <v>81</v>
          </cell>
          <cell r="CK785">
            <v>74</v>
          </cell>
          <cell r="CL785">
            <v>69</v>
          </cell>
          <cell r="CM785">
            <v>56</v>
          </cell>
          <cell r="CN785">
            <v>57</v>
          </cell>
          <cell r="CO785">
            <v>45</v>
          </cell>
          <cell r="CP785">
            <v>41</v>
          </cell>
          <cell r="CQ785">
            <v>36</v>
          </cell>
          <cell r="CR785">
            <v>34</v>
          </cell>
          <cell r="CS785">
            <v>29</v>
          </cell>
          <cell r="CT785">
            <v>23</v>
          </cell>
          <cell r="CU785">
            <v>12</v>
          </cell>
          <cell r="CV785">
            <v>9</v>
          </cell>
          <cell r="CW785">
            <v>5</v>
          </cell>
          <cell r="CX785">
            <v>5</v>
          </cell>
          <cell r="CY785">
            <v>5</v>
          </cell>
          <cell r="CZ785">
            <v>4</v>
          </cell>
          <cell r="DA785">
            <v>4</v>
          </cell>
          <cell r="DB785">
            <v>2</v>
          </cell>
          <cell r="DC785">
            <v>49.713049099999999</v>
          </cell>
          <cell r="DD785">
            <v>53.287234040000001</v>
          </cell>
          <cell r="DE785">
            <v>288</v>
          </cell>
          <cell r="DF785">
            <v>353</v>
          </cell>
          <cell r="DG785">
            <v>350</v>
          </cell>
          <cell r="DH785">
            <v>304</v>
          </cell>
          <cell r="DI785">
            <v>226</v>
          </cell>
          <cell r="DJ785">
            <v>334</v>
          </cell>
          <cell r="DK785">
            <v>386</v>
          </cell>
          <cell r="DL785">
            <v>409</v>
          </cell>
          <cell r="DM785">
            <v>458</v>
          </cell>
          <cell r="DN785">
            <v>447</v>
          </cell>
          <cell r="DO785">
            <v>497</v>
          </cell>
          <cell r="DP785">
            <v>606</v>
          </cell>
          <cell r="DQ785">
            <v>646</v>
          </cell>
          <cell r="DR785">
            <v>607</v>
          </cell>
          <cell r="DS785">
            <v>490</v>
          </cell>
          <cell r="DT785">
            <v>482</v>
          </cell>
          <cell r="DU785">
            <v>423</v>
          </cell>
          <cell r="DV785">
            <v>268</v>
          </cell>
          <cell r="DW785">
            <v>134</v>
          </cell>
          <cell r="DX785">
            <v>28</v>
          </cell>
          <cell r="DY785">
            <v>4</v>
          </cell>
          <cell r="DZ785">
            <v>991</v>
          </cell>
          <cell r="EA785">
            <v>4313</v>
          </cell>
          <cell r="EB785">
            <v>2436</v>
          </cell>
          <cell r="EC785">
            <v>1339</v>
          </cell>
          <cell r="ED785">
            <v>434</v>
          </cell>
          <cell r="EE785">
            <v>12.80361757</v>
          </cell>
          <cell r="EF785">
            <v>55.723514209999998</v>
          </cell>
          <cell r="EG785">
            <v>31.472868219999999</v>
          </cell>
          <cell r="EH785">
            <v>17.299741600000001</v>
          </cell>
          <cell r="EI785">
            <v>5.6072351420000004</v>
          </cell>
          <cell r="EJ785">
            <v>7742</v>
          </cell>
          <cell r="EK785">
            <v>288</v>
          </cell>
          <cell r="EL785">
            <v>353</v>
          </cell>
          <cell r="EM785">
            <v>350</v>
          </cell>
          <cell r="EN785">
            <v>304</v>
          </cell>
          <cell r="EO785">
            <v>226</v>
          </cell>
          <cell r="EP785">
            <v>334</v>
          </cell>
          <cell r="EQ785">
            <v>386</v>
          </cell>
          <cell r="ER785">
            <v>409</v>
          </cell>
          <cell r="ES785">
            <v>458</v>
          </cell>
          <cell r="ET785">
            <v>447</v>
          </cell>
          <cell r="EU785">
            <v>497</v>
          </cell>
          <cell r="EV785">
            <v>606</v>
          </cell>
          <cell r="EW785">
            <v>646</v>
          </cell>
          <cell r="EX785">
            <v>607</v>
          </cell>
          <cell r="EY785">
            <v>490</v>
          </cell>
          <cell r="EZ785">
            <v>482</v>
          </cell>
          <cell r="FA785">
            <v>423</v>
          </cell>
          <cell r="FB785">
            <v>268</v>
          </cell>
          <cell r="FC785">
            <v>134</v>
          </cell>
          <cell r="FD785">
            <v>28</v>
          </cell>
          <cell r="FE785">
            <v>4</v>
          </cell>
          <cell r="FF785">
            <v>2</v>
          </cell>
        </row>
        <row r="786">
          <cell r="C786" t="str">
            <v>標茶町男</v>
          </cell>
          <cell r="D786">
            <v>3717</v>
          </cell>
          <cell r="E786">
            <v>36</v>
          </cell>
          <cell r="F786">
            <v>23</v>
          </cell>
          <cell r="G786">
            <v>27</v>
          </cell>
          <cell r="H786">
            <v>34</v>
          </cell>
          <cell r="I786">
            <v>30</v>
          </cell>
          <cell r="J786">
            <v>34</v>
          </cell>
          <cell r="K786">
            <v>36</v>
          </cell>
          <cell r="L786">
            <v>29</v>
          </cell>
          <cell r="M786">
            <v>39</v>
          </cell>
          <cell r="N786">
            <v>32</v>
          </cell>
          <cell r="O786">
            <v>31</v>
          </cell>
          <cell r="P786">
            <v>28</v>
          </cell>
          <cell r="Q786">
            <v>29</v>
          </cell>
          <cell r="R786">
            <v>32</v>
          </cell>
          <cell r="S786">
            <v>40</v>
          </cell>
          <cell r="T786">
            <v>46</v>
          </cell>
          <cell r="U786">
            <v>37</v>
          </cell>
          <cell r="V786">
            <v>40</v>
          </cell>
          <cell r="W786">
            <v>28</v>
          </cell>
          <cell r="X786">
            <v>14</v>
          </cell>
          <cell r="Y786">
            <v>19</v>
          </cell>
          <cell r="Z786">
            <v>14</v>
          </cell>
          <cell r="AA786">
            <v>30</v>
          </cell>
          <cell r="AB786">
            <v>22</v>
          </cell>
          <cell r="AC786">
            <v>28</v>
          </cell>
          <cell r="AD786">
            <v>37</v>
          </cell>
          <cell r="AE786">
            <v>38</v>
          </cell>
          <cell r="AF786">
            <v>35</v>
          </cell>
          <cell r="AG786">
            <v>41</v>
          </cell>
          <cell r="AH786">
            <v>37</v>
          </cell>
          <cell r="AI786">
            <v>43</v>
          </cell>
          <cell r="AJ786">
            <v>30</v>
          </cell>
          <cell r="AK786">
            <v>43</v>
          </cell>
          <cell r="AL786">
            <v>50</v>
          </cell>
          <cell r="AM786">
            <v>41</v>
          </cell>
          <cell r="AN786">
            <v>40</v>
          </cell>
          <cell r="AO786">
            <v>47</v>
          </cell>
          <cell r="AP786">
            <v>52</v>
          </cell>
          <cell r="AQ786">
            <v>29</v>
          </cell>
          <cell r="AR786">
            <v>49</v>
          </cell>
          <cell r="AS786">
            <v>54</v>
          </cell>
          <cell r="AT786">
            <v>47</v>
          </cell>
          <cell r="AU786">
            <v>44</v>
          </cell>
          <cell r="AV786">
            <v>37</v>
          </cell>
          <cell r="AW786">
            <v>43</v>
          </cell>
          <cell r="AX786">
            <v>44</v>
          </cell>
          <cell r="AY786">
            <v>33</v>
          </cell>
          <cell r="AZ786">
            <v>44</v>
          </cell>
          <cell r="BA786">
            <v>46</v>
          </cell>
          <cell r="BB786">
            <v>39</v>
          </cell>
          <cell r="BC786">
            <v>47</v>
          </cell>
          <cell r="BD786">
            <v>54</v>
          </cell>
          <cell r="BE786">
            <v>53</v>
          </cell>
          <cell r="BF786">
            <v>42</v>
          </cell>
          <cell r="BG786">
            <v>69</v>
          </cell>
          <cell r="BH786">
            <v>63</v>
          </cell>
          <cell r="BI786">
            <v>56</v>
          </cell>
          <cell r="BJ786">
            <v>53</v>
          </cell>
          <cell r="BK786">
            <v>53</v>
          </cell>
          <cell r="BL786">
            <v>69</v>
          </cell>
          <cell r="BM786">
            <v>56</v>
          </cell>
          <cell r="BN786">
            <v>58</v>
          </cell>
          <cell r="BO786">
            <v>69</v>
          </cell>
          <cell r="BP786">
            <v>61</v>
          </cell>
          <cell r="BQ786">
            <v>65</v>
          </cell>
          <cell r="BR786">
            <v>81</v>
          </cell>
          <cell r="BS786">
            <v>58</v>
          </cell>
          <cell r="BT786">
            <v>72</v>
          </cell>
          <cell r="BU786">
            <v>49</v>
          </cell>
          <cell r="BV786">
            <v>39</v>
          </cell>
          <cell r="BW786">
            <v>35</v>
          </cell>
          <cell r="BX786">
            <v>39</v>
          </cell>
          <cell r="BY786">
            <v>45</v>
          </cell>
          <cell r="BZ786">
            <v>36</v>
          </cell>
          <cell r="CA786">
            <v>51</v>
          </cell>
          <cell r="CB786">
            <v>35</v>
          </cell>
          <cell r="CC786">
            <v>32</v>
          </cell>
          <cell r="CD786">
            <v>49</v>
          </cell>
          <cell r="CE786">
            <v>46</v>
          </cell>
          <cell r="CF786">
            <v>36</v>
          </cell>
          <cell r="CG786">
            <v>50</v>
          </cell>
          <cell r="CH786">
            <v>31</v>
          </cell>
          <cell r="CI786">
            <v>37</v>
          </cell>
          <cell r="CJ786">
            <v>31</v>
          </cell>
          <cell r="CK786">
            <v>35</v>
          </cell>
          <cell r="CL786">
            <v>35</v>
          </cell>
          <cell r="CM786">
            <v>19</v>
          </cell>
          <cell r="CN786">
            <v>26</v>
          </cell>
          <cell r="CO786">
            <v>18</v>
          </cell>
          <cell r="CP786">
            <v>14</v>
          </cell>
          <cell r="CQ786">
            <v>13</v>
          </cell>
          <cell r="CR786">
            <v>8</v>
          </cell>
          <cell r="CS786">
            <v>10</v>
          </cell>
          <cell r="CT786">
            <v>7</v>
          </cell>
          <cell r="CU786">
            <v>4</v>
          </cell>
          <cell r="CV786">
            <v>1</v>
          </cell>
          <cell r="CW786">
            <v>1</v>
          </cell>
          <cell r="CX786">
            <v>1</v>
          </cell>
          <cell r="CY786">
            <v>1</v>
          </cell>
          <cell r="CZ786" t="str">
            <v>-</v>
          </cell>
          <cell r="DA786">
            <v>1</v>
          </cell>
          <cell r="DB786">
            <v>2</v>
          </cell>
          <cell r="DC786">
            <v>47.992866759999998</v>
          </cell>
          <cell r="DD786">
            <v>51.175925929999998</v>
          </cell>
          <cell r="DE786">
            <v>150</v>
          </cell>
          <cell r="DF786">
            <v>170</v>
          </cell>
          <cell r="DG786">
            <v>160</v>
          </cell>
          <cell r="DH786">
            <v>165</v>
          </cell>
          <cell r="DI786">
            <v>113</v>
          </cell>
          <cell r="DJ786">
            <v>188</v>
          </cell>
          <cell r="DK786">
            <v>207</v>
          </cell>
          <cell r="DL786">
            <v>217</v>
          </cell>
          <cell r="DM786">
            <v>225</v>
          </cell>
          <cell r="DN786">
            <v>206</v>
          </cell>
          <cell r="DO786">
            <v>265</v>
          </cell>
          <cell r="DP786">
            <v>294</v>
          </cell>
          <cell r="DQ786">
            <v>309</v>
          </cell>
          <cell r="DR786">
            <v>299</v>
          </cell>
          <cell r="DS786">
            <v>206</v>
          </cell>
          <cell r="DT786">
            <v>198</v>
          </cell>
          <cell r="DU786">
            <v>184</v>
          </cell>
          <cell r="DV786">
            <v>112</v>
          </cell>
          <cell r="DW786">
            <v>42</v>
          </cell>
          <cell r="DX786">
            <v>4</v>
          </cell>
          <cell r="DY786">
            <v>1</v>
          </cell>
          <cell r="DZ786">
            <v>480</v>
          </cell>
          <cell r="EA786">
            <v>2189</v>
          </cell>
          <cell r="EB786">
            <v>1046</v>
          </cell>
          <cell r="EC786">
            <v>541</v>
          </cell>
          <cell r="ED786">
            <v>159</v>
          </cell>
          <cell r="EE786">
            <v>12.920592190000001</v>
          </cell>
          <cell r="EF786">
            <v>58.923283980000001</v>
          </cell>
          <cell r="EG786">
            <v>28.156123820000001</v>
          </cell>
          <cell r="EH786">
            <v>14.56258412</v>
          </cell>
          <cell r="EI786">
            <v>4.2799461640000001</v>
          </cell>
          <cell r="EJ786">
            <v>3717</v>
          </cell>
          <cell r="EK786">
            <v>150</v>
          </cell>
          <cell r="EL786">
            <v>170</v>
          </cell>
          <cell r="EM786">
            <v>160</v>
          </cell>
          <cell r="EN786">
            <v>165</v>
          </cell>
          <cell r="EO786">
            <v>113</v>
          </cell>
          <cell r="EP786">
            <v>188</v>
          </cell>
          <cell r="EQ786">
            <v>207</v>
          </cell>
          <cell r="ER786">
            <v>217</v>
          </cell>
          <cell r="ES786">
            <v>225</v>
          </cell>
          <cell r="ET786">
            <v>206</v>
          </cell>
          <cell r="EU786">
            <v>265</v>
          </cell>
          <cell r="EV786">
            <v>294</v>
          </cell>
          <cell r="EW786">
            <v>309</v>
          </cell>
          <cell r="EX786">
            <v>299</v>
          </cell>
          <cell r="EY786">
            <v>206</v>
          </cell>
          <cell r="EZ786">
            <v>198</v>
          </cell>
          <cell r="FA786">
            <v>184</v>
          </cell>
          <cell r="FB786">
            <v>112</v>
          </cell>
          <cell r="FC786">
            <v>42</v>
          </cell>
          <cell r="FD786">
            <v>4</v>
          </cell>
          <cell r="FE786">
            <v>1</v>
          </cell>
          <cell r="FF786">
            <v>2</v>
          </cell>
        </row>
        <row r="787">
          <cell r="C787" t="str">
            <v>標茶町女</v>
          </cell>
          <cell r="D787">
            <v>4025</v>
          </cell>
          <cell r="E787">
            <v>22</v>
          </cell>
          <cell r="F787">
            <v>30</v>
          </cell>
          <cell r="G787">
            <v>24</v>
          </cell>
          <cell r="H787">
            <v>32</v>
          </cell>
          <cell r="I787">
            <v>30</v>
          </cell>
          <cell r="J787">
            <v>34</v>
          </cell>
          <cell r="K787">
            <v>35</v>
          </cell>
          <cell r="L787">
            <v>31</v>
          </cell>
          <cell r="M787">
            <v>52</v>
          </cell>
          <cell r="N787">
            <v>31</v>
          </cell>
          <cell r="O787">
            <v>28</v>
          </cell>
          <cell r="P787">
            <v>35</v>
          </cell>
          <cell r="Q787">
            <v>51</v>
          </cell>
          <cell r="R787">
            <v>42</v>
          </cell>
          <cell r="S787">
            <v>34</v>
          </cell>
          <cell r="T787">
            <v>36</v>
          </cell>
          <cell r="U787">
            <v>31</v>
          </cell>
          <cell r="V787">
            <v>28</v>
          </cell>
          <cell r="W787">
            <v>32</v>
          </cell>
          <cell r="X787">
            <v>12</v>
          </cell>
          <cell r="Y787">
            <v>20</v>
          </cell>
          <cell r="Z787">
            <v>14</v>
          </cell>
          <cell r="AA787">
            <v>21</v>
          </cell>
          <cell r="AB787">
            <v>24</v>
          </cell>
          <cell r="AC787">
            <v>34</v>
          </cell>
          <cell r="AD787">
            <v>30</v>
          </cell>
          <cell r="AE787">
            <v>25</v>
          </cell>
          <cell r="AF787">
            <v>36</v>
          </cell>
          <cell r="AG787">
            <v>24</v>
          </cell>
          <cell r="AH787">
            <v>31</v>
          </cell>
          <cell r="AI787">
            <v>40</v>
          </cell>
          <cell r="AJ787">
            <v>39</v>
          </cell>
          <cell r="AK787">
            <v>37</v>
          </cell>
          <cell r="AL787">
            <v>38</v>
          </cell>
          <cell r="AM787">
            <v>25</v>
          </cell>
          <cell r="AN787">
            <v>37</v>
          </cell>
          <cell r="AO787">
            <v>30</v>
          </cell>
          <cell r="AP787">
            <v>43</v>
          </cell>
          <cell r="AQ787">
            <v>44</v>
          </cell>
          <cell r="AR787">
            <v>38</v>
          </cell>
          <cell r="AS787">
            <v>46</v>
          </cell>
          <cell r="AT787">
            <v>47</v>
          </cell>
          <cell r="AU787">
            <v>46</v>
          </cell>
          <cell r="AV787">
            <v>54</v>
          </cell>
          <cell r="AW787">
            <v>40</v>
          </cell>
          <cell r="AX787">
            <v>50</v>
          </cell>
          <cell r="AY787">
            <v>40</v>
          </cell>
          <cell r="AZ787">
            <v>57</v>
          </cell>
          <cell r="BA787">
            <v>47</v>
          </cell>
          <cell r="BB787">
            <v>47</v>
          </cell>
          <cell r="BC787">
            <v>43</v>
          </cell>
          <cell r="BD787">
            <v>50</v>
          </cell>
          <cell r="BE787">
            <v>41</v>
          </cell>
          <cell r="BF787">
            <v>52</v>
          </cell>
          <cell r="BG787">
            <v>46</v>
          </cell>
          <cell r="BH787">
            <v>66</v>
          </cell>
          <cell r="BI787">
            <v>42</v>
          </cell>
          <cell r="BJ787">
            <v>72</v>
          </cell>
          <cell r="BK787">
            <v>54</v>
          </cell>
          <cell r="BL787">
            <v>78</v>
          </cell>
          <cell r="BM787">
            <v>57</v>
          </cell>
          <cell r="BN787">
            <v>78</v>
          </cell>
          <cell r="BO787">
            <v>68</v>
          </cell>
          <cell r="BP787">
            <v>71</v>
          </cell>
          <cell r="BQ787">
            <v>63</v>
          </cell>
          <cell r="BR787">
            <v>69</v>
          </cell>
          <cell r="BS787">
            <v>60</v>
          </cell>
          <cell r="BT787">
            <v>71</v>
          </cell>
          <cell r="BU787">
            <v>60</v>
          </cell>
          <cell r="BV787">
            <v>48</v>
          </cell>
          <cell r="BW787">
            <v>36</v>
          </cell>
          <cell r="BX787">
            <v>70</v>
          </cell>
          <cell r="BY787">
            <v>51</v>
          </cell>
          <cell r="BZ787">
            <v>60</v>
          </cell>
          <cell r="CA787">
            <v>67</v>
          </cell>
          <cell r="CB787">
            <v>65</v>
          </cell>
          <cell r="CC787">
            <v>63</v>
          </cell>
          <cell r="CD787">
            <v>53</v>
          </cell>
          <cell r="CE787">
            <v>60</v>
          </cell>
          <cell r="CF787">
            <v>43</v>
          </cell>
          <cell r="CG787">
            <v>51</v>
          </cell>
          <cell r="CH787">
            <v>48</v>
          </cell>
          <cell r="CI787">
            <v>51</v>
          </cell>
          <cell r="CJ787">
            <v>50</v>
          </cell>
          <cell r="CK787">
            <v>39</v>
          </cell>
          <cell r="CL787">
            <v>34</v>
          </cell>
          <cell r="CM787">
            <v>37</v>
          </cell>
          <cell r="CN787">
            <v>31</v>
          </cell>
          <cell r="CO787">
            <v>27</v>
          </cell>
          <cell r="CP787">
            <v>27</v>
          </cell>
          <cell r="CQ787">
            <v>23</v>
          </cell>
          <cell r="CR787">
            <v>26</v>
          </cell>
          <cell r="CS787">
            <v>19</v>
          </cell>
          <cell r="CT787">
            <v>16</v>
          </cell>
          <cell r="CU787">
            <v>8</v>
          </cell>
          <cell r="CV787">
            <v>8</v>
          </cell>
          <cell r="CW787">
            <v>4</v>
          </cell>
          <cell r="CX787">
            <v>4</v>
          </cell>
          <cell r="CY787">
            <v>4</v>
          </cell>
          <cell r="CZ787">
            <v>4</v>
          </cell>
          <cell r="DA787">
            <v>3</v>
          </cell>
          <cell r="DB787" t="str">
            <v>-</v>
          </cell>
          <cell r="DC787">
            <v>51.300745339999999</v>
          </cell>
          <cell r="DD787">
            <v>55.401515150000002</v>
          </cell>
          <cell r="DE787">
            <v>138</v>
          </cell>
          <cell r="DF787">
            <v>183</v>
          </cell>
          <cell r="DG787">
            <v>190</v>
          </cell>
          <cell r="DH787">
            <v>139</v>
          </cell>
          <cell r="DI787">
            <v>113</v>
          </cell>
          <cell r="DJ787">
            <v>146</v>
          </cell>
          <cell r="DK787">
            <v>179</v>
          </cell>
          <cell r="DL787">
            <v>192</v>
          </cell>
          <cell r="DM787">
            <v>233</v>
          </cell>
          <cell r="DN787">
            <v>241</v>
          </cell>
          <cell r="DO787">
            <v>232</v>
          </cell>
          <cell r="DP787">
            <v>312</v>
          </cell>
          <cell r="DQ787">
            <v>337</v>
          </cell>
          <cell r="DR787">
            <v>308</v>
          </cell>
          <cell r="DS787">
            <v>284</v>
          </cell>
          <cell r="DT787">
            <v>284</v>
          </cell>
          <cell r="DU787">
            <v>239</v>
          </cell>
          <cell r="DV787">
            <v>156</v>
          </cell>
          <cell r="DW787">
            <v>92</v>
          </cell>
          <cell r="DX787">
            <v>24</v>
          </cell>
          <cell r="DY787">
            <v>3</v>
          </cell>
          <cell r="DZ787">
            <v>511</v>
          </cell>
          <cell r="EA787">
            <v>2124</v>
          </cell>
          <cell r="EB787">
            <v>1390</v>
          </cell>
          <cell r="EC787">
            <v>798</v>
          </cell>
          <cell r="ED787">
            <v>275</v>
          </cell>
          <cell r="EE787">
            <v>12.695652170000001</v>
          </cell>
          <cell r="EF787">
            <v>52.770186340000002</v>
          </cell>
          <cell r="EG787">
            <v>34.534161490000002</v>
          </cell>
          <cell r="EH787">
            <v>19.826086960000001</v>
          </cell>
          <cell r="EI787">
            <v>6.8322981370000004</v>
          </cell>
          <cell r="EJ787">
            <v>4025</v>
          </cell>
          <cell r="EK787">
            <v>138</v>
          </cell>
          <cell r="EL787">
            <v>183</v>
          </cell>
          <cell r="EM787">
            <v>190</v>
          </cell>
          <cell r="EN787">
            <v>139</v>
          </cell>
          <cell r="EO787">
            <v>113</v>
          </cell>
          <cell r="EP787">
            <v>146</v>
          </cell>
          <cell r="EQ787">
            <v>179</v>
          </cell>
          <cell r="ER787">
            <v>192</v>
          </cell>
          <cell r="ES787">
            <v>233</v>
          </cell>
          <cell r="ET787">
            <v>241</v>
          </cell>
          <cell r="EU787">
            <v>232</v>
          </cell>
          <cell r="EV787">
            <v>312</v>
          </cell>
          <cell r="EW787">
            <v>337</v>
          </cell>
          <cell r="EX787">
            <v>308</v>
          </cell>
          <cell r="EY787">
            <v>284</v>
          </cell>
          <cell r="EZ787">
            <v>284</v>
          </cell>
          <cell r="FA787">
            <v>239</v>
          </cell>
          <cell r="FB787">
            <v>156</v>
          </cell>
          <cell r="FC787">
            <v>92</v>
          </cell>
          <cell r="FD787">
            <v>24</v>
          </cell>
          <cell r="FE787">
            <v>3</v>
          </cell>
          <cell r="FF787">
            <v>0</v>
          </cell>
        </row>
        <row r="788">
          <cell r="C788" t="str">
            <v>弟子屈町総数</v>
          </cell>
          <cell r="D788">
            <v>7758</v>
          </cell>
          <cell r="E788">
            <v>37</v>
          </cell>
          <cell r="F788">
            <v>40</v>
          </cell>
          <cell r="G788">
            <v>55</v>
          </cell>
          <cell r="H788">
            <v>44</v>
          </cell>
          <cell r="I788">
            <v>65</v>
          </cell>
          <cell r="J788">
            <v>44</v>
          </cell>
          <cell r="K788">
            <v>49</v>
          </cell>
          <cell r="L788">
            <v>68</v>
          </cell>
          <cell r="M788">
            <v>46</v>
          </cell>
          <cell r="N788">
            <v>67</v>
          </cell>
          <cell r="O788">
            <v>56</v>
          </cell>
          <cell r="P788">
            <v>54</v>
          </cell>
          <cell r="Q788">
            <v>65</v>
          </cell>
          <cell r="R788">
            <v>65</v>
          </cell>
          <cell r="S788">
            <v>52</v>
          </cell>
          <cell r="T788">
            <v>59</v>
          </cell>
          <cell r="U788">
            <v>54</v>
          </cell>
          <cell r="V788">
            <v>71</v>
          </cell>
          <cell r="W788">
            <v>43</v>
          </cell>
          <cell r="X788">
            <v>23</v>
          </cell>
          <cell r="Y788">
            <v>40</v>
          </cell>
          <cell r="Z788">
            <v>24</v>
          </cell>
          <cell r="AA788">
            <v>33</v>
          </cell>
          <cell r="AB788">
            <v>55</v>
          </cell>
          <cell r="AC788">
            <v>45</v>
          </cell>
          <cell r="AD788">
            <v>45</v>
          </cell>
          <cell r="AE788">
            <v>43</v>
          </cell>
          <cell r="AF788">
            <v>47</v>
          </cell>
          <cell r="AG788">
            <v>56</v>
          </cell>
          <cell r="AH788">
            <v>56</v>
          </cell>
          <cell r="AI788">
            <v>37</v>
          </cell>
          <cell r="AJ788">
            <v>66</v>
          </cell>
          <cell r="AK788">
            <v>71</v>
          </cell>
          <cell r="AL788">
            <v>78</v>
          </cell>
          <cell r="AM788">
            <v>72</v>
          </cell>
          <cell r="AN788">
            <v>78</v>
          </cell>
          <cell r="AO788">
            <v>72</v>
          </cell>
          <cell r="AP788">
            <v>88</v>
          </cell>
          <cell r="AQ788">
            <v>80</v>
          </cell>
          <cell r="AR788">
            <v>84</v>
          </cell>
          <cell r="AS788">
            <v>98</v>
          </cell>
          <cell r="AT788">
            <v>112</v>
          </cell>
          <cell r="AU788">
            <v>87</v>
          </cell>
          <cell r="AV788">
            <v>89</v>
          </cell>
          <cell r="AW788">
            <v>83</v>
          </cell>
          <cell r="AX788">
            <v>98</v>
          </cell>
          <cell r="AY788">
            <v>89</v>
          </cell>
          <cell r="AZ788">
            <v>89</v>
          </cell>
          <cell r="BA788">
            <v>103</v>
          </cell>
          <cell r="BB788">
            <v>76</v>
          </cell>
          <cell r="BC788">
            <v>105</v>
          </cell>
          <cell r="BD788">
            <v>94</v>
          </cell>
          <cell r="BE788">
            <v>111</v>
          </cell>
          <cell r="BF788">
            <v>98</v>
          </cell>
          <cell r="BG788">
            <v>113</v>
          </cell>
          <cell r="BH788">
            <v>123</v>
          </cell>
          <cell r="BI788">
            <v>106</v>
          </cell>
          <cell r="BJ788">
            <v>102</v>
          </cell>
          <cell r="BK788">
            <v>108</v>
          </cell>
          <cell r="BL788">
            <v>121</v>
          </cell>
          <cell r="BM788">
            <v>114</v>
          </cell>
          <cell r="BN788">
            <v>147</v>
          </cell>
          <cell r="BO788">
            <v>132</v>
          </cell>
          <cell r="BP788">
            <v>147</v>
          </cell>
          <cell r="BQ788">
            <v>148</v>
          </cell>
          <cell r="BR788">
            <v>163</v>
          </cell>
          <cell r="BS788">
            <v>144</v>
          </cell>
          <cell r="BT788">
            <v>176</v>
          </cell>
          <cell r="BU788">
            <v>144</v>
          </cell>
          <cell r="BV788">
            <v>103</v>
          </cell>
          <cell r="BW788">
            <v>114</v>
          </cell>
          <cell r="BX788">
            <v>145</v>
          </cell>
          <cell r="BY788">
            <v>121</v>
          </cell>
          <cell r="BZ788">
            <v>129</v>
          </cell>
          <cell r="CA788">
            <v>147</v>
          </cell>
          <cell r="CB788">
            <v>132</v>
          </cell>
          <cell r="CC788">
            <v>116</v>
          </cell>
          <cell r="CD788">
            <v>101</v>
          </cell>
          <cell r="CE788">
            <v>99</v>
          </cell>
          <cell r="CF788">
            <v>97</v>
          </cell>
          <cell r="CG788">
            <v>96</v>
          </cell>
          <cell r="CH788">
            <v>98</v>
          </cell>
          <cell r="CI788">
            <v>88</v>
          </cell>
          <cell r="CJ788">
            <v>81</v>
          </cell>
          <cell r="CK788">
            <v>79</v>
          </cell>
          <cell r="CL788">
            <v>64</v>
          </cell>
          <cell r="CM788">
            <v>63</v>
          </cell>
          <cell r="CN788">
            <v>46</v>
          </cell>
          <cell r="CO788">
            <v>52</v>
          </cell>
          <cell r="CP788">
            <v>36</v>
          </cell>
          <cell r="CQ788">
            <v>34</v>
          </cell>
          <cell r="CR788">
            <v>41</v>
          </cell>
          <cell r="CS788">
            <v>31</v>
          </cell>
          <cell r="CT788">
            <v>25</v>
          </cell>
          <cell r="CU788">
            <v>23</v>
          </cell>
          <cell r="CV788">
            <v>19</v>
          </cell>
          <cell r="CW788">
            <v>6</v>
          </cell>
          <cell r="CX788">
            <v>8</v>
          </cell>
          <cell r="CY788">
            <v>5</v>
          </cell>
          <cell r="CZ788">
            <v>5</v>
          </cell>
          <cell r="DA788">
            <v>7</v>
          </cell>
          <cell r="DB788" t="str">
            <v>-</v>
          </cell>
          <cell r="DC788">
            <v>52.72041763</v>
          </cell>
          <cell r="DD788">
            <v>56.792452830000002</v>
          </cell>
          <cell r="DE788">
            <v>241</v>
          </cell>
          <cell r="DF788">
            <v>274</v>
          </cell>
          <cell r="DG788">
            <v>292</v>
          </cell>
          <cell r="DH788">
            <v>250</v>
          </cell>
          <cell r="DI788">
            <v>197</v>
          </cell>
          <cell r="DJ788">
            <v>247</v>
          </cell>
          <cell r="DK788">
            <v>324</v>
          </cell>
          <cell r="DL788">
            <v>402</v>
          </cell>
          <cell r="DM788">
            <v>469</v>
          </cell>
          <cell r="DN788">
            <v>455</v>
          </cell>
          <cell r="DO788">
            <v>521</v>
          </cell>
          <cell r="DP788">
            <v>560</v>
          </cell>
          <cell r="DQ788">
            <v>688</v>
          </cell>
          <cell r="DR788">
            <v>730</v>
          </cell>
          <cell r="DS788">
            <v>656</v>
          </cell>
          <cell r="DT788">
            <v>545</v>
          </cell>
          <cell r="DU788">
            <v>442</v>
          </cell>
          <cell r="DV788">
            <v>261</v>
          </cell>
          <cell r="DW788">
            <v>154</v>
          </cell>
          <cell r="DX788">
            <v>43</v>
          </cell>
          <cell r="DY788">
            <v>7</v>
          </cell>
          <cell r="DZ788">
            <v>807</v>
          </cell>
          <cell r="EA788">
            <v>4113</v>
          </cell>
          <cell r="EB788">
            <v>2838</v>
          </cell>
          <cell r="EC788">
            <v>1452</v>
          </cell>
          <cell r="ED788">
            <v>465</v>
          </cell>
          <cell r="EE788">
            <v>10.40216551</v>
          </cell>
          <cell r="EF788">
            <v>53.016241299999997</v>
          </cell>
          <cell r="EG788">
            <v>36.58159319</v>
          </cell>
          <cell r="EH788">
            <v>18.716163959999999</v>
          </cell>
          <cell r="EI788">
            <v>5.9938128380000002</v>
          </cell>
          <cell r="EJ788">
            <v>7758</v>
          </cell>
          <cell r="EK788">
            <v>241</v>
          </cell>
          <cell r="EL788">
            <v>274</v>
          </cell>
          <cell r="EM788">
            <v>292</v>
          </cell>
          <cell r="EN788">
            <v>250</v>
          </cell>
          <cell r="EO788">
            <v>197</v>
          </cell>
          <cell r="EP788">
            <v>247</v>
          </cell>
          <cell r="EQ788">
            <v>324</v>
          </cell>
          <cell r="ER788">
            <v>402</v>
          </cell>
          <cell r="ES788">
            <v>469</v>
          </cell>
          <cell r="ET788">
            <v>455</v>
          </cell>
          <cell r="EU788">
            <v>521</v>
          </cell>
          <cell r="EV788">
            <v>560</v>
          </cell>
          <cell r="EW788">
            <v>688</v>
          </cell>
          <cell r="EX788">
            <v>730</v>
          </cell>
          <cell r="EY788">
            <v>656</v>
          </cell>
          <cell r="EZ788">
            <v>545</v>
          </cell>
          <cell r="FA788">
            <v>442</v>
          </cell>
          <cell r="FB788">
            <v>261</v>
          </cell>
          <cell r="FC788">
            <v>154</v>
          </cell>
          <cell r="FD788">
            <v>43</v>
          </cell>
          <cell r="FE788">
            <v>7</v>
          </cell>
          <cell r="FF788">
            <v>0</v>
          </cell>
        </row>
        <row r="789">
          <cell r="C789" t="str">
            <v>弟子屈町男</v>
          </cell>
          <cell r="D789">
            <v>3679</v>
          </cell>
          <cell r="E789">
            <v>23</v>
          </cell>
          <cell r="F789">
            <v>19</v>
          </cell>
          <cell r="G789">
            <v>27</v>
          </cell>
          <cell r="H789">
            <v>27</v>
          </cell>
          <cell r="I789">
            <v>36</v>
          </cell>
          <cell r="J789">
            <v>24</v>
          </cell>
          <cell r="K789">
            <v>23</v>
          </cell>
          <cell r="L789">
            <v>30</v>
          </cell>
          <cell r="M789">
            <v>22</v>
          </cell>
          <cell r="N789">
            <v>35</v>
          </cell>
          <cell r="O789">
            <v>30</v>
          </cell>
          <cell r="P789">
            <v>30</v>
          </cell>
          <cell r="Q789">
            <v>33</v>
          </cell>
          <cell r="R789">
            <v>35</v>
          </cell>
          <cell r="S789">
            <v>16</v>
          </cell>
          <cell r="T789">
            <v>24</v>
          </cell>
          <cell r="U789">
            <v>32</v>
          </cell>
          <cell r="V789">
            <v>42</v>
          </cell>
          <cell r="W789">
            <v>29</v>
          </cell>
          <cell r="X789">
            <v>10</v>
          </cell>
          <cell r="Y789">
            <v>15</v>
          </cell>
          <cell r="Z789">
            <v>12</v>
          </cell>
          <cell r="AA789">
            <v>14</v>
          </cell>
          <cell r="AB789">
            <v>28</v>
          </cell>
          <cell r="AC789">
            <v>22</v>
          </cell>
          <cell r="AD789">
            <v>20</v>
          </cell>
          <cell r="AE789">
            <v>26</v>
          </cell>
          <cell r="AF789">
            <v>25</v>
          </cell>
          <cell r="AG789">
            <v>34</v>
          </cell>
          <cell r="AH789">
            <v>32</v>
          </cell>
          <cell r="AI789">
            <v>21</v>
          </cell>
          <cell r="AJ789">
            <v>32</v>
          </cell>
          <cell r="AK789">
            <v>37</v>
          </cell>
          <cell r="AL789">
            <v>34</v>
          </cell>
          <cell r="AM789">
            <v>43</v>
          </cell>
          <cell r="AN789">
            <v>35</v>
          </cell>
          <cell r="AO789">
            <v>44</v>
          </cell>
          <cell r="AP789">
            <v>43</v>
          </cell>
          <cell r="AQ789">
            <v>40</v>
          </cell>
          <cell r="AR789">
            <v>44</v>
          </cell>
          <cell r="AS789">
            <v>52</v>
          </cell>
          <cell r="AT789">
            <v>54</v>
          </cell>
          <cell r="AU789">
            <v>43</v>
          </cell>
          <cell r="AV789">
            <v>39</v>
          </cell>
          <cell r="AW789">
            <v>41</v>
          </cell>
          <cell r="AX789">
            <v>50</v>
          </cell>
          <cell r="AY789">
            <v>42</v>
          </cell>
          <cell r="AZ789">
            <v>50</v>
          </cell>
          <cell r="BA789">
            <v>40</v>
          </cell>
          <cell r="BB789">
            <v>45</v>
          </cell>
          <cell r="BC789">
            <v>54</v>
          </cell>
          <cell r="BD789">
            <v>51</v>
          </cell>
          <cell r="BE789">
            <v>54</v>
          </cell>
          <cell r="BF789">
            <v>45</v>
          </cell>
          <cell r="BG789">
            <v>55</v>
          </cell>
          <cell r="BH789">
            <v>59</v>
          </cell>
          <cell r="BI789">
            <v>50</v>
          </cell>
          <cell r="BJ789">
            <v>53</v>
          </cell>
          <cell r="BK789">
            <v>51</v>
          </cell>
          <cell r="BL789">
            <v>62</v>
          </cell>
          <cell r="BM789">
            <v>51</v>
          </cell>
          <cell r="BN789">
            <v>67</v>
          </cell>
          <cell r="BO789">
            <v>65</v>
          </cell>
          <cell r="BP789">
            <v>79</v>
          </cell>
          <cell r="BQ789">
            <v>77</v>
          </cell>
          <cell r="BR789">
            <v>78</v>
          </cell>
          <cell r="BS789">
            <v>71</v>
          </cell>
          <cell r="BT789">
            <v>79</v>
          </cell>
          <cell r="BU789">
            <v>66</v>
          </cell>
          <cell r="BV789">
            <v>48</v>
          </cell>
          <cell r="BW789">
            <v>41</v>
          </cell>
          <cell r="BX789">
            <v>65</v>
          </cell>
          <cell r="BY789">
            <v>53</v>
          </cell>
          <cell r="BZ789">
            <v>55</v>
          </cell>
          <cell r="CA789">
            <v>72</v>
          </cell>
          <cell r="CB789">
            <v>68</v>
          </cell>
          <cell r="CC789">
            <v>45</v>
          </cell>
          <cell r="CD789">
            <v>51</v>
          </cell>
          <cell r="CE789">
            <v>45</v>
          </cell>
          <cell r="CF789">
            <v>43</v>
          </cell>
          <cell r="CG789">
            <v>38</v>
          </cell>
          <cell r="CH789">
            <v>50</v>
          </cell>
          <cell r="CI789">
            <v>39</v>
          </cell>
          <cell r="CJ789">
            <v>27</v>
          </cell>
          <cell r="CK789">
            <v>28</v>
          </cell>
          <cell r="CL789">
            <v>23</v>
          </cell>
          <cell r="CM789">
            <v>30</v>
          </cell>
          <cell r="CN789">
            <v>18</v>
          </cell>
          <cell r="CO789">
            <v>18</v>
          </cell>
          <cell r="CP789">
            <v>13</v>
          </cell>
          <cell r="CQ789">
            <v>10</v>
          </cell>
          <cell r="CR789">
            <v>7</v>
          </cell>
          <cell r="CS789">
            <v>4</v>
          </cell>
          <cell r="CT789">
            <v>6</v>
          </cell>
          <cell r="CU789">
            <v>3</v>
          </cell>
          <cell r="CV789">
            <v>3</v>
          </cell>
          <cell r="CW789">
            <v>1</v>
          </cell>
          <cell r="CX789">
            <v>1</v>
          </cell>
          <cell r="CY789">
            <v>1</v>
          </cell>
          <cell r="CZ789">
            <v>1</v>
          </cell>
          <cell r="DA789">
            <v>1</v>
          </cell>
          <cell r="DB789" t="str">
            <v>-</v>
          </cell>
          <cell r="DC789">
            <v>50.678581139999999</v>
          </cell>
          <cell r="DD789">
            <v>54.572727270000001</v>
          </cell>
          <cell r="DE789">
            <v>132</v>
          </cell>
          <cell r="DF789">
            <v>134</v>
          </cell>
          <cell r="DG789">
            <v>144</v>
          </cell>
          <cell r="DH789">
            <v>137</v>
          </cell>
          <cell r="DI789">
            <v>91</v>
          </cell>
          <cell r="DJ789">
            <v>137</v>
          </cell>
          <cell r="DK789">
            <v>167</v>
          </cell>
          <cell r="DL789">
            <v>206</v>
          </cell>
          <cell r="DM789">
            <v>229</v>
          </cell>
          <cell r="DN789">
            <v>227</v>
          </cell>
          <cell r="DO789">
            <v>259</v>
          </cell>
          <cell r="DP789">
            <v>275</v>
          </cell>
          <cell r="DQ789">
            <v>339</v>
          </cell>
          <cell r="DR789">
            <v>342</v>
          </cell>
          <cell r="DS789">
            <v>286</v>
          </cell>
          <cell r="DT789">
            <v>252</v>
          </cell>
          <cell r="DU789">
            <v>182</v>
          </cell>
          <cell r="DV789">
            <v>102</v>
          </cell>
          <cell r="DW789">
            <v>30</v>
          </cell>
          <cell r="DX789">
            <v>7</v>
          </cell>
          <cell r="DY789">
            <v>1</v>
          </cell>
          <cell r="DZ789">
            <v>410</v>
          </cell>
          <cell r="EA789">
            <v>2067</v>
          </cell>
          <cell r="EB789">
            <v>1202</v>
          </cell>
          <cell r="EC789">
            <v>574</v>
          </cell>
          <cell r="ED789">
            <v>140</v>
          </cell>
          <cell r="EE789">
            <v>11.1443327</v>
          </cell>
          <cell r="EF789">
            <v>56.18374558</v>
          </cell>
          <cell r="EG789">
            <v>32.67192172</v>
          </cell>
          <cell r="EH789">
            <v>15.60206578</v>
          </cell>
          <cell r="EI789">
            <v>3.8053818970000002</v>
          </cell>
          <cell r="EJ789">
            <v>3679</v>
          </cell>
          <cell r="EK789">
            <v>132</v>
          </cell>
          <cell r="EL789">
            <v>134</v>
          </cell>
          <cell r="EM789">
            <v>144</v>
          </cell>
          <cell r="EN789">
            <v>137</v>
          </cell>
          <cell r="EO789">
            <v>91</v>
          </cell>
          <cell r="EP789">
            <v>137</v>
          </cell>
          <cell r="EQ789">
            <v>167</v>
          </cell>
          <cell r="ER789">
            <v>206</v>
          </cell>
          <cell r="ES789">
            <v>229</v>
          </cell>
          <cell r="ET789">
            <v>227</v>
          </cell>
          <cell r="EU789">
            <v>259</v>
          </cell>
          <cell r="EV789">
            <v>275</v>
          </cell>
          <cell r="EW789">
            <v>339</v>
          </cell>
          <cell r="EX789">
            <v>342</v>
          </cell>
          <cell r="EY789">
            <v>286</v>
          </cell>
          <cell r="EZ789">
            <v>252</v>
          </cell>
          <cell r="FA789">
            <v>182</v>
          </cell>
          <cell r="FB789">
            <v>102</v>
          </cell>
          <cell r="FC789">
            <v>30</v>
          </cell>
          <cell r="FD789">
            <v>7</v>
          </cell>
          <cell r="FE789">
            <v>1</v>
          </cell>
          <cell r="FF789">
            <v>0</v>
          </cell>
        </row>
        <row r="790">
          <cell r="C790" t="str">
            <v>弟子屈町女</v>
          </cell>
          <cell r="D790">
            <v>4079</v>
          </cell>
          <cell r="E790">
            <v>14</v>
          </cell>
          <cell r="F790">
            <v>21</v>
          </cell>
          <cell r="G790">
            <v>28</v>
          </cell>
          <cell r="H790">
            <v>17</v>
          </cell>
          <cell r="I790">
            <v>29</v>
          </cell>
          <cell r="J790">
            <v>20</v>
          </cell>
          <cell r="K790">
            <v>26</v>
          </cell>
          <cell r="L790">
            <v>38</v>
          </cell>
          <cell r="M790">
            <v>24</v>
          </cell>
          <cell r="N790">
            <v>32</v>
          </cell>
          <cell r="O790">
            <v>26</v>
          </cell>
          <cell r="P790">
            <v>24</v>
          </cell>
          <cell r="Q790">
            <v>32</v>
          </cell>
          <cell r="R790">
            <v>30</v>
          </cell>
          <cell r="S790">
            <v>36</v>
          </cell>
          <cell r="T790">
            <v>35</v>
          </cell>
          <cell r="U790">
            <v>22</v>
          </cell>
          <cell r="V790">
            <v>29</v>
          </cell>
          <cell r="W790">
            <v>14</v>
          </cell>
          <cell r="X790">
            <v>13</v>
          </cell>
          <cell r="Y790">
            <v>25</v>
          </cell>
          <cell r="Z790">
            <v>12</v>
          </cell>
          <cell r="AA790">
            <v>19</v>
          </cell>
          <cell r="AB790">
            <v>27</v>
          </cell>
          <cell r="AC790">
            <v>23</v>
          </cell>
          <cell r="AD790">
            <v>25</v>
          </cell>
          <cell r="AE790">
            <v>17</v>
          </cell>
          <cell r="AF790">
            <v>22</v>
          </cell>
          <cell r="AG790">
            <v>22</v>
          </cell>
          <cell r="AH790">
            <v>24</v>
          </cell>
          <cell r="AI790">
            <v>16</v>
          </cell>
          <cell r="AJ790">
            <v>34</v>
          </cell>
          <cell r="AK790">
            <v>34</v>
          </cell>
          <cell r="AL790">
            <v>44</v>
          </cell>
          <cell r="AM790">
            <v>29</v>
          </cell>
          <cell r="AN790">
            <v>43</v>
          </cell>
          <cell r="AO790">
            <v>28</v>
          </cell>
          <cell r="AP790">
            <v>45</v>
          </cell>
          <cell r="AQ790">
            <v>40</v>
          </cell>
          <cell r="AR790">
            <v>40</v>
          </cell>
          <cell r="AS790">
            <v>46</v>
          </cell>
          <cell r="AT790">
            <v>58</v>
          </cell>
          <cell r="AU790">
            <v>44</v>
          </cell>
          <cell r="AV790">
            <v>50</v>
          </cell>
          <cell r="AW790">
            <v>42</v>
          </cell>
          <cell r="AX790">
            <v>48</v>
          </cell>
          <cell r="AY790">
            <v>47</v>
          </cell>
          <cell r="AZ790">
            <v>39</v>
          </cell>
          <cell r="BA790">
            <v>63</v>
          </cell>
          <cell r="BB790">
            <v>31</v>
          </cell>
          <cell r="BC790">
            <v>51</v>
          </cell>
          <cell r="BD790">
            <v>43</v>
          </cell>
          <cell r="BE790">
            <v>57</v>
          </cell>
          <cell r="BF790">
            <v>53</v>
          </cell>
          <cell r="BG790">
            <v>58</v>
          </cell>
          <cell r="BH790">
            <v>64</v>
          </cell>
          <cell r="BI790">
            <v>56</v>
          </cell>
          <cell r="BJ790">
            <v>49</v>
          </cell>
          <cell r="BK790">
            <v>57</v>
          </cell>
          <cell r="BL790">
            <v>59</v>
          </cell>
          <cell r="BM790">
            <v>63</v>
          </cell>
          <cell r="BN790">
            <v>80</v>
          </cell>
          <cell r="BO790">
            <v>67</v>
          </cell>
          <cell r="BP790">
            <v>68</v>
          </cell>
          <cell r="BQ790">
            <v>71</v>
          </cell>
          <cell r="BR790">
            <v>85</v>
          </cell>
          <cell r="BS790">
            <v>73</v>
          </cell>
          <cell r="BT790">
            <v>97</v>
          </cell>
          <cell r="BU790">
            <v>78</v>
          </cell>
          <cell r="BV790">
            <v>55</v>
          </cell>
          <cell r="BW790">
            <v>73</v>
          </cell>
          <cell r="BX790">
            <v>80</v>
          </cell>
          <cell r="BY790">
            <v>68</v>
          </cell>
          <cell r="BZ790">
            <v>74</v>
          </cell>
          <cell r="CA790">
            <v>75</v>
          </cell>
          <cell r="CB790">
            <v>64</v>
          </cell>
          <cell r="CC790">
            <v>71</v>
          </cell>
          <cell r="CD790">
            <v>50</v>
          </cell>
          <cell r="CE790">
            <v>54</v>
          </cell>
          <cell r="CF790">
            <v>54</v>
          </cell>
          <cell r="CG790">
            <v>58</v>
          </cell>
          <cell r="CH790">
            <v>48</v>
          </cell>
          <cell r="CI790">
            <v>49</v>
          </cell>
          <cell r="CJ790">
            <v>54</v>
          </cell>
          <cell r="CK790">
            <v>51</v>
          </cell>
          <cell r="CL790">
            <v>41</v>
          </cell>
          <cell r="CM790">
            <v>33</v>
          </cell>
          <cell r="CN790">
            <v>28</v>
          </cell>
          <cell r="CO790">
            <v>34</v>
          </cell>
          <cell r="CP790">
            <v>23</v>
          </cell>
          <cell r="CQ790">
            <v>24</v>
          </cell>
          <cell r="CR790">
            <v>34</v>
          </cell>
          <cell r="CS790">
            <v>27</v>
          </cell>
          <cell r="CT790">
            <v>19</v>
          </cell>
          <cell r="CU790">
            <v>20</v>
          </cell>
          <cell r="CV790">
            <v>16</v>
          </cell>
          <cell r="CW790">
            <v>5</v>
          </cell>
          <cell r="CX790">
            <v>7</v>
          </cell>
          <cell r="CY790">
            <v>4</v>
          </cell>
          <cell r="CZ790">
            <v>4</v>
          </cell>
          <cell r="DA790">
            <v>6</v>
          </cell>
          <cell r="DB790" t="str">
            <v>-</v>
          </cell>
          <cell r="DC790">
            <v>54.562025009999999</v>
          </cell>
          <cell r="DD790">
            <v>59.07627119</v>
          </cell>
          <cell r="DE790">
            <v>109</v>
          </cell>
          <cell r="DF790">
            <v>140</v>
          </cell>
          <cell r="DG790">
            <v>148</v>
          </cell>
          <cell r="DH790">
            <v>113</v>
          </cell>
          <cell r="DI790">
            <v>106</v>
          </cell>
          <cell r="DJ790">
            <v>110</v>
          </cell>
          <cell r="DK790">
            <v>157</v>
          </cell>
          <cell r="DL790">
            <v>196</v>
          </cell>
          <cell r="DM790">
            <v>240</v>
          </cell>
          <cell r="DN790">
            <v>228</v>
          </cell>
          <cell r="DO790">
            <v>262</v>
          </cell>
          <cell r="DP790">
            <v>285</v>
          </cell>
          <cell r="DQ790">
            <v>349</v>
          </cell>
          <cell r="DR790">
            <v>388</v>
          </cell>
          <cell r="DS790">
            <v>370</v>
          </cell>
          <cell r="DT790">
            <v>293</v>
          </cell>
          <cell r="DU790">
            <v>260</v>
          </cell>
          <cell r="DV790">
            <v>159</v>
          </cell>
          <cell r="DW790">
            <v>124</v>
          </cell>
          <cell r="DX790">
            <v>36</v>
          </cell>
          <cell r="DY790">
            <v>6</v>
          </cell>
          <cell r="DZ790">
            <v>397</v>
          </cell>
          <cell r="EA790">
            <v>2046</v>
          </cell>
          <cell r="EB790">
            <v>1636</v>
          </cell>
          <cell r="EC790">
            <v>878</v>
          </cell>
          <cell r="ED790">
            <v>325</v>
          </cell>
          <cell r="EE790">
            <v>9.7327776420000003</v>
          </cell>
          <cell r="EF790">
            <v>50.159352779999999</v>
          </cell>
          <cell r="EG790">
            <v>40.107869579999999</v>
          </cell>
          <cell r="EH790">
            <v>21.524883549999998</v>
          </cell>
          <cell r="EI790">
            <v>7.967639127</v>
          </cell>
          <cell r="EJ790">
            <v>4079</v>
          </cell>
          <cell r="EK790">
            <v>109</v>
          </cell>
          <cell r="EL790">
            <v>140</v>
          </cell>
          <cell r="EM790">
            <v>148</v>
          </cell>
          <cell r="EN790">
            <v>113</v>
          </cell>
          <cell r="EO790">
            <v>106</v>
          </cell>
          <cell r="EP790">
            <v>110</v>
          </cell>
          <cell r="EQ790">
            <v>157</v>
          </cell>
          <cell r="ER790">
            <v>196</v>
          </cell>
          <cell r="ES790">
            <v>240</v>
          </cell>
          <cell r="ET790">
            <v>228</v>
          </cell>
          <cell r="EU790">
            <v>262</v>
          </cell>
          <cell r="EV790">
            <v>285</v>
          </cell>
          <cell r="EW790">
            <v>349</v>
          </cell>
          <cell r="EX790">
            <v>388</v>
          </cell>
          <cell r="EY790">
            <v>370</v>
          </cell>
          <cell r="EZ790">
            <v>293</v>
          </cell>
          <cell r="FA790">
            <v>260</v>
          </cell>
          <cell r="FB790">
            <v>159</v>
          </cell>
          <cell r="FC790">
            <v>124</v>
          </cell>
          <cell r="FD790">
            <v>36</v>
          </cell>
          <cell r="FE790">
            <v>6</v>
          </cell>
          <cell r="FF790">
            <v>0</v>
          </cell>
        </row>
        <row r="791">
          <cell r="C791" t="str">
            <v>鶴居村総数</v>
          </cell>
          <cell r="D791">
            <v>2534</v>
          </cell>
          <cell r="E791">
            <v>20</v>
          </cell>
          <cell r="F791">
            <v>9</v>
          </cell>
          <cell r="G791">
            <v>14</v>
          </cell>
          <cell r="H791">
            <v>6</v>
          </cell>
          <cell r="I791">
            <v>21</v>
          </cell>
          <cell r="J791">
            <v>14</v>
          </cell>
          <cell r="K791">
            <v>27</v>
          </cell>
          <cell r="L791">
            <v>32</v>
          </cell>
          <cell r="M791">
            <v>21</v>
          </cell>
          <cell r="N791">
            <v>30</v>
          </cell>
          <cell r="O791">
            <v>22</v>
          </cell>
          <cell r="P791">
            <v>27</v>
          </cell>
          <cell r="Q791">
            <v>32</v>
          </cell>
          <cell r="R791">
            <v>21</v>
          </cell>
          <cell r="S791">
            <v>29</v>
          </cell>
          <cell r="T791">
            <v>20</v>
          </cell>
          <cell r="U791">
            <v>24</v>
          </cell>
          <cell r="V791">
            <v>20</v>
          </cell>
          <cell r="W791">
            <v>22</v>
          </cell>
          <cell r="X791">
            <v>15</v>
          </cell>
          <cell r="Y791">
            <v>13</v>
          </cell>
          <cell r="Z791">
            <v>11</v>
          </cell>
          <cell r="AA791">
            <v>10</v>
          </cell>
          <cell r="AB791">
            <v>18</v>
          </cell>
          <cell r="AC791">
            <v>8</v>
          </cell>
          <cell r="AD791">
            <v>21</v>
          </cell>
          <cell r="AE791">
            <v>11</v>
          </cell>
          <cell r="AF791">
            <v>18</v>
          </cell>
          <cell r="AG791">
            <v>21</v>
          </cell>
          <cell r="AH791">
            <v>17</v>
          </cell>
          <cell r="AI791">
            <v>25</v>
          </cell>
          <cell r="AJ791">
            <v>20</v>
          </cell>
          <cell r="AK791">
            <v>19</v>
          </cell>
          <cell r="AL791">
            <v>35</v>
          </cell>
          <cell r="AM791">
            <v>19</v>
          </cell>
          <cell r="AN791">
            <v>38</v>
          </cell>
          <cell r="AO791">
            <v>21</v>
          </cell>
          <cell r="AP791">
            <v>17</v>
          </cell>
          <cell r="AQ791">
            <v>27</v>
          </cell>
          <cell r="AR791">
            <v>26</v>
          </cell>
          <cell r="AS791">
            <v>26</v>
          </cell>
          <cell r="AT791">
            <v>38</v>
          </cell>
          <cell r="AU791">
            <v>36</v>
          </cell>
          <cell r="AV791">
            <v>43</v>
          </cell>
          <cell r="AW791">
            <v>40</v>
          </cell>
          <cell r="AX791">
            <v>22</v>
          </cell>
          <cell r="AY791">
            <v>29</v>
          </cell>
          <cell r="AZ791">
            <v>35</v>
          </cell>
          <cell r="BA791">
            <v>35</v>
          </cell>
          <cell r="BB791">
            <v>26</v>
          </cell>
          <cell r="BC791">
            <v>28</v>
          </cell>
          <cell r="BD791">
            <v>35</v>
          </cell>
          <cell r="BE791">
            <v>27</v>
          </cell>
          <cell r="BF791">
            <v>27</v>
          </cell>
          <cell r="BG791">
            <v>37</v>
          </cell>
          <cell r="BH791">
            <v>31</v>
          </cell>
          <cell r="BI791">
            <v>32</v>
          </cell>
          <cell r="BJ791">
            <v>33</v>
          </cell>
          <cell r="BK791">
            <v>47</v>
          </cell>
          <cell r="BL791">
            <v>34</v>
          </cell>
          <cell r="BM791">
            <v>34</v>
          </cell>
          <cell r="BN791">
            <v>43</v>
          </cell>
          <cell r="BO791">
            <v>53</v>
          </cell>
          <cell r="BP791">
            <v>41</v>
          </cell>
          <cell r="BQ791">
            <v>53</v>
          </cell>
          <cell r="BR791">
            <v>46</v>
          </cell>
          <cell r="BS791">
            <v>54</v>
          </cell>
          <cell r="BT791">
            <v>57</v>
          </cell>
          <cell r="BU791">
            <v>33</v>
          </cell>
          <cell r="BV791">
            <v>26</v>
          </cell>
          <cell r="BW791">
            <v>16</v>
          </cell>
          <cell r="BX791">
            <v>37</v>
          </cell>
          <cell r="BY791">
            <v>33</v>
          </cell>
          <cell r="BZ791">
            <v>45</v>
          </cell>
          <cell r="CA791">
            <v>30</v>
          </cell>
          <cell r="CB791">
            <v>26</v>
          </cell>
          <cell r="CC791">
            <v>30</v>
          </cell>
          <cell r="CD791">
            <v>29</v>
          </cell>
          <cell r="CE791">
            <v>28</v>
          </cell>
          <cell r="CF791">
            <v>29</v>
          </cell>
          <cell r="CG791">
            <v>30</v>
          </cell>
          <cell r="CH791">
            <v>24</v>
          </cell>
          <cell r="CI791">
            <v>20</v>
          </cell>
          <cell r="CJ791">
            <v>25</v>
          </cell>
          <cell r="CK791">
            <v>33</v>
          </cell>
          <cell r="CL791">
            <v>20</v>
          </cell>
          <cell r="CM791">
            <v>16</v>
          </cell>
          <cell r="CN791">
            <v>16</v>
          </cell>
          <cell r="CO791">
            <v>23</v>
          </cell>
          <cell r="CP791">
            <v>20</v>
          </cell>
          <cell r="CQ791">
            <v>11</v>
          </cell>
          <cell r="CR791">
            <v>18</v>
          </cell>
          <cell r="CS791">
            <v>8</v>
          </cell>
          <cell r="CT791">
            <v>9</v>
          </cell>
          <cell r="CU791">
            <v>5</v>
          </cell>
          <cell r="CV791">
            <v>2</v>
          </cell>
          <cell r="CW791">
            <v>3</v>
          </cell>
          <cell r="CX791">
            <v>5</v>
          </cell>
          <cell r="CY791">
            <v>1</v>
          </cell>
          <cell r="CZ791" t="str">
            <v>-</v>
          </cell>
          <cell r="DA791">
            <v>1</v>
          </cell>
          <cell r="DB791">
            <v>19</v>
          </cell>
          <cell r="DC791">
            <v>50.264612329999999</v>
          </cell>
          <cell r="DD791">
            <v>53.611111110000003</v>
          </cell>
          <cell r="DE791">
            <v>70</v>
          </cell>
          <cell r="DF791">
            <v>124</v>
          </cell>
          <cell r="DG791">
            <v>131</v>
          </cell>
          <cell r="DH791">
            <v>101</v>
          </cell>
          <cell r="DI791">
            <v>60</v>
          </cell>
          <cell r="DJ791">
            <v>88</v>
          </cell>
          <cell r="DK791">
            <v>118</v>
          </cell>
          <cell r="DL791">
            <v>129</v>
          </cell>
          <cell r="DM791">
            <v>183</v>
          </cell>
          <cell r="DN791">
            <v>147</v>
          </cell>
          <cell r="DO791">
            <v>154</v>
          </cell>
          <cell r="DP791">
            <v>177</v>
          </cell>
          <cell r="DQ791">
            <v>224</v>
          </cell>
          <cell r="DR791">
            <v>216</v>
          </cell>
          <cell r="DS791">
            <v>161</v>
          </cell>
          <cell r="DT791">
            <v>142</v>
          </cell>
          <cell r="DU791">
            <v>132</v>
          </cell>
          <cell r="DV791">
            <v>95</v>
          </cell>
          <cell r="DW791">
            <v>51</v>
          </cell>
          <cell r="DX791">
            <v>11</v>
          </cell>
          <cell r="DY791">
            <v>1</v>
          </cell>
          <cell r="DZ791">
            <v>325</v>
          </cell>
          <cell r="EA791">
            <v>1381</v>
          </cell>
          <cell r="EB791">
            <v>809</v>
          </cell>
          <cell r="EC791">
            <v>432</v>
          </cell>
          <cell r="ED791">
            <v>158</v>
          </cell>
          <cell r="EE791">
            <v>12.92246521</v>
          </cell>
          <cell r="EF791">
            <v>54.910536780000001</v>
          </cell>
          <cell r="EG791">
            <v>32.16699801</v>
          </cell>
          <cell r="EH791">
            <v>17.176938369999998</v>
          </cell>
          <cell r="EI791">
            <v>6.2823061630000003</v>
          </cell>
          <cell r="EJ791">
            <v>2534</v>
          </cell>
          <cell r="EK791">
            <v>70</v>
          </cell>
          <cell r="EL791">
            <v>124</v>
          </cell>
          <cell r="EM791">
            <v>131</v>
          </cell>
          <cell r="EN791">
            <v>101</v>
          </cell>
          <cell r="EO791">
            <v>60</v>
          </cell>
          <cell r="EP791">
            <v>88</v>
          </cell>
          <cell r="EQ791">
            <v>118</v>
          </cell>
          <cell r="ER791">
            <v>129</v>
          </cell>
          <cell r="ES791">
            <v>183</v>
          </cell>
          <cell r="ET791">
            <v>147</v>
          </cell>
          <cell r="EU791">
            <v>154</v>
          </cell>
          <cell r="EV791">
            <v>177</v>
          </cell>
          <cell r="EW791">
            <v>224</v>
          </cell>
          <cell r="EX791">
            <v>216</v>
          </cell>
          <cell r="EY791">
            <v>161</v>
          </cell>
          <cell r="EZ791">
            <v>142</v>
          </cell>
          <cell r="FA791">
            <v>132</v>
          </cell>
          <cell r="FB791">
            <v>95</v>
          </cell>
          <cell r="FC791">
            <v>51</v>
          </cell>
          <cell r="FD791">
            <v>11</v>
          </cell>
          <cell r="FE791">
            <v>1</v>
          </cell>
          <cell r="FF791">
            <v>19</v>
          </cell>
        </row>
        <row r="792">
          <cell r="C792" t="str">
            <v>鶴居村男</v>
          </cell>
          <cell r="D792">
            <v>1234</v>
          </cell>
          <cell r="E792">
            <v>7</v>
          </cell>
          <cell r="F792">
            <v>7</v>
          </cell>
          <cell r="G792">
            <v>7</v>
          </cell>
          <cell r="H792">
            <v>3</v>
          </cell>
          <cell r="I792">
            <v>7</v>
          </cell>
          <cell r="J792">
            <v>9</v>
          </cell>
          <cell r="K792">
            <v>12</v>
          </cell>
          <cell r="L792">
            <v>16</v>
          </cell>
          <cell r="M792">
            <v>12</v>
          </cell>
          <cell r="N792">
            <v>13</v>
          </cell>
          <cell r="O792">
            <v>12</v>
          </cell>
          <cell r="P792">
            <v>19</v>
          </cell>
          <cell r="Q792">
            <v>21</v>
          </cell>
          <cell r="R792">
            <v>11</v>
          </cell>
          <cell r="S792">
            <v>12</v>
          </cell>
          <cell r="T792">
            <v>16</v>
          </cell>
          <cell r="U792">
            <v>19</v>
          </cell>
          <cell r="V792">
            <v>8</v>
          </cell>
          <cell r="W792">
            <v>11</v>
          </cell>
          <cell r="X792">
            <v>6</v>
          </cell>
          <cell r="Y792">
            <v>5</v>
          </cell>
          <cell r="Z792">
            <v>7</v>
          </cell>
          <cell r="AA792">
            <v>9</v>
          </cell>
          <cell r="AB792">
            <v>8</v>
          </cell>
          <cell r="AC792">
            <v>5</v>
          </cell>
          <cell r="AD792">
            <v>12</v>
          </cell>
          <cell r="AE792">
            <v>7</v>
          </cell>
          <cell r="AF792">
            <v>10</v>
          </cell>
          <cell r="AG792">
            <v>10</v>
          </cell>
          <cell r="AH792">
            <v>12</v>
          </cell>
          <cell r="AI792">
            <v>10</v>
          </cell>
          <cell r="AJ792">
            <v>11</v>
          </cell>
          <cell r="AK792">
            <v>8</v>
          </cell>
          <cell r="AL792">
            <v>23</v>
          </cell>
          <cell r="AM792">
            <v>6</v>
          </cell>
          <cell r="AN792">
            <v>17</v>
          </cell>
          <cell r="AO792">
            <v>17</v>
          </cell>
          <cell r="AP792">
            <v>11</v>
          </cell>
          <cell r="AQ792">
            <v>16</v>
          </cell>
          <cell r="AR792">
            <v>7</v>
          </cell>
          <cell r="AS792">
            <v>10</v>
          </cell>
          <cell r="AT792">
            <v>18</v>
          </cell>
          <cell r="AU792">
            <v>20</v>
          </cell>
          <cell r="AV792">
            <v>23</v>
          </cell>
          <cell r="AW792">
            <v>17</v>
          </cell>
          <cell r="AX792">
            <v>11</v>
          </cell>
          <cell r="AY792">
            <v>16</v>
          </cell>
          <cell r="AZ792">
            <v>13</v>
          </cell>
          <cell r="BA792">
            <v>12</v>
          </cell>
          <cell r="BB792">
            <v>12</v>
          </cell>
          <cell r="BC792">
            <v>12</v>
          </cell>
          <cell r="BD792">
            <v>23</v>
          </cell>
          <cell r="BE792">
            <v>18</v>
          </cell>
          <cell r="BF792">
            <v>16</v>
          </cell>
          <cell r="BG792">
            <v>20</v>
          </cell>
          <cell r="BH792">
            <v>18</v>
          </cell>
          <cell r="BI792">
            <v>16</v>
          </cell>
          <cell r="BJ792">
            <v>15</v>
          </cell>
          <cell r="BK792">
            <v>25</v>
          </cell>
          <cell r="BL792">
            <v>19</v>
          </cell>
          <cell r="BM792">
            <v>18</v>
          </cell>
          <cell r="BN792">
            <v>25</v>
          </cell>
          <cell r="BO792">
            <v>24</v>
          </cell>
          <cell r="BP792">
            <v>18</v>
          </cell>
          <cell r="BQ792">
            <v>28</v>
          </cell>
          <cell r="BR792">
            <v>24</v>
          </cell>
          <cell r="BS792">
            <v>27</v>
          </cell>
          <cell r="BT792">
            <v>23</v>
          </cell>
          <cell r="BU792">
            <v>21</v>
          </cell>
          <cell r="BV792">
            <v>7</v>
          </cell>
          <cell r="BW792">
            <v>9</v>
          </cell>
          <cell r="BX792">
            <v>21</v>
          </cell>
          <cell r="BY792">
            <v>13</v>
          </cell>
          <cell r="BZ792">
            <v>19</v>
          </cell>
          <cell r="CA792">
            <v>9</v>
          </cell>
          <cell r="CB792">
            <v>15</v>
          </cell>
          <cell r="CC792">
            <v>11</v>
          </cell>
          <cell r="CD792">
            <v>11</v>
          </cell>
          <cell r="CE792">
            <v>15</v>
          </cell>
          <cell r="CF792">
            <v>13</v>
          </cell>
          <cell r="CG792">
            <v>11</v>
          </cell>
          <cell r="CH792">
            <v>11</v>
          </cell>
          <cell r="CI792">
            <v>8</v>
          </cell>
          <cell r="CJ792">
            <v>10</v>
          </cell>
          <cell r="CK792">
            <v>12</v>
          </cell>
          <cell r="CL792">
            <v>7</v>
          </cell>
          <cell r="CM792">
            <v>5</v>
          </cell>
          <cell r="CN792">
            <v>7</v>
          </cell>
          <cell r="CO792">
            <v>10</v>
          </cell>
          <cell r="CP792">
            <v>6</v>
          </cell>
          <cell r="CQ792">
            <v>4</v>
          </cell>
          <cell r="CR792">
            <v>3</v>
          </cell>
          <cell r="CS792">
            <v>2</v>
          </cell>
          <cell r="CT792">
            <v>2</v>
          </cell>
          <cell r="CU792" t="str">
            <v>-</v>
          </cell>
          <cell r="CV792" t="str">
            <v>-</v>
          </cell>
          <cell r="CW792" t="str">
            <v>-</v>
          </cell>
          <cell r="CX792">
            <v>1</v>
          </cell>
          <cell r="CY792" t="str">
            <v>-</v>
          </cell>
          <cell r="CZ792" t="str">
            <v>-</v>
          </cell>
          <cell r="DA792">
            <v>1</v>
          </cell>
          <cell r="DB792">
            <v>10</v>
          </cell>
          <cell r="DC792">
            <v>47.872549020000001</v>
          </cell>
          <cell r="DD792">
            <v>51.391304349999999</v>
          </cell>
          <cell r="DE792">
            <v>31</v>
          </cell>
          <cell r="DF792">
            <v>62</v>
          </cell>
          <cell r="DG792">
            <v>75</v>
          </cell>
          <cell r="DH792">
            <v>60</v>
          </cell>
          <cell r="DI792">
            <v>34</v>
          </cell>
          <cell r="DJ792">
            <v>51</v>
          </cell>
          <cell r="DK792">
            <v>58</v>
          </cell>
          <cell r="DL792">
            <v>68</v>
          </cell>
          <cell r="DM792">
            <v>88</v>
          </cell>
          <cell r="DN792">
            <v>64</v>
          </cell>
          <cell r="DO792">
            <v>89</v>
          </cell>
          <cell r="DP792">
            <v>93</v>
          </cell>
          <cell r="DQ792">
            <v>113</v>
          </cell>
          <cell r="DR792">
            <v>102</v>
          </cell>
          <cell r="DS792">
            <v>71</v>
          </cell>
          <cell r="DT792">
            <v>65</v>
          </cell>
          <cell r="DU792">
            <v>52</v>
          </cell>
          <cell r="DV792">
            <v>35</v>
          </cell>
          <cell r="DW792">
            <v>11</v>
          </cell>
          <cell r="DX792">
            <v>1</v>
          </cell>
          <cell r="DY792">
            <v>1</v>
          </cell>
          <cell r="DZ792">
            <v>168</v>
          </cell>
          <cell r="EA792">
            <v>718</v>
          </cell>
          <cell r="EB792">
            <v>338</v>
          </cell>
          <cell r="EC792">
            <v>165</v>
          </cell>
          <cell r="ED792">
            <v>48</v>
          </cell>
          <cell r="EE792">
            <v>13.725490199999999</v>
          </cell>
          <cell r="EF792">
            <v>58.660130719999998</v>
          </cell>
          <cell r="EG792">
            <v>27.61437909</v>
          </cell>
          <cell r="EH792">
            <v>13.480392159999999</v>
          </cell>
          <cell r="EI792">
            <v>3.9215686280000002</v>
          </cell>
          <cell r="EJ792">
            <v>1234</v>
          </cell>
          <cell r="EK792">
            <v>31</v>
          </cell>
          <cell r="EL792">
            <v>62</v>
          </cell>
          <cell r="EM792">
            <v>75</v>
          </cell>
          <cell r="EN792">
            <v>60</v>
          </cell>
          <cell r="EO792">
            <v>34</v>
          </cell>
          <cell r="EP792">
            <v>51</v>
          </cell>
          <cell r="EQ792">
            <v>58</v>
          </cell>
          <cell r="ER792">
            <v>68</v>
          </cell>
          <cell r="ES792">
            <v>88</v>
          </cell>
          <cell r="ET792">
            <v>64</v>
          </cell>
          <cell r="EU792">
            <v>89</v>
          </cell>
          <cell r="EV792">
            <v>93</v>
          </cell>
          <cell r="EW792">
            <v>113</v>
          </cell>
          <cell r="EX792">
            <v>102</v>
          </cell>
          <cell r="EY792">
            <v>71</v>
          </cell>
          <cell r="EZ792">
            <v>65</v>
          </cell>
          <cell r="FA792">
            <v>52</v>
          </cell>
          <cell r="FB792">
            <v>35</v>
          </cell>
          <cell r="FC792">
            <v>11</v>
          </cell>
          <cell r="FD792">
            <v>1</v>
          </cell>
          <cell r="FE792">
            <v>1</v>
          </cell>
          <cell r="FF792">
            <v>10</v>
          </cell>
        </row>
        <row r="793">
          <cell r="C793" t="str">
            <v>鶴居村女</v>
          </cell>
          <cell r="D793">
            <v>1300</v>
          </cell>
          <cell r="E793">
            <v>13</v>
          </cell>
          <cell r="F793">
            <v>2</v>
          </cell>
          <cell r="G793">
            <v>7</v>
          </cell>
          <cell r="H793">
            <v>3</v>
          </cell>
          <cell r="I793">
            <v>14</v>
          </cell>
          <cell r="J793">
            <v>5</v>
          </cell>
          <cell r="K793">
            <v>15</v>
          </cell>
          <cell r="L793">
            <v>16</v>
          </cell>
          <cell r="M793">
            <v>9</v>
          </cell>
          <cell r="N793">
            <v>17</v>
          </cell>
          <cell r="O793">
            <v>10</v>
          </cell>
          <cell r="P793">
            <v>8</v>
          </cell>
          <cell r="Q793">
            <v>11</v>
          </cell>
          <cell r="R793">
            <v>10</v>
          </cell>
          <cell r="S793">
            <v>17</v>
          </cell>
          <cell r="T793">
            <v>4</v>
          </cell>
          <cell r="U793">
            <v>5</v>
          </cell>
          <cell r="V793">
            <v>12</v>
          </cell>
          <cell r="W793">
            <v>11</v>
          </cell>
          <cell r="X793">
            <v>9</v>
          </cell>
          <cell r="Y793">
            <v>8</v>
          </cell>
          <cell r="Z793">
            <v>4</v>
          </cell>
          <cell r="AA793">
            <v>1</v>
          </cell>
          <cell r="AB793">
            <v>10</v>
          </cell>
          <cell r="AC793">
            <v>3</v>
          </cell>
          <cell r="AD793">
            <v>9</v>
          </cell>
          <cell r="AE793">
            <v>4</v>
          </cell>
          <cell r="AF793">
            <v>8</v>
          </cell>
          <cell r="AG793">
            <v>11</v>
          </cell>
          <cell r="AH793">
            <v>5</v>
          </cell>
          <cell r="AI793">
            <v>15</v>
          </cell>
          <cell r="AJ793">
            <v>9</v>
          </cell>
          <cell r="AK793">
            <v>11</v>
          </cell>
          <cell r="AL793">
            <v>12</v>
          </cell>
          <cell r="AM793">
            <v>13</v>
          </cell>
          <cell r="AN793">
            <v>21</v>
          </cell>
          <cell r="AO793">
            <v>4</v>
          </cell>
          <cell r="AP793">
            <v>6</v>
          </cell>
          <cell r="AQ793">
            <v>11</v>
          </cell>
          <cell r="AR793">
            <v>19</v>
          </cell>
          <cell r="AS793">
            <v>16</v>
          </cell>
          <cell r="AT793">
            <v>20</v>
          </cell>
          <cell r="AU793">
            <v>16</v>
          </cell>
          <cell r="AV793">
            <v>20</v>
          </cell>
          <cell r="AW793">
            <v>23</v>
          </cell>
          <cell r="AX793">
            <v>11</v>
          </cell>
          <cell r="AY793">
            <v>13</v>
          </cell>
          <cell r="AZ793">
            <v>22</v>
          </cell>
          <cell r="BA793">
            <v>23</v>
          </cell>
          <cell r="BB793">
            <v>14</v>
          </cell>
          <cell r="BC793">
            <v>16</v>
          </cell>
          <cell r="BD793">
            <v>12</v>
          </cell>
          <cell r="BE793">
            <v>9</v>
          </cell>
          <cell r="BF793">
            <v>11</v>
          </cell>
          <cell r="BG793">
            <v>17</v>
          </cell>
          <cell r="BH793">
            <v>13</v>
          </cell>
          <cell r="BI793">
            <v>16</v>
          </cell>
          <cell r="BJ793">
            <v>18</v>
          </cell>
          <cell r="BK793">
            <v>22</v>
          </cell>
          <cell r="BL793">
            <v>15</v>
          </cell>
          <cell r="BM793">
            <v>16</v>
          </cell>
          <cell r="BN793">
            <v>18</v>
          </cell>
          <cell r="BO793">
            <v>29</v>
          </cell>
          <cell r="BP793">
            <v>23</v>
          </cell>
          <cell r="BQ793">
            <v>25</v>
          </cell>
          <cell r="BR793">
            <v>22</v>
          </cell>
          <cell r="BS793">
            <v>27</v>
          </cell>
          <cell r="BT793">
            <v>34</v>
          </cell>
          <cell r="BU793">
            <v>12</v>
          </cell>
          <cell r="BV793">
            <v>19</v>
          </cell>
          <cell r="BW793">
            <v>7</v>
          </cell>
          <cell r="BX793">
            <v>16</v>
          </cell>
          <cell r="BY793">
            <v>20</v>
          </cell>
          <cell r="BZ793">
            <v>26</v>
          </cell>
          <cell r="CA793">
            <v>21</v>
          </cell>
          <cell r="CB793">
            <v>11</v>
          </cell>
          <cell r="CC793">
            <v>19</v>
          </cell>
          <cell r="CD793">
            <v>18</v>
          </cell>
          <cell r="CE793">
            <v>13</v>
          </cell>
          <cell r="CF793">
            <v>16</v>
          </cell>
          <cell r="CG793">
            <v>19</v>
          </cell>
          <cell r="CH793">
            <v>13</v>
          </cell>
          <cell r="CI793">
            <v>12</v>
          </cell>
          <cell r="CJ793">
            <v>15</v>
          </cell>
          <cell r="CK793">
            <v>21</v>
          </cell>
          <cell r="CL793">
            <v>13</v>
          </cell>
          <cell r="CM793">
            <v>11</v>
          </cell>
          <cell r="CN793">
            <v>9</v>
          </cell>
          <cell r="CO793">
            <v>13</v>
          </cell>
          <cell r="CP793">
            <v>14</v>
          </cell>
          <cell r="CQ793">
            <v>7</v>
          </cell>
          <cell r="CR793">
            <v>15</v>
          </cell>
          <cell r="CS793">
            <v>6</v>
          </cell>
          <cell r="CT793">
            <v>7</v>
          </cell>
          <cell r="CU793">
            <v>5</v>
          </cell>
          <cell r="CV793">
            <v>2</v>
          </cell>
          <cell r="CW793">
            <v>3</v>
          </cell>
          <cell r="CX793">
            <v>4</v>
          </cell>
          <cell r="CY793">
            <v>1</v>
          </cell>
          <cell r="CZ793" t="str">
            <v>-</v>
          </cell>
          <cell r="DA793" t="str">
            <v>-</v>
          </cell>
          <cell r="DB793">
            <v>9</v>
          </cell>
          <cell r="DC793">
            <v>52.532532920000001</v>
          </cell>
          <cell r="DD793">
            <v>56.46875</v>
          </cell>
          <cell r="DE793">
            <v>39</v>
          </cell>
          <cell r="DF793">
            <v>62</v>
          </cell>
          <cell r="DG793">
            <v>56</v>
          </cell>
          <cell r="DH793">
            <v>41</v>
          </cell>
          <cell r="DI793">
            <v>26</v>
          </cell>
          <cell r="DJ793">
            <v>37</v>
          </cell>
          <cell r="DK793">
            <v>60</v>
          </cell>
          <cell r="DL793">
            <v>61</v>
          </cell>
          <cell r="DM793">
            <v>95</v>
          </cell>
          <cell r="DN793">
            <v>83</v>
          </cell>
          <cell r="DO793">
            <v>65</v>
          </cell>
          <cell r="DP793">
            <v>84</v>
          </cell>
          <cell r="DQ793">
            <v>111</v>
          </cell>
          <cell r="DR793">
            <v>114</v>
          </cell>
          <cell r="DS793">
            <v>90</v>
          </cell>
          <cell r="DT793">
            <v>77</v>
          </cell>
          <cell r="DU793">
            <v>80</v>
          </cell>
          <cell r="DV793">
            <v>60</v>
          </cell>
          <cell r="DW793">
            <v>40</v>
          </cell>
          <cell r="DX793">
            <v>10</v>
          </cell>
          <cell r="DY793" t="str">
            <v>-</v>
          </cell>
          <cell r="DZ793">
            <v>157</v>
          </cell>
          <cell r="EA793">
            <v>663</v>
          </cell>
          <cell r="EB793">
            <v>471</v>
          </cell>
          <cell r="EC793">
            <v>267</v>
          </cell>
          <cell r="ED793">
            <v>110</v>
          </cell>
          <cell r="EE793">
            <v>12.161115410000001</v>
          </cell>
          <cell r="EF793">
            <v>51.355538340000003</v>
          </cell>
          <cell r="EG793">
            <v>36.483346240000003</v>
          </cell>
          <cell r="EH793">
            <v>20.681642140000001</v>
          </cell>
          <cell r="EI793">
            <v>8.5205267239999998</v>
          </cell>
          <cell r="EJ793">
            <v>1300</v>
          </cell>
          <cell r="EK793">
            <v>39</v>
          </cell>
          <cell r="EL793">
            <v>62</v>
          </cell>
          <cell r="EM793">
            <v>56</v>
          </cell>
          <cell r="EN793">
            <v>41</v>
          </cell>
          <cell r="EO793">
            <v>26</v>
          </cell>
          <cell r="EP793">
            <v>37</v>
          </cell>
          <cell r="EQ793">
            <v>60</v>
          </cell>
          <cell r="ER793">
            <v>61</v>
          </cell>
          <cell r="ES793">
            <v>95</v>
          </cell>
          <cell r="ET793">
            <v>83</v>
          </cell>
          <cell r="EU793">
            <v>65</v>
          </cell>
          <cell r="EV793">
            <v>84</v>
          </cell>
          <cell r="EW793">
            <v>111</v>
          </cell>
          <cell r="EX793">
            <v>114</v>
          </cell>
          <cell r="EY793">
            <v>90</v>
          </cell>
          <cell r="EZ793">
            <v>77</v>
          </cell>
          <cell r="FA793">
            <v>80</v>
          </cell>
          <cell r="FB793">
            <v>60</v>
          </cell>
          <cell r="FC793">
            <v>40</v>
          </cell>
          <cell r="FD793">
            <v>10</v>
          </cell>
          <cell r="FE793">
            <v>0</v>
          </cell>
          <cell r="FF793">
            <v>9</v>
          </cell>
        </row>
        <row r="794">
          <cell r="C794" t="str">
            <v>白糠町総数</v>
          </cell>
          <cell r="D794">
            <v>8068</v>
          </cell>
          <cell r="E794">
            <v>38</v>
          </cell>
          <cell r="F794">
            <v>41</v>
          </cell>
          <cell r="G794">
            <v>41</v>
          </cell>
          <cell r="H794">
            <v>35</v>
          </cell>
          <cell r="I794">
            <v>40</v>
          </cell>
          <cell r="J794">
            <v>58</v>
          </cell>
          <cell r="K794">
            <v>51</v>
          </cell>
          <cell r="L794">
            <v>54</v>
          </cell>
          <cell r="M794">
            <v>49</v>
          </cell>
          <cell r="N794">
            <v>55</v>
          </cell>
          <cell r="O794">
            <v>53</v>
          </cell>
          <cell r="P794">
            <v>63</v>
          </cell>
          <cell r="Q794">
            <v>53</v>
          </cell>
          <cell r="R794">
            <v>74</v>
          </cell>
          <cell r="S794">
            <v>52</v>
          </cell>
          <cell r="T794">
            <v>65</v>
          </cell>
          <cell r="U794">
            <v>66</v>
          </cell>
          <cell r="V794">
            <v>81</v>
          </cell>
          <cell r="W794">
            <v>65</v>
          </cell>
          <cell r="X794">
            <v>53</v>
          </cell>
          <cell r="Y794">
            <v>46</v>
          </cell>
          <cell r="Z794">
            <v>45</v>
          </cell>
          <cell r="AA794">
            <v>44</v>
          </cell>
          <cell r="AB794">
            <v>53</v>
          </cell>
          <cell r="AC794">
            <v>48</v>
          </cell>
          <cell r="AD794">
            <v>45</v>
          </cell>
          <cell r="AE794">
            <v>53</v>
          </cell>
          <cell r="AF794">
            <v>53</v>
          </cell>
          <cell r="AG794">
            <v>52</v>
          </cell>
          <cell r="AH794">
            <v>49</v>
          </cell>
          <cell r="AI794">
            <v>68</v>
          </cell>
          <cell r="AJ794">
            <v>60</v>
          </cell>
          <cell r="AK794">
            <v>79</v>
          </cell>
          <cell r="AL794">
            <v>68</v>
          </cell>
          <cell r="AM794">
            <v>75</v>
          </cell>
          <cell r="AN794">
            <v>63</v>
          </cell>
          <cell r="AO794">
            <v>71</v>
          </cell>
          <cell r="AP794">
            <v>75</v>
          </cell>
          <cell r="AQ794">
            <v>71</v>
          </cell>
          <cell r="AR794">
            <v>79</v>
          </cell>
          <cell r="AS794">
            <v>59</v>
          </cell>
          <cell r="AT794">
            <v>99</v>
          </cell>
          <cell r="AU794">
            <v>88</v>
          </cell>
          <cell r="AV794">
            <v>107</v>
          </cell>
          <cell r="AW794">
            <v>87</v>
          </cell>
          <cell r="AX794">
            <v>97</v>
          </cell>
          <cell r="AY794">
            <v>86</v>
          </cell>
          <cell r="AZ794">
            <v>107</v>
          </cell>
          <cell r="BA794">
            <v>118</v>
          </cell>
          <cell r="BB794">
            <v>101</v>
          </cell>
          <cell r="BC794">
            <v>97</v>
          </cell>
          <cell r="BD794">
            <v>117</v>
          </cell>
          <cell r="BE794">
            <v>87</v>
          </cell>
          <cell r="BF794">
            <v>110</v>
          </cell>
          <cell r="BG794">
            <v>106</v>
          </cell>
          <cell r="BH794">
            <v>111</v>
          </cell>
          <cell r="BI794">
            <v>117</v>
          </cell>
          <cell r="BJ794">
            <v>98</v>
          </cell>
          <cell r="BK794">
            <v>108</v>
          </cell>
          <cell r="BL794">
            <v>138</v>
          </cell>
          <cell r="BM794">
            <v>134</v>
          </cell>
          <cell r="BN794">
            <v>140</v>
          </cell>
          <cell r="BO794">
            <v>139</v>
          </cell>
          <cell r="BP794">
            <v>175</v>
          </cell>
          <cell r="BQ794">
            <v>176</v>
          </cell>
          <cell r="BR794">
            <v>178</v>
          </cell>
          <cell r="BS794">
            <v>194</v>
          </cell>
          <cell r="BT794">
            <v>171</v>
          </cell>
          <cell r="BU794">
            <v>151</v>
          </cell>
          <cell r="BV794">
            <v>135</v>
          </cell>
          <cell r="BW794">
            <v>122</v>
          </cell>
          <cell r="BX794">
            <v>116</v>
          </cell>
          <cell r="BY794">
            <v>144</v>
          </cell>
          <cell r="BZ794">
            <v>136</v>
          </cell>
          <cell r="CA794">
            <v>124</v>
          </cell>
          <cell r="CB794">
            <v>135</v>
          </cell>
          <cell r="CC794">
            <v>127</v>
          </cell>
          <cell r="CD794">
            <v>139</v>
          </cell>
          <cell r="CE794">
            <v>125</v>
          </cell>
          <cell r="CF794">
            <v>116</v>
          </cell>
          <cell r="CG794">
            <v>116</v>
          </cell>
          <cell r="CH794">
            <v>97</v>
          </cell>
          <cell r="CI794">
            <v>98</v>
          </cell>
          <cell r="CJ794">
            <v>88</v>
          </cell>
          <cell r="CK794">
            <v>99</v>
          </cell>
          <cell r="CL794">
            <v>58</v>
          </cell>
          <cell r="CM794">
            <v>57</v>
          </cell>
          <cell r="CN794">
            <v>52</v>
          </cell>
          <cell r="CO794">
            <v>37</v>
          </cell>
          <cell r="CP794">
            <v>36</v>
          </cell>
          <cell r="CQ794">
            <v>31</v>
          </cell>
          <cell r="CR794">
            <v>24</v>
          </cell>
          <cell r="CS794">
            <v>26</v>
          </cell>
          <cell r="CT794">
            <v>22</v>
          </cell>
          <cell r="CU794">
            <v>12</v>
          </cell>
          <cell r="CV794">
            <v>5</v>
          </cell>
          <cell r="CW794">
            <v>2</v>
          </cell>
          <cell r="CX794">
            <v>2</v>
          </cell>
          <cell r="CY794">
            <v>3</v>
          </cell>
          <cell r="CZ794">
            <v>1</v>
          </cell>
          <cell r="DA794">
            <v>2</v>
          </cell>
          <cell r="DB794">
            <v>1</v>
          </cell>
          <cell r="DC794">
            <v>52.828374859999997</v>
          </cell>
          <cell r="DD794">
            <v>57.566326529999998</v>
          </cell>
          <cell r="DE794">
            <v>195</v>
          </cell>
          <cell r="DF794">
            <v>267</v>
          </cell>
          <cell r="DG794">
            <v>295</v>
          </cell>
          <cell r="DH794">
            <v>330</v>
          </cell>
          <cell r="DI794">
            <v>236</v>
          </cell>
          <cell r="DJ794">
            <v>252</v>
          </cell>
          <cell r="DK794">
            <v>350</v>
          </cell>
          <cell r="DL794">
            <v>359</v>
          </cell>
          <cell r="DM794">
            <v>440</v>
          </cell>
          <cell r="DN794">
            <v>509</v>
          </cell>
          <cell r="DO794">
            <v>517</v>
          </cell>
          <cell r="DP794">
            <v>572</v>
          </cell>
          <cell r="DQ794">
            <v>764</v>
          </cell>
          <cell r="DR794">
            <v>829</v>
          </cell>
          <cell r="DS794">
            <v>642</v>
          </cell>
          <cell r="DT794">
            <v>642</v>
          </cell>
          <cell r="DU794">
            <v>498</v>
          </cell>
          <cell r="DV794">
            <v>240</v>
          </cell>
          <cell r="DW794">
            <v>115</v>
          </cell>
          <cell r="DX794">
            <v>13</v>
          </cell>
          <cell r="DY794">
            <v>2</v>
          </cell>
          <cell r="DZ794">
            <v>757</v>
          </cell>
          <cell r="EA794">
            <v>4329</v>
          </cell>
          <cell r="EB794">
            <v>2981</v>
          </cell>
          <cell r="EC794">
            <v>1510</v>
          </cell>
          <cell r="ED794">
            <v>370</v>
          </cell>
          <cell r="EE794">
            <v>9.3839097559999995</v>
          </cell>
          <cell r="EF794">
            <v>53.663071770000002</v>
          </cell>
          <cell r="EG794">
            <v>36.953018470000004</v>
          </cell>
          <cell r="EH794">
            <v>18.71823478</v>
          </cell>
          <cell r="EI794">
            <v>4.5865873309999996</v>
          </cell>
          <cell r="EJ794">
            <v>8068</v>
          </cell>
          <cell r="EK794">
            <v>195</v>
          </cell>
          <cell r="EL794">
            <v>267</v>
          </cell>
          <cell r="EM794">
            <v>295</v>
          </cell>
          <cell r="EN794">
            <v>330</v>
          </cell>
          <cell r="EO794">
            <v>236</v>
          </cell>
          <cell r="EP794">
            <v>252</v>
          </cell>
          <cell r="EQ794">
            <v>350</v>
          </cell>
          <cell r="ER794">
            <v>359</v>
          </cell>
          <cell r="ES794">
            <v>440</v>
          </cell>
          <cell r="ET794">
            <v>509</v>
          </cell>
          <cell r="EU794">
            <v>517</v>
          </cell>
          <cell r="EV794">
            <v>572</v>
          </cell>
          <cell r="EW794">
            <v>764</v>
          </cell>
          <cell r="EX794">
            <v>829</v>
          </cell>
          <cell r="EY794">
            <v>642</v>
          </cell>
          <cell r="EZ794">
            <v>642</v>
          </cell>
          <cell r="FA794">
            <v>498</v>
          </cell>
          <cell r="FB794">
            <v>240</v>
          </cell>
          <cell r="FC794">
            <v>115</v>
          </cell>
          <cell r="FD794">
            <v>13</v>
          </cell>
          <cell r="FE794">
            <v>2</v>
          </cell>
          <cell r="FF794">
            <v>1</v>
          </cell>
        </row>
        <row r="795">
          <cell r="C795" t="str">
            <v>白糠町男</v>
          </cell>
          <cell r="D795">
            <v>3752</v>
          </cell>
          <cell r="E795">
            <v>15</v>
          </cell>
          <cell r="F795">
            <v>21</v>
          </cell>
          <cell r="G795">
            <v>24</v>
          </cell>
          <cell r="H795">
            <v>16</v>
          </cell>
          <cell r="I795">
            <v>18</v>
          </cell>
          <cell r="J795">
            <v>31</v>
          </cell>
          <cell r="K795">
            <v>27</v>
          </cell>
          <cell r="L795">
            <v>35</v>
          </cell>
          <cell r="M795">
            <v>28</v>
          </cell>
          <cell r="N795">
            <v>26</v>
          </cell>
          <cell r="O795">
            <v>32</v>
          </cell>
          <cell r="P795">
            <v>31</v>
          </cell>
          <cell r="Q795">
            <v>27</v>
          </cell>
          <cell r="R795">
            <v>37</v>
          </cell>
          <cell r="S795">
            <v>24</v>
          </cell>
          <cell r="T795">
            <v>36</v>
          </cell>
          <cell r="U795">
            <v>29</v>
          </cell>
          <cell r="V795">
            <v>34</v>
          </cell>
          <cell r="W795">
            <v>33</v>
          </cell>
          <cell r="X795">
            <v>27</v>
          </cell>
          <cell r="Y795">
            <v>22</v>
          </cell>
          <cell r="Z795">
            <v>22</v>
          </cell>
          <cell r="AA795">
            <v>20</v>
          </cell>
          <cell r="AB795">
            <v>30</v>
          </cell>
          <cell r="AC795">
            <v>23</v>
          </cell>
          <cell r="AD795">
            <v>23</v>
          </cell>
          <cell r="AE795">
            <v>33</v>
          </cell>
          <cell r="AF795">
            <v>28</v>
          </cell>
          <cell r="AG795">
            <v>24</v>
          </cell>
          <cell r="AH795">
            <v>24</v>
          </cell>
          <cell r="AI795">
            <v>35</v>
          </cell>
          <cell r="AJ795">
            <v>33</v>
          </cell>
          <cell r="AK795">
            <v>37</v>
          </cell>
          <cell r="AL795">
            <v>35</v>
          </cell>
          <cell r="AM795">
            <v>39</v>
          </cell>
          <cell r="AN795">
            <v>35</v>
          </cell>
          <cell r="AO795">
            <v>33</v>
          </cell>
          <cell r="AP795">
            <v>38</v>
          </cell>
          <cell r="AQ795">
            <v>40</v>
          </cell>
          <cell r="AR795">
            <v>42</v>
          </cell>
          <cell r="AS795">
            <v>27</v>
          </cell>
          <cell r="AT795">
            <v>54</v>
          </cell>
          <cell r="AU795">
            <v>42</v>
          </cell>
          <cell r="AV795">
            <v>55</v>
          </cell>
          <cell r="AW795">
            <v>38</v>
          </cell>
          <cell r="AX795">
            <v>42</v>
          </cell>
          <cell r="AY795">
            <v>43</v>
          </cell>
          <cell r="AZ795">
            <v>50</v>
          </cell>
          <cell r="BA795">
            <v>50</v>
          </cell>
          <cell r="BB795">
            <v>54</v>
          </cell>
          <cell r="BC795">
            <v>49</v>
          </cell>
          <cell r="BD795">
            <v>55</v>
          </cell>
          <cell r="BE795">
            <v>37</v>
          </cell>
          <cell r="BF795">
            <v>63</v>
          </cell>
          <cell r="BG795">
            <v>33</v>
          </cell>
          <cell r="BH795">
            <v>54</v>
          </cell>
          <cell r="BI795">
            <v>52</v>
          </cell>
          <cell r="BJ795">
            <v>57</v>
          </cell>
          <cell r="BK795">
            <v>54</v>
          </cell>
          <cell r="BL795">
            <v>62</v>
          </cell>
          <cell r="BM795">
            <v>61</v>
          </cell>
          <cell r="BN795">
            <v>70</v>
          </cell>
          <cell r="BO795">
            <v>74</v>
          </cell>
          <cell r="BP795">
            <v>79</v>
          </cell>
          <cell r="BQ795">
            <v>79</v>
          </cell>
          <cell r="BR795">
            <v>86</v>
          </cell>
          <cell r="BS795">
            <v>86</v>
          </cell>
          <cell r="BT795">
            <v>82</v>
          </cell>
          <cell r="BU795">
            <v>73</v>
          </cell>
          <cell r="BV795">
            <v>57</v>
          </cell>
          <cell r="BW795">
            <v>57</v>
          </cell>
          <cell r="BX795">
            <v>44</v>
          </cell>
          <cell r="BY795">
            <v>59</v>
          </cell>
          <cell r="BZ795">
            <v>57</v>
          </cell>
          <cell r="CA795">
            <v>55</v>
          </cell>
          <cell r="CB795">
            <v>59</v>
          </cell>
          <cell r="CC795">
            <v>55</v>
          </cell>
          <cell r="CD795">
            <v>56</v>
          </cell>
          <cell r="CE795">
            <v>52</v>
          </cell>
          <cell r="CF795">
            <v>46</v>
          </cell>
          <cell r="CG795">
            <v>51</v>
          </cell>
          <cell r="CH795">
            <v>39</v>
          </cell>
          <cell r="CI795">
            <v>40</v>
          </cell>
          <cell r="CJ795">
            <v>36</v>
          </cell>
          <cell r="CK795">
            <v>43</v>
          </cell>
          <cell r="CL795">
            <v>24</v>
          </cell>
          <cell r="CM795">
            <v>23</v>
          </cell>
          <cell r="CN795">
            <v>20</v>
          </cell>
          <cell r="CO795">
            <v>7</v>
          </cell>
          <cell r="CP795">
            <v>9</v>
          </cell>
          <cell r="CQ795">
            <v>8</v>
          </cell>
          <cell r="CR795">
            <v>8</v>
          </cell>
          <cell r="CS795">
            <v>3</v>
          </cell>
          <cell r="CT795">
            <v>8</v>
          </cell>
          <cell r="CU795">
            <v>3</v>
          </cell>
          <cell r="CV795">
            <v>1</v>
          </cell>
          <cell r="CW795" t="str">
            <v>-</v>
          </cell>
          <cell r="CX795">
            <v>1</v>
          </cell>
          <cell r="CY795" t="str">
            <v>-</v>
          </cell>
          <cell r="CZ795" t="str">
            <v>-</v>
          </cell>
          <cell r="DA795">
            <v>2</v>
          </cell>
          <cell r="DB795">
            <v>1</v>
          </cell>
          <cell r="DC795">
            <v>50.881498270000002</v>
          </cell>
          <cell r="DD795">
            <v>55.305555560000002</v>
          </cell>
          <cell r="DE795">
            <v>94</v>
          </cell>
          <cell r="DF795">
            <v>147</v>
          </cell>
          <cell r="DG795">
            <v>151</v>
          </cell>
          <cell r="DH795">
            <v>159</v>
          </cell>
          <cell r="DI795">
            <v>117</v>
          </cell>
          <cell r="DJ795">
            <v>132</v>
          </cell>
          <cell r="DK795">
            <v>179</v>
          </cell>
          <cell r="DL795">
            <v>188</v>
          </cell>
          <cell r="DM795">
            <v>216</v>
          </cell>
          <cell r="DN795">
            <v>239</v>
          </cell>
          <cell r="DO795">
            <v>237</v>
          </cell>
          <cell r="DP795">
            <v>279</v>
          </cell>
          <cell r="DQ795">
            <v>363</v>
          </cell>
          <cell r="DR795">
            <v>384</v>
          </cell>
          <cell r="DS795">
            <v>272</v>
          </cell>
          <cell r="DT795">
            <v>268</v>
          </cell>
          <cell r="DU795">
            <v>209</v>
          </cell>
          <cell r="DV795">
            <v>83</v>
          </cell>
          <cell r="DW795">
            <v>30</v>
          </cell>
          <cell r="DX795">
            <v>2</v>
          </cell>
          <cell r="DY795">
            <v>2</v>
          </cell>
          <cell r="DZ795">
            <v>392</v>
          </cell>
          <cell r="EA795">
            <v>2109</v>
          </cell>
          <cell r="EB795">
            <v>1250</v>
          </cell>
          <cell r="EC795">
            <v>594</v>
          </cell>
          <cell r="ED795">
            <v>117</v>
          </cell>
          <cell r="EE795">
            <v>10.45054652</v>
          </cell>
          <cell r="EF795">
            <v>56.225006659999998</v>
          </cell>
          <cell r="EG795">
            <v>33.324446809999998</v>
          </cell>
          <cell r="EH795">
            <v>15.83577713</v>
          </cell>
          <cell r="EI795">
            <v>3.1191682219999999</v>
          </cell>
          <cell r="EJ795">
            <v>3752</v>
          </cell>
          <cell r="EK795">
            <v>94</v>
          </cell>
          <cell r="EL795">
            <v>147</v>
          </cell>
          <cell r="EM795">
            <v>151</v>
          </cell>
          <cell r="EN795">
            <v>159</v>
          </cell>
          <cell r="EO795">
            <v>117</v>
          </cell>
          <cell r="EP795">
            <v>132</v>
          </cell>
          <cell r="EQ795">
            <v>179</v>
          </cell>
          <cell r="ER795">
            <v>188</v>
          </cell>
          <cell r="ES795">
            <v>216</v>
          </cell>
          <cell r="ET795">
            <v>239</v>
          </cell>
          <cell r="EU795">
            <v>237</v>
          </cell>
          <cell r="EV795">
            <v>279</v>
          </cell>
          <cell r="EW795">
            <v>363</v>
          </cell>
          <cell r="EX795">
            <v>384</v>
          </cell>
          <cell r="EY795">
            <v>272</v>
          </cell>
          <cell r="EZ795">
            <v>268</v>
          </cell>
          <cell r="FA795">
            <v>209</v>
          </cell>
          <cell r="FB795">
            <v>83</v>
          </cell>
          <cell r="FC795">
            <v>30</v>
          </cell>
          <cell r="FD795">
            <v>2</v>
          </cell>
          <cell r="FE795">
            <v>2</v>
          </cell>
          <cell r="FF795">
            <v>1</v>
          </cell>
        </row>
        <row r="796">
          <cell r="C796" t="str">
            <v>白糠町女</v>
          </cell>
          <cell r="D796">
            <v>4316</v>
          </cell>
          <cell r="E796">
            <v>23</v>
          </cell>
          <cell r="F796">
            <v>20</v>
          </cell>
          <cell r="G796">
            <v>17</v>
          </cell>
          <cell r="H796">
            <v>19</v>
          </cell>
          <cell r="I796">
            <v>22</v>
          </cell>
          <cell r="J796">
            <v>27</v>
          </cell>
          <cell r="K796">
            <v>24</v>
          </cell>
          <cell r="L796">
            <v>19</v>
          </cell>
          <cell r="M796">
            <v>21</v>
          </cell>
          <cell r="N796">
            <v>29</v>
          </cell>
          <cell r="O796">
            <v>21</v>
          </cell>
          <cell r="P796">
            <v>32</v>
          </cell>
          <cell r="Q796">
            <v>26</v>
          </cell>
          <cell r="R796">
            <v>37</v>
          </cell>
          <cell r="S796">
            <v>28</v>
          </cell>
          <cell r="T796">
            <v>29</v>
          </cell>
          <cell r="U796">
            <v>37</v>
          </cell>
          <cell r="V796">
            <v>47</v>
          </cell>
          <cell r="W796">
            <v>32</v>
          </cell>
          <cell r="X796">
            <v>26</v>
          </cell>
          <cell r="Y796">
            <v>24</v>
          </cell>
          <cell r="Z796">
            <v>23</v>
          </cell>
          <cell r="AA796">
            <v>24</v>
          </cell>
          <cell r="AB796">
            <v>23</v>
          </cell>
          <cell r="AC796">
            <v>25</v>
          </cell>
          <cell r="AD796">
            <v>22</v>
          </cell>
          <cell r="AE796">
            <v>20</v>
          </cell>
          <cell r="AF796">
            <v>25</v>
          </cell>
          <cell r="AG796">
            <v>28</v>
          </cell>
          <cell r="AH796">
            <v>25</v>
          </cell>
          <cell r="AI796">
            <v>33</v>
          </cell>
          <cell r="AJ796">
            <v>27</v>
          </cell>
          <cell r="AK796">
            <v>42</v>
          </cell>
          <cell r="AL796">
            <v>33</v>
          </cell>
          <cell r="AM796">
            <v>36</v>
          </cell>
          <cell r="AN796">
            <v>28</v>
          </cell>
          <cell r="AO796">
            <v>38</v>
          </cell>
          <cell r="AP796">
            <v>37</v>
          </cell>
          <cell r="AQ796">
            <v>31</v>
          </cell>
          <cell r="AR796">
            <v>37</v>
          </cell>
          <cell r="AS796">
            <v>32</v>
          </cell>
          <cell r="AT796">
            <v>45</v>
          </cell>
          <cell r="AU796">
            <v>46</v>
          </cell>
          <cell r="AV796">
            <v>52</v>
          </cell>
          <cell r="AW796">
            <v>49</v>
          </cell>
          <cell r="AX796">
            <v>55</v>
          </cell>
          <cell r="AY796">
            <v>43</v>
          </cell>
          <cell r="AZ796">
            <v>57</v>
          </cell>
          <cell r="BA796">
            <v>68</v>
          </cell>
          <cell r="BB796">
            <v>47</v>
          </cell>
          <cell r="BC796">
            <v>48</v>
          </cell>
          <cell r="BD796">
            <v>62</v>
          </cell>
          <cell r="BE796">
            <v>50</v>
          </cell>
          <cell r="BF796">
            <v>47</v>
          </cell>
          <cell r="BG796">
            <v>73</v>
          </cell>
          <cell r="BH796">
            <v>57</v>
          </cell>
          <cell r="BI796">
            <v>65</v>
          </cell>
          <cell r="BJ796">
            <v>41</v>
          </cell>
          <cell r="BK796">
            <v>54</v>
          </cell>
          <cell r="BL796">
            <v>76</v>
          </cell>
          <cell r="BM796">
            <v>73</v>
          </cell>
          <cell r="BN796">
            <v>70</v>
          </cell>
          <cell r="BO796">
            <v>65</v>
          </cell>
          <cell r="BP796">
            <v>96</v>
          </cell>
          <cell r="BQ796">
            <v>97</v>
          </cell>
          <cell r="BR796">
            <v>92</v>
          </cell>
          <cell r="BS796">
            <v>108</v>
          </cell>
          <cell r="BT796">
            <v>89</v>
          </cell>
          <cell r="BU796">
            <v>78</v>
          </cell>
          <cell r="BV796">
            <v>78</v>
          </cell>
          <cell r="BW796">
            <v>65</v>
          </cell>
          <cell r="BX796">
            <v>72</v>
          </cell>
          <cell r="BY796">
            <v>85</v>
          </cell>
          <cell r="BZ796">
            <v>79</v>
          </cell>
          <cell r="CA796">
            <v>69</v>
          </cell>
          <cell r="CB796">
            <v>76</v>
          </cell>
          <cell r="CC796">
            <v>72</v>
          </cell>
          <cell r="CD796">
            <v>83</v>
          </cell>
          <cell r="CE796">
            <v>73</v>
          </cell>
          <cell r="CF796">
            <v>70</v>
          </cell>
          <cell r="CG796">
            <v>65</v>
          </cell>
          <cell r="CH796">
            <v>58</v>
          </cell>
          <cell r="CI796">
            <v>58</v>
          </cell>
          <cell r="CJ796">
            <v>52</v>
          </cell>
          <cell r="CK796">
            <v>56</v>
          </cell>
          <cell r="CL796">
            <v>34</v>
          </cell>
          <cell r="CM796">
            <v>34</v>
          </cell>
          <cell r="CN796">
            <v>32</v>
          </cell>
          <cell r="CO796">
            <v>30</v>
          </cell>
          <cell r="CP796">
            <v>27</v>
          </cell>
          <cell r="CQ796">
            <v>23</v>
          </cell>
          <cell r="CR796">
            <v>16</v>
          </cell>
          <cell r="CS796">
            <v>23</v>
          </cell>
          <cell r="CT796">
            <v>14</v>
          </cell>
          <cell r="CU796">
            <v>9</v>
          </cell>
          <cell r="CV796">
            <v>4</v>
          </cell>
          <cell r="CW796">
            <v>2</v>
          </cell>
          <cell r="CX796">
            <v>1</v>
          </cell>
          <cell r="CY796">
            <v>3</v>
          </cell>
          <cell r="CZ796">
            <v>1</v>
          </cell>
          <cell r="DA796" t="str">
            <v>-</v>
          </cell>
          <cell r="DB796" t="str">
            <v>-</v>
          </cell>
          <cell r="DC796">
            <v>54.520389250000001</v>
          </cell>
          <cell r="DD796">
            <v>59.657894740000003</v>
          </cell>
          <cell r="DE796">
            <v>101</v>
          </cell>
          <cell r="DF796">
            <v>120</v>
          </cell>
          <cell r="DG796">
            <v>144</v>
          </cell>
          <cell r="DH796">
            <v>171</v>
          </cell>
          <cell r="DI796">
            <v>119</v>
          </cell>
          <cell r="DJ796">
            <v>120</v>
          </cell>
          <cell r="DK796">
            <v>171</v>
          </cell>
          <cell r="DL796">
            <v>171</v>
          </cell>
          <cell r="DM796">
            <v>224</v>
          </cell>
          <cell r="DN796">
            <v>270</v>
          </cell>
          <cell r="DO796">
            <v>280</v>
          </cell>
          <cell r="DP796">
            <v>293</v>
          </cell>
          <cell r="DQ796">
            <v>401</v>
          </cell>
          <cell r="DR796">
            <v>445</v>
          </cell>
          <cell r="DS796">
            <v>370</v>
          </cell>
          <cell r="DT796">
            <v>374</v>
          </cell>
          <cell r="DU796">
            <v>289</v>
          </cell>
          <cell r="DV796">
            <v>157</v>
          </cell>
          <cell r="DW796">
            <v>85</v>
          </cell>
          <cell r="DX796">
            <v>11</v>
          </cell>
          <cell r="DY796" t="str">
            <v>-</v>
          </cell>
          <cell r="DZ796">
            <v>365</v>
          </cell>
          <cell r="EA796">
            <v>2220</v>
          </cell>
          <cell r="EB796">
            <v>1731</v>
          </cell>
          <cell r="EC796">
            <v>916</v>
          </cell>
          <cell r="ED796">
            <v>253</v>
          </cell>
          <cell r="EE796">
            <v>8.4569045410000001</v>
          </cell>
          <cell r="EF796">
            <v>51.436515290000003</v>
          </cell>
          <cell r="EG796">
            <v>40.106580170000001</v>
          </cell>
          <cell r="EH796">
            <v>21.223354960000002</v>
          </cell>
          <cell r="EI796">
            <v>5.8619091750000001</v>
          </cell>
          <cell r="EJ796">
            <v>4316</v>
          </cell>
          <cell r="EK796">
            <v>101</v>
          </cell>
          <cell r="EL796">
            <v>120</v>
          </cell>
          <cell r="EM796">
            <v>144</v>
          </cell>
          <cell r="EN796">
            <v>171</v>
          </cell>
          <cell r="EO796">
            <v>119</v>
          </cell>
          <cell r="EP796">
            <v>120</v>
          </cell>
          <cell r="EQ796">
            <v>171</v>
          </cell>
          <cell r="ER796">
            <v>171</v>
          </cell>
          <cell r="ES796">
            <v>224</v>
          </cell>
          <cell r="ET796">
            <v>270</v>
          </cell>
          <cell r="EU796">
            <v>280</v>
          </cell>
          <cell r="EV796">
            <v>293</v>
          </cell>
          <cell r="EW796">
            <v>401</v>
          </cell>
          <cell r="EX796">
            <v>445</v>
          </cell>
          <cell r="EY796">
            <v>370</v>
          </cell>
          <cell r="EZ796">
            <v>374</v>
          </cell>
          <cell r="FA796">
            <v>289</v>
          </cell>
          <cell r="FB796">
            <v>157</v>
          </cell>
          <cell r="FC796">
            <v>85</v>
          </cell>
          <cell r="FD796">
            <v>11</v>
          </cell>
          <cell r="FE796">
            <v>0</v>
          </cell>
          <cell r="FF796">
            <v>0</v>
          </cell>
        </row>
        <row r="797">
          <cell r="C797" t="str">
            <v>根室振興局総数</v>
          </cell>
          <cell r="D797">
            <v>49704</v>
          </cell>
          <cell r="E797">
            <v>384</v>
          </cell>
          <cell r="F797">
            <v>403</v>
          </cell>
          <cell r="G797">
            <v>450</v>
          </cell>
          <cell r="H797">
            <v>488</v>
          </cell>
          <cell r="I797">
            <v>454</v>
          </cell>
          <cell r="J797">
            <v>468</v>
          </cell>
          <cell r="K797">
            <v>462</v>
          </cell>
          <cell r="L797">
            <v>461</v>
          </cell>
          <cell r="M797">
            <v>505</v>
          </cell>
          <cell r="N797">
            <v>476</v>
          </cell>
          <cell r="O797">
            <v>511</v>
          </cell>
          <cell r="P797">
            <v>565</v>
          </cell>
          <cell r="Q797">
            <v>509</v>
          </cell>
          <cell r="R797">
            <v>547</v>
          </cell>
          <cell r="S797">
            <v>542</v>
          </cell>
          <cell r="T797">
            <v>476</v>
          </cell>
          <cell r="U797">
            <v>458</v>
          </cell>
          <cell r="V797">
            <v>453</v>
          </cell>
          <cell r="W797">
            <v>379</v>
          </cell>
          <cell r="X797">
            <v>266</v>
          </cell>
          <cell r="Y797">
            <v>272</v>
          </cell>
          <cell r="Z797">
            <v>279</v>
          </cell>
          <cell r="AA797">
            <v>329</v>
          </cell>
          <cell r="AB797">
            <v>379</v>
          </cell>
          <cell r="AC797">
            <v>409</v>
          </cell>
          <cell r="AD797">
            <v>462</v>
          </cell>
          <cell r="AE797">
            <v>466</v>
          </cell>
          <cell r="AF797">
            <v>490</v>
          </cell>
          <cell r="AG797">
            <v>604</v>
          </cell>
          <cell r="AH797">
            <v>533</v>
          </cell>
          <cell r="AI797">
            <v>587</v>
          </cell>
          <cell r="AJ797">
            <v>596</v>
          </cell>
          <cell r="AK797">
            <v>604</v>
          </cell>
          <cell r="AL797">
            <v>608</v>
          </cell>
          <cell r="AM797">
            <v>616</v>
          </cell>
          <cell r="AN797">
            <v>640</v>
          </cell>
          <cell r="AO797">
            <v>713</v>
          </cell>
          <cell r="AP797">
            <v>652</v>
          </cell>
          <cell r="AQ797">
            <v>699</v>
          </cell>
          <cell r="AR797">
            <v>737</v>
          </cell>
          <cell r="AS797">
            <v>719</v>
          </cell>
          <cell r="AT797">
            <v>734</v>
          </cell>
          <cell r="AU797">
            <v>746</v>
          </cell>
          <cell r="AV797">
            <v>742</v>
          </cell>
          <cell r="AW797">
            <v>649</v>
          </cell>
          <cell r="AX797">
            <v>730</v>
          </cell>
          <cell r="AY797">
            <v>660</v>
          </cell>
          <cell r="AZ797">
            <v>671</v>
          </cell>
          <cell r="BA797">
            <v>629</v>
          </cell>
          <cell r="BB797">
            <v>554</v>
          </cell>
          <cell r="BC797">
            <v>679</v>
          </cell>
          <cell r="BD797">
            <v>696</v>
          </cell>
          <cell r="BE797">
            <v>641</v>
          </cell>
          <cell r="BF797">
            <v>640</v>
          </cell>
          <cell r="BG797">
            <v>707</v>
          </cell>
          <cell r="BH797">
            <v>689</v>
          </cell>
          <cell r="BI797">
            <v>722</v>
          </cell>
          <cell r="BJ797">
            <v>676</v>
          </cell>
          <cell r="BK797">
            <v>646</v>
          </cell>
          <cell r="BL797">
            <v>664</v>
          </cell>
          <cell r="BM797">
            <v>707</v>
          </cell>
          <cell r="BN797">
            <v>742</v>
          </cell>
          <cell r="BO797">
            <v>838</v>
          </cell>
          <cell r="BP797">
            <v>799</v>
          </cell>
          <cell r="BQ797">
            <v>813</v>
          </cell>
          <cell r="BR797">
            <v>841</v>
          </cell>
          <cell r="BS797">
            <v>780</v>
          </cell>
          <cell r="BT797">
            <v>836</v>
          </cell>
          <cell r="BU797">
            <v>632</v>
          </cell>
          <cell r="BV797">
            <v>501</v>
          </cell>
          <cell r="BW797">
            <v>482</v>
          </cell>
          <cell r="BX797">
            <v>541</v>
          </cell>
          <cell r="BY797">
            <v>558</v>
          </cell>
          <cell r="BZ797">
            <v>542</v>
          </cell>
          <cell r="CA797">
            <v>536</v>
          </cell>
          <cell r="CB797">
            <v>465</v>
          </cell>
          <cell r="CC797">
            <v>483</v>
          </cell>
          <cell r="CD797">
            <v>457</v>
          </cell>
          <cell r="CE797">
            <v>457</v>
          </cell>
          <cell r="CF797">
            <v>444</v>
          </cell>
          <cell r="CG797">
            <v>432</v>
          </cell>
          <cell r="CH797">
            <v>421</v>
          </cell>
          <cell r="CI797">
            <v>353</v>
          </cell>
          <cell r="CJ797">
            <v>331</v>
          </cell>
          <cell r="CK797">
            <v>303</v>
          </cell>
          <cell r="CL797">
            <v>274</v>
          </cell>
          <cell r="CM797">
            <v>251</v>
          </cell>
          <cell r="CN797">
            <v>223</v>
          </cell>
          <cell r="CO797">
            <v>212</v>
          </cell>
          <cell r="CP797">
            <v>162</v>
          </cell>
          <cell r="CQ797">
            <v>165</v>
          </cell>
          <cell r="CR797">
            <v>123</v>
          </cell>
          <cell r="CS797">
            <v>93</v>
          </cell>
          <cell r="CT797">
            <v>76</v>
          </cell>
          <cell r="CU797">
            <v>54</v>
          </cell>
          <cell r="CV797">
            <v>51</v>
          </cell>
          <cell r="CW797">
            <v>26</v>
          </cell>
          <cell r="CX797">
            <v>24</v>
          </cell>
          <cell r="CY797">
            <v>14</v>
          </cell>
          <cell r="CZ797">
            <v>6</v>
          </cell>
          <cell r="DA797">
            <v>19</v>
          </cell>
          <cell r="DB797">
            <v>111</v>
          </cell>
          <cell r="DC797">
            <v>45.823634380000001</v>
          </cell>
          <cell r="DD797">
            <v>46.825000000000003</v>
          </cell>
          <cell r="DE797">
            <v>2179</v>
          </cell>
          <cell r="DF797">
            <v>2372</v>
          </cell>
          <cell r="DG797">
            <v>2674</v>
          </cell>
          <cell r="DH797">
            <v>2032</v>
          </cell>
          <cell r="DI797">
            <v>1668</v>
          </cell>
          <cell r="DJ797">
            <v>2555</v>
          </cell>
          <cell r="DK797">
            <v>3011</v>
          </cell>
          <cell r="DL797">
            <v>3441</v>
          </cell>
          <cell r="DM797">
            <v>3590</v>
          </cell>
          <cell r="DN797">
            <v>3244</v>
          </cell>
          <cell r="DO797">
            <v>3363</v>
          </cell>
          <cell r="DP797">
            <v>3397</v>
          </cell>
          <cell r="DQ797">
            <v>3899</v>
          </cell>
          <cell r="DR797">
            <v>3590</v>
          </cell>
          <cell r="DS797">
            <v>2659</v>
          </cell>
          <cell r="DT797">
            <v>2306</v>
          </cell>
          <cell r="DU797">
            <v>1840</v>
          </cell>
          <cell r="DV797">
            <v>1122</v>
          </cell>
          <cell r="DW797">
            <v>511</v>
          </cell>
          <cell r="DX797">
            <v>121</v>
          </cell>
          <cell r="DY797">
            <v>19</v>
          </cell>
          <cell r="DZ797">
            <v>7225</v>
          </cell>
          <cell r="EA797">
            <v>30200</v>
          </cell>
          <cell r="EB797">
            <v>12168</v>
          </cell>
          <cell r="EC797">
            <v>5919</v>
          </cell>
          <cell r="ED797">
            <v>1773</v>
          </cell>
          <cell r="EE797">
            <v>14.568588310000001</v>
          </cell>
          <cell r="EF797">
            <v>60.89569092</v>
          </cell>
          <cell r="EG797">
            <v>24.535720770000001</v>
          </cell>
          <cell r="EH797">
            <v>11.93515214</v>
          </cell>
          <cell r="EI797">
            <v>3.5751013249999999</v>
          </cell>
          <cell r="EJ797">
            <v>49704</v>
          </cell>
          <cell r="EK797">
            <v>2179</v>
          </cell>
          <cell r="EL797">
            <v>2372</v>
          </cell>
          <cell r="EM797">
            <v>2674</v>
          </cell>
          <cell r="EN797">
            <v>2032</v>
          </cell>
          <cell r="EO797">
            <v>1668</v>
          </cell>
          <cell r="EP797">
            <v>2555</v>
          </cell>
          <cell r="EQ797">
            <v>3011</v>
          </cell>
          <cell r="ER797">
            <v>3441</v>
          </cell>
          <cell r="ES797">
            <v>3590</v>
          </cell>
          <cell r="ET797">
            <v>3244</v>
          </cell>
          <cell r="EU797">
            <v>3363</v>
          </cell>
          <cell r="EV797">
            <v>3397</v>
          </cell>
          <cell r="EW797">
            <v>3899</v>
          </cell>
          <cell r="EX797">
            <v>3590</v>
          </cell>
          <cell r="EY797">
            <v>2659</v>
          </cell>
          <cell r="EZ797">
            <v>2306</v>
          </cell>
          <cell r="FA797">
            <v>1840</v>
          </cell>
          <cell r="FB797">
            <v>1122</v>
          </cell>
          <cell r="FC797">
            <v>511</v>
          </cell>
          <cell r="FD797">
            <v>121</v>
          </cell>
          <cell r="FE797">
            <v>19</v>
          </cell>
          <cell r="FF797">
            <v>111</v>
          </cell>
        </row>
        <row r="798">
          <cell r="C798" t="str">
            <v>根室振興局男</v>
          </cell>
          <cell r="D798">
            <v>24577</v>
          </cell>
          <cell r="E798">
            <v>191</v>
          </cell>
          <cell r="F798">
            <v>208</v>
          </cell>
          <cell r="G798">
            <v>229</v>
          </cell>
          <cell r="H798">
            <v>245</v>
          </cell>
          <cell r="I798">
            <v>211</v>
          </cell>
          <cell r="J798">
            <v>231</v>
          </cell>
          <cell r="K798">
            <v>244</v>
          </cell>
          <cell r="L798">
            <v>253</v>
          </cell>
          <cell r="M798">
            <v>274</v>
          </cell>
          <cell r="N798">
            <v>244</v>
          </cell>
          <cell r="O798">
            <v>254</v>
          </cell>
          <cell r="P798">
            <v>272</v>
          </cell>
          <cell r="Q798">
            <v>251</v>
          </cell>
          <cell r="R798">
            <v>273</v>
          </cell>
          <cell r="S798">
            <v>273</v>
          </cell>
          <cell r="T798">
            <v>230</v>
          </cell>
          <cell r="U798">
            <v>234</v>
          </cell>
          <cell r="V798">
            <v>236</v>
          </cell>
          <cell r="W798">
            <v>208</v>
          </cell>
          <cell r="X798">
            <v>149</v>
          </cell>
          <cell r="Y798">
            <v>151</v>
          </cell>
          <cell r="Z798">
            <v>156</v>
          </cell>
          <cell r="AA798">
            <v>191</v>
          </cell>
          <cell r="AB798">
            <v>204</v>
          </cell>
          <cell r="AC798">
            <v>223</v>
          </cell>
          <cell r="AD798">
            <v>247</v>
          </cell>
          <cell r="AE798">
            <v>246</v>
          </cell>
          <cell r="AF798">
            <v>265</v>
          </cell>
          <cell r="AG798">
            <v>314</v>
          </cell>
          <cell r="AH798">
            <v>273</v>
          </cell>
          <cell r="AI798">
            <v>315</v>
          </cell>
          <cell r="AJ798">
            <v>312</v>
          </cell>
          <cell r="AK798">
            <v>316</v>
          </cell>
          <cell r="AL798">
            <v>296</v>
          </cell>
          <cell r="AM798">
            <v>342</v>
          </cell>
          <cell r="AN798">
            <v>317</v>
          </cell>
          <cell r="AO798">
            <v>370</v>
          </cell>
          <cell r="AP798">
            <v>327</v>
          </cell>
          <cell r="AQ798">
            <v>367</v>
          </cell>
          <cell r="AR798">
            <v>392</v>
          </cell>
          <cell r="AS798">
            <v>382</v>
          </cell>
          <cell r="AT798">
            <v>370</v>
          </cell>
          <cell r="AU798">
            <v>390</v>
          </cell>
          <cell r="AV798">
            <v>398</v>
          </cell>
          <cell r="AW798">
            <v>323</v>
          </cell>
          <cell r="AX798">
            <v>374</v>
          </cell>
          <cell r="AY798">
            <v>345</v>
          </cell>
          <cell r="AZ798">
            <v>339</v>
          </cell>
          <cell r="BA798">
            <v>329</v>
          </cell>
          <cell r="BB798">
            <v>277</v>
          </cell>
          <cell r="BC798">
            <v>335</v>
          </cell>
          <cell r="BD798">
            <v>347</v>
          </cell>
          <cell r="BE798">
            <v>320</v>
          </cell>
          <cell r="BF798">
            <v>349</v>
          </cell>
          <cell r="BG798">
            <v>367</v>
          </cell>
          <cell r="BH798">
            <v>341</v>
          </cell>
          <cell r="BI798">
            <v>376</v>
          </cell>
          <cell r="BJ798">
            <v>340</v>
          </cell>
          <cell r="BK798">
            <v>317</v>
          </cell>
          <cell r="BL798">
            <v>330</v>
          </cell>
          <cell r="BM798">
            <v>359</v>
          </cell>
          <cell r="BN798">
            <v>372</v>
          </cell>
          <cell r="BO798">
            <v>417</v>
          </cell>
          <cell r="BP798">
            <v>358</v>
          </cell>
          <cell r="BQ798">
            <v>391</v>
          </cell>
          <cell r="BR798">
            <v>415</v>
          </cell>
          <cell r="BS798">
            <v>373</v>
          </cell>
          <cell r="BT798">
            <v>428</v>
          </cell>
          <cell r="BU798">
            <v>303</v>
          </cell>
          <cell r="BV798">
            <v>242</v>
          </cell>
          <cell r="BW798">
            <v>204</v>
          </cell>
          <cell r="BX798">
            <v>242</v>
          </cell>
          <cell r="BY798">
            <v>262</v>
          </cell>
          <cell r="BZ798">
            <v>252</v>
          </cell>
          <cell r="CA798">
            <v>228</v>
          </cell>
          <cell r="CB798">
            <v>190</v>
          </cell>
          <cell r="CC798">
            <v>207</v>
          </cell>
          <cell r="CD798">
            <v>188</v>
          </cell>
          <cell r="CE798">
            <v>197</v>
          </cell>
          <cell r="CF798">
            <v>192</v>
          </cell>
          <cell r="CG798">
            <v>201</v>
          </cell>
          <cell r="CH798">
            <v>181</v>
          </cell>
          <cell r="CI798">
            <v>141</v>
          </cell>
          <cell r="CJ798">
            <v>135</v>
          </cell>
          <cell r="CK798">
            <v>130</v>
          </cell>
          <cell r="CL798">
            <v>119</v>
          </cell>
          <cell r="CM798">
            <v>94</v>
          </cell>
          <cell r="CN798">
            <v>83</v>
          </cell>
          <cell r="CO798">
            <v>82</v>
          </cell>
          <cell r="CP798">
            <v>61</v>
          </cell>
          <cell r="CQ798">
            <v>54</v>
          </cell>
          <cell r="CR798">
            <v>41</v>
          </cell>
          <cell r="CS798">
            <v>20</v>
          </cell>
          <cell r="CT798">
            <v>13</v>
          </cell>
          <cell r="CU798">
            <v>17</v>
          </cell>
          <cell r="CV798">
            <v>10</v>
          </cell>
          <cell r="CW798">
            <v>6</v>
          </cell>
          <cell r="CX798">
            <v>9</v>
          </cell>
          <cell r="CY798">
            <v>3</v>
          </cell>
          <cell r="CZ798" t="str">
            <v>-</v>
          </cell>
          <cell r="DA798">
            <v>6</v>
          </cell>
          <cell r="DB798">
            <v>68</v>
          </cell>
          <cell r="DC798">
            <v>44.382940959999999</v>
          </cell>
          <cell r="DD798">
            <v>45.153743319999997</v>
          </cell>
          <cell r="DE798">
            <v>1084</v>
          </cell>
          <cell r="DF798">
            <v>1246</v>
          </cell>
          <cell r="DG798">
            <v>1323</v>
          </cell>
          <cell r="DH798">
            <v>1057</v>
          </cell>
          <cell r="DI798">
            <v>925</v>
          </cell>
          <cell r="DJ798">
            <v>1345</v>
          </cell>
          <cell r="DK798">
            <v>1581</v>
          </cell>
          <cell r="DL798">
            <v>1773</v>
          </cell>
          <cell r="DM798">
            <v>1863</v>
          </cell>
          <cell r="DN798">
            <v>1664</v>
          </cell>
          <cell r="DO798">
            <v>1718</v>
          </cell>
          <cell r="DP798">
            <v>1704</v>
          </cell>
          <cell r="DQ798">
            <v>1897</v>
          </cell>
          <cell r="DR798">
            <v>1761</v>
          </cell>
          <cell r="DS798">
            <v>1188</v>
          </cell>
          <cell r="DT798">
            <v>974</v>
          </cell>
          <cell r="DU798">
            <v>788</v>
          </cell>
          <cell r="DV798">
            <v>439</v>
          </cell>
          <cell r="DW798">
            <v>145</v>
          </cell>
          <cell r="DX798">
            <v>28</v>
          </cell>
          <cell r="DY798">
            <v>6</v>
          </cell>
          <cell r="DZ798">
            <v>3653</v>
          </cell>
          <cell r="EA798">
            <v>15527</v>
          </cell>
          <cell r="EB798">
            <v>5329</v>
          </cell>
          <cell r="EC798">
            <v>2380</v>
          </cell>
          <cell r="ED798">
            <v>618</v>
          </cell>
          <cell r="EE798">
            <v>14.90472888</v>
          </cell>
          <cell r="EF798">
            <v>63.352237950000003</v>
          </cell>
          <cell r="EG798">
            <v>21.74303317</v>
          </cell>
          <cell r="EH798">
            <v>9.7107185119999997</v>
          </cell>
          <cell r="EI798">
            <v>2.5215227059999998</v>
          </cell>
          <cell r="EJ798">
            <v>24577</v>
          </cell>
          <cell r="EK798">
            <v>1084</v>
          </cell>
          <cell r="EL798">
            <v>1246</v>
          </cell>
          <cell r="EM798">
            <v>1323</v>
          </cell>
          <cell r="EN798">
            <v>1057</v>
          </cell>
          <cell r="EO798">
            <v>925</v>
          </cell>
          <cell r="EP798">
            <v>1345</v>
          </cell>
          <cell r="EQ798">
            <v>1581</v>
          </cell>
          <cell r="ER798">
            <v>1773</v>
          </cell>
          <cell r="ES798">
            <v>1863</v>
          </cell>
          <cell r="ET798">
            <v>1664</v>
          </cell>
          <cell r="EU798">
            <v>1718</v>
          </cell>
          <cell r="EV798">
            <v>1704</v>
          </cell>
          <cell r="EW798">
            <v>1897</v>
          </cell>
          <cell r="EX798">
            <v>1761</v>
          </cell>
          <cell r="EY798">
            <v>1188</v>
          </cell>
          <cell r="EZ798">
            <v>974</v>
          </cell>
          <cell r="FA798">
            <v>788</v>
          </cell>
          <cell r="FB798">
            <v>439</v>
          </cell>
          <cell r="FC798">
            <v>145</v>
          </cell>
          <cell r="FD798">
            <v>28</v>
          </cell>
          <cell r="FE798">
            <v>6</v>
          </cell>
          <cell r="FF798">
            <v>68</v>
          </cell>
        </row>
        <row r="799">
          <cell r="C799" t="str">
            <v>根室振興局女</v>
          </cell>
          <cell r="D799">
            <v>25127</v>
          </cell>
          <cell r="E799">
            <v>193</v>
          </cell>
          <cell r="F799">
            <v>195</v>
          </cell>
          <cell r="G799">
            <v>221</v>
          </cell>
          <cell r="H799">
            <v>243</v>
          </cell>
          <cell r="I799">
            <v>243</v>
          </cell>
          <cell r="J799">
            <v>237</v>
          </cell>
          <cell r="K799">
            <v>218</v>
          </cell>
          <cell r="L799">
            <v>208</v>
          </cell>
          <cell r="M799">
            <v>231</v>
          </cell>
          <cell r="N799">
            <v>232</v>
          </cell>
          <cell r="O799">
            <v>257</v>
          </cell>
          <cell r="P799">
            <v>293</v>
          </cell>
          <cell r="Q799">
            <v>258</v>
          </cell>
          <cell r="R799">
            <v>274</v>
          </cell>
          <cell r="S799">
            <v>269</v>
          </cell>
          <cell r="T799">
            <v>246</v>
          </cell>
          <cell r="U799">
            <v>224</v>
          </cell>
          <cell r="V799">
            <v>217</v>
          </cell>
          <cell r="W799">
            <v>171</v>
          </cell>
          <cell r="X799">
            <v>117</v>
          </cell>
          <cell r="Y799">
            <v>121</v>
          </cell>
          <cell r="Z799">
            <v>123</v>
          </cell>
          <cell r="AA799">
            <v>138</v>
          </cell>
          <cell r="AB799">
            <v>175</v>
          </cell>
          <cell r="AC799">
            <v>186</v>
          </cell>
          <cell r="AD799">
            <v>215</v>
          </cell>
          <cell r="AE799">
            <v>220</v>
          </cell>
          <cell r="AF799">
            <v>225</v>
          </cell>
          <cell r="AG799">
            <v>290</v>
          </cell>
          <cell r="AH799">
            <v>260</v>
          </cell>
          <cell r="AI799">
            <v>272</v>
          </cell>
          <cell r="AJ799">
            <v>284</v>
          </cell>
          <cell r="AK799">
            <v>288</v>
          </cell>
          <cell r="AL799">
            <v>312</v>
          </cell>
          <cell r="AM799">
            <v>274</v>
          </cell>
          <cell r="AN799">
            <v>323</v>
          </cell>
          <cell r="AO799">
            <v>343</v>
          </cell>
          <cell r="AP799">
            <v>325</v>
          </cell>
          <cell r="AQ799">
            <v>332</v>
          </cell>
          <cell r="AR799">
            <v>345</v>
          </cell>
          <cell r="AS799">
            <v>337</v>
          </cell>
          <cell r="AT799">
            <v>364</v>
          </cell>
          <cell r="AU799">
            <v>356</v>
          </cell>
          <cell r="AV799">
            <v>344</v>
          </cell>
          <cell r="AW799">
            <v>326</v>
          </cell>
          <cell r="AX799">
            <v>356</v>
          </cell>
          <cell r="AY799">
            <v>315</v>
          </cell>
          <cell r="AZ799">
            <v>332</v>
          </cell>
          <cell r="BA799">
            <v>300</v>
          </cell>
          <cell r="BB799">
            <v>277</v>
          </cell>
          <cell r="BC799">
            <v>344</v>
          </cell>
          <cell r="BD799">
            <v>349</v>
          </cell>
          <cell r="BE799">
            <v>321</v>
          </cell>
          <cell r="BF799">
            <v>291</v>
          </cell>
          <cell r="BG799">
            <v>340</v>
          </cell>
          <cell r="BH799">
            <v>348</v>
          </cell>
          <cell r="BI799">
            <v>346</v>
          </cell>
          <cell r="BJ799">
            <v>336</v>
          </cell>
          <cell r="BK799">
            <v>329</v>
          </cell>
          <cell r="BL799">
            <v>334</v>
          </cell>
          <cell r="BM799">
            <v>348</v>
          </cell>
          <cell r="BN799">
            <v>370</v>
          </cell>
          <cell r="BO799">
            <v>421</v>
          </cell>
          <cell r="BP799">
            <v>441</v>
          </cell>
          <cell r="BQ799">
            <v>422</v>
          </cell>
          <cell r="BR799">
            <v>426</v>
          </cell>
          <cell r="BS799">
            <v>407</v>
          </cell>
          <cell r="BT799">
            <v>408</v>
          </cell>
          <cell r="BU799">
            <v>329</v>
          </cell>
          <cell r="BV799">
            <v>259</v>
          </cell>
          <cell r="BW799">
            <v>278</v>
          </cell>
          <cell r="BX799">
            <v>299</v>
          </cell>
          <cell r="BY799">
            <v>296</v>
          </cell>
          <cell r="BZ799">
            <v>290</v>
          </cell>
          <cell r="CA799">
            <v>308</v>
          </cell>
          <cell r="CB799">
            <v>275</v>
          </cell>
          <cell r="CC799">
            <v>276</v>
          </cell>
          <cell r="CD799">
            <v>269</v>
          </cell>
          <cell r="CE799">
            <v>260</v>
          </cell>
          <cell r="CF799">
            <v>252</v>
          </cell>
          <cell r="CG799">
            <v>231</v>
          </cell>
          <cell r="CH799">
            <v>240</v>
          </cell>
          <cell r="CI799">
            <v>212</v>
          </cell>
          <cell r="CJ799">
            <v>196</v>
          </cell>
          <cell r="CK799">
            <v>173</v>
          </cell>
          <cell r="CL799">
            <v>155</v>
          </cell>
          <cell r="CM799">
            <v>157</v>
          </cell>
          <cell r="CN799">
            <v>140</v>
          </cell>
          <cell r="CO799">
            <v>130</v>
          </cell>
          <cell r="CP799">
            <v>101</v>
          </cell>
          <cell r="CQ799">
            <v>111</v>
          </cell>
          <cell r="CR799">
            <v>82</v>
          </cell>
          <cell r="CS799">
            <v>73</v>
          </cell>
          <cell r="CT799">
            <v>63</v>
          </cell>
          <cell r="CU799">
            <v>37</v>
          </cell>
          <cell r="CV799">
            <v>41</v>
          </cell>
          <cell r="CW799">
            <v>20</v>
          </cell>
          <cell r="CX799">
            <v>15</v>
          </cell>
          <cell r="CY799">
            <v>11</v>
          </cell>
          <cell r="CZ799">
            <v>6</v>
          </cell>
          <cell r="DA799">
            <v>13</v>
          </cell>
          <cell r="DB799">
            <v>43</v>
          </cell>
          <cell r="DC799">
            <v>47.231302820000003</v>
          </cell>
          <cell r="DD799">
            <v>48.713333329999998</v>
          </cell>
          <cell r="DE799">
            <v>1095</v>
          </cell>
          <cell r="DF799">
            <v>1126</v>
          </cell>
          <cell r="DG799">
            <v>1351</v>
          </cell>
          <cell r="DH799">
            <v>975</v>
          </cell>
          <cell r="DI799">
            <v>743</v>
          </cell>
          <cell r="DJ799">
            <v>1210</v>
          </cell>
          <cell r="DK799">
            <v>1430</v>
          </cell>
          <cell r="DL799">
            <v>1668</v>
          </cell>
          <cell r="DM799">
            <v>1727</v>
          </cell>
          <cell r="DN799">
            <v>1580</v>
          </cell>
          <cell r="DO799">
            <v>1645</v>
          </cell>
          <cell r="DP799">
            <v>1693</v>
          </cell>
          <cell r="DQ799">
            <v>2002</v>
          </cell>
          <cell r="DR799">
            <v>1829</v>
          </cell>
          <cell r="DS799">
            <v>1471</v>
          </cell>
          <cell r="DT799">
            <v>1332</v>
          </cell>
          <cell r="DU799">
            <v>1052</v>
          </cell>
          <cell r="DV799">
            <v>683</v>
          </cell>
          <cell r="DW799">
            <v>366</v>
          </cell>
          <cell r="DX799">
            <v>93</v>
          </cell>
          <cell r="DY799">
            <v>13</v>
          </cell>
          <cell r="DZ799">
            <v>3572</v>
          </cell>
          <cell r="EA799">
            <v>14673</v>
          </cell>
          <cell r="EB799">
            <v>6839</v>
          </cell>
          <cell r="EC799">
            <v>3539</v>
          </cell>
          <cell r="ED799">
            <v>1155</v>
          </cell>
          <cell r="EE799">
            <v>14.24015309</v>
          </cell>
          <cell r="EF799">
            <v>58.495455270000001</v>
          </cell>
          <cell r="EG799">
            <v>27.264391639999999</v>
          </cell>
          <cell r="EH799">
            <v>14.10859512</v>
          </cell>
          <cell r="EI799">
            <v>4.6045287830000001</v>
          </cell>
          <cell r="EJ799">
            <v>25127</v>
          </cell>
          <cell r="EK799">
            <v>1095</v>
          </cell>
          <cell r="EL799">
            <v>1126</v>
          </cell>
          <cell r="EM799">
            <v>1351</v>
          </cell>
          <cell r="EN799">
            <v>975</v>
          </cell>
          <cell r="EO799">
            <v>743</v>
          </cell>
          <cell r="EP799">
            <v>1210</v>
          </cell>
          <cell r="EQ799">
            <v>1430</v>
          </cell>
          <cell r="ER799">
            <v>1668</v>
          </cell>
          <cell r="ES799">
            <v>1727</v>
          </cell>
          <cell r="ET799">
            <v>1580</v>
          </cell>
          <cell r="EU799">
            <v>1645</v>
          </cell>
          <cell r="EV799">
            <v>1693</v>
          </cell>
          <cell r="EW799">
            <v>2002</v>
          </cell>
          <cell r="EX799">
            <v>1829</v>
          </cell>
          <cell r="EY799">
            <v>1471</v>
          </cell>
          <cell r="EZ799">
            <v>1332</v>
          </cell>
          <cell r="FA799">
            <v>1052</v>
          </cell>
          <cell r="FB799">
            <v>683</v>
          </cell>
          <cell r="FC799">
            <v>366</v>
          </cell>
          <cell r="FD799">
            <v>93</v>
          </cell>
          <cell r="FE799">
            <v>13</v>
          </cell>
          <cell r="FF799">
            <v>43</v>
          </cell>
        </row>
        <row r="800">
          <cell r="C800" t="str">
            <v>別海町総数</v>
          </cell>
          <cell r="D800">
            <v>15273</v>
          </cell>
          <cell r="E800">
            <v>132</v>
          </cell>
          <cell r="F800">
            <v>123</v>
          </cell>
          <cell r="G800">
            <v>148</v>
          </cell>
          <cell r="H800">
            <v>144</v>
          </cell>
          <cell r="I800">
            <v>143</v>
          </cell>
          <cell r="J800">
            <v>178</v>
          </cell>
          <cell r="K800">
            <v>162</v>
          </cell>
          <cell r="L800">
            <v>169</v>
          </cell>
          <cell r="M800">
            <v>149</v>
          </cell>
          <cell r="N800">
            <v>153</v>
          </cell>
          <cell r="O800">
            <v>166</v>
          </cell>
          <cell r="P800">
            <v>172</v>
          </cell>
          <cell r="Q800">
            <v>166</v>
          </cell>
          <cell r="R800">
            <v>163</v>
          </cell>
          <cell r="S800">
            <v>170</v>
          </cell>
          <cell r="T800">
            <v>127</v>
          </cell>
          <cell r="U800">
            <v>115</v>
          </cell>
          <cell r="V800">
            <v>116</v>
          </cell>
          <cell r="W800">
            <v>91</v>
          </cell>
          <cell r="X800">
            <v>87</v>
          </cell>
          <cell r="Y800">
            <v>81</v>
          </cell>
          <cell r="Z800">
            <v>90</v>
          </cell>
          <cell r="AA800">
            <v>97</v>
          </cell>
          <cell r="AB800">
            <v>116</v>
          </cell>
          <cell r="AC800">
            <v>135</v>
          </cell>
          <cell r="AD800">
            <v>160</v>
          </cell>
          <cell r="AE800">
            <v>164</v>
          </cell>
          <cell r="AF800">
            <v>167</v>
          </cell>
          <cell r="AG800">
            <v>208</v>
          </cell>
          <cell r="AH800">
            <v>199</v>
          </cell>
          <cell r="AI800">
            <v>186</v>
          </cell>
          <cell r="AJ800">
            <v>174</v>
          </cell>
          <cell r="AK800">
            <v>197</v>
          </cell>
          <cell r="AL800">
            <v>186</v>
          </cell>
          <cell r="AM800">
            <v>181</v>
          </cell>
          <cell r="AN800">
            <v>187</v>
          </cell>
          <cell r="AO800">
            <v>240</v>
          </cell>
          <cell r="AP800">
            <v>194</v>
          </cell>
          <cell r="AQ800">
            <v>222</v>
          </cell>
          <cell r="AR800">
            <v>221</v>
          </cell>
          <cell r="AS800">
            <v>209</v>
          </cell>
          <cell r="AT800">
            <v>222</v>
          </cell>
          <cell r="AU800">
            <v>214</v>
          </cell>
          <cell r="AV800">
            <v>223</v>
          </cell>
          <cell r="AW800">
            <v>172</v>
          </cell>
          <cell r="AX800">
            <v>189</v>
          </cell>
          <cell r="AY800">
            <v>192</v>
          </cell>
          <cell r="AZ800">
            <v>156</v>
          </cell>
          <cell r="BA800">
            <v>176</v>
          </cell>
          <cell r="BB800">
            <v>135</v>
          </cell>
          <cell r="BC800">
            <v>194</v>
          </cell>
          <cell r="BD800">
            <v>181</v>
          </cell>
          <cell r="BE800">
            <v>200</v>
          </cell>
          <cell r="BF800">
            <v>197</v>
          </cell>
          <cell r="BG800">
            <v>216</v>
          </cell>
          <cell r="BH800">
            <v>213</v>
          </cell>
          <cell r="BI800">
            <v>220</v>
          </cell>
          <cell r="BJ800">
            <v>228</v>
          </cell>
          <cell r="BK800">
            <v>215</v>
          </cell>
          <cell r="BL800">
            <v>226</v>
          </cell>
          <cell r="BM800">
            <v>232</v>
          </cell>
          <cell r="BN800">
            <v>241</v>
          </cell>
          <cell r="BO800">
            <v>285</v>
          </cell>
          <cell r="BP800">
            <v>238</v>
          </cell>
          <cell r="BQ800">
            <v>262</v>
          </cell>
          <cell r="BR800">
            <v>272</v>
          </cell>
          <cell r="BS800">
            <v>254</v>
          </cell>
          <cell r="BT800">
            <v>253</v>
          </cell>
          <cell r="BU800">
            <v>209</v>
          </cell>
          <cell r="BV800">
            <v>138</v>
          </cell>
          <cell r="BW800">
            <v>164</v>
          </cell>
          <cell r="BX800">
            <v>164</v>
          </cell>
          <cell r="BY800">
            <v>177</v>
          </cell>
          <cell r="BZ800">
            <v>140</v>
          </cell>
          <cell r="CA800">
            <v>149</v>
          </cell>
          <cell r="CB800">
            <v>126</v>
          </cell>
          <cell r="CC800">
            <v>121</v>
          </cell>
          <cell r="CD800">
            <v>122</v>
          </cell>
          <cell r="CE800">
            <v>127</v>
          </cell>
          <cell r="CF800">
            <v>119</v>
          </cell>
          <cell r="CG800">
            <v>144</v>
          </cell>
          <cell r="CH800">
            <v>137</v>
          </cell>
          <cell r="CI800">
            <v>109</v>
          </cell>
          <cell r="CJ800">
            <v>110</v>
          </cell>
          <cell r="CK800">
            <v>94</v>
          </cell>
          <cell r="CL800">
            <v>91</v>
          </cell>
          <cell r="CM800">
            <v>85</v>
          </cell>
          <cell r="CN800">
            <v>87</v>
          </cell>
          <cell r="CO800">
            <v>81</v>
          </cell>
          <cell r="CP800">
            <v>50</v>
          </cell>
          <cell r="CQ800">
            <v>57</v>
          </cell>
          <cell r="CR800">
            <v>45</v>
          </cell>
          <cell r="CS800">
            <v>30</v>
          </cell>
          <cell r="CT800">
            <v>28</v>
          </cell>
          <cell r="CU800">
            <v>20</v>
          </cell>
          <cell r="CV800">
            <v>14</v>
          </cell>
          <cell r="CW800">
            <v>7</v>
          </cell>
          <cell r="CX800">
            <v>11</v>
          </cell>
          <cell r="CY800">
            <v>4</v>
          </cell>
          <cell r="CZ800" t="str">
            <v>-</v>
          </cell>
          <cell r="DA800">
            <v>7</v>
          </cell>
          <cell r="DB800">
            <v>12</v>
          </cell>
          <cell r="DC800">
            <v>45.691075290000001</v>
          </cell>
          <cell r="DD800">
            <v>46.638020830000002</v>
          </cell>
          <cell r="DE800">
            <v>690</v>
          </cell>
          <cell r="DF800">
            <v>811</v>
          </cell>
          <cell r="DG800">
            <v>837</v>
          </cell>
          <cell r="DH800">
            <v>536</v>
          </cell>
          <cell r="DI800">
            <v>519</v>
          </cell>
          <cell r="DJ800">
            <v>898</v>
          </cell>
          <cell r="DK800">
            <v>924</v>
          </cell>
          <cell r="DL800">
            <v>1064</v>
          </cell>
          <cell r="DM800">
            <v>1040</v>
          </cell>
          <cell r="DN800">
            <v>848</v>
          </cell>
          <cell r="DO800">
            <v>988</v>
          </cell>
          <cell r="DP800">
            <v>1102</v>
          </cell>
          <cell r="DQ800">
            <v>1258</v>
          </cell>
          <cell r="DR800">
            <v>1126</v>
          </cell>
          <cell r="DS800">
            <v>794</v>
          </cell>
          <cell r="DT800">
            <v>615</v>
          </cell>
          <cell r="DU800">
            <v>594</v>
          </cell>
          <cell r="DV800">
            <v>394</v>
          </cell>
          <cell r="DW800">
            <v>180</v>
          </cell>
          <cell r="DX800">
            <v>36</v>
          </cell>
          <cell r="DY800">
            <v>7</v>
          </cell>
          <cell r="DZ800">
            <v>2338</v>
          </cell>
          <cell r="EA800">
            <v>9177</v>
          </cell>
          <cell r="EB800">
            <v>3746</v>
          </cell>
          <cell r="EC800">
            <v>1826</v>
          </cell>
          <cell r="ED800">
            <v>617</v>
          </cell>
          <cell r="EE800">
            <v>15.320096980000001</v>
          </cell>
          <cell r="EF800">
            <v>60.133674069999998</v>
          </cell>
          <cell r="EG800">
            <v>24.54622895</v>
          </cell>
          <cell r="EH800">
            <v>11.9651399</v>
          </cell>
          <cell r="EI800">
            <v>4.042985388</v>
          </cell>
          <cell r="EJ800">
            <v>15273</v>
          </cell>
          <cell r="EK800">
            <v>690</v>
          </cell>
          <cell r="EL800">
            <v>811</v>
          </cell>
          <cell r="EM800">
            <v>837</v>
          </cell>
          <cell r="EN800">
            <v>536</v>
          </cell>
          <cell r="EO800">
            <v>519</v>
          </cell>
          <cell r="EP800">
            <v>898</v>
          </cell>
          <cell r="EQ800">
            <v>924</v>
          </cell>
          <cell r="ER800">
            <v>1064</v>
          </cell>
          <cell r="ES800">
            <v>1040</v>
          </cell>
          <cell r="ET800">
            <v>848</v>
          </cell>
          <cell r="EU800">
            <v>988</v>
          </cell>
          <cell r="EV800">
            <v>1102</v>
          </cell>
          <cell r="EW800">
            <v>1258</v>
          </cell>
          <cell r="EX800">
            <v>1126</v>
          </cell>
          <cell r="EY800">
            <v>794</v>
          </cell>
          <cell r="EZ800">
            <v>615</v>
          </cell>
          <cell r="FA800">
            <v>594</v>
          </cell>
          <cell r="FB800">
            <v>394</v>
          </cell>
          <cell r="FC800">
            <v>180</v>
          </cell>
          <cell r="FD800">
            <v>36</v>
          </cell>
          <cell r="FE800">
            <v>7</v>
          </cell>
          <cell r="FF800">
            <v>12</v>
          </cell>
        </row>
        <row r="801">
          <cell r="C801" t="str">
            <v>別海町男</v>
          </cell>
          <cell r="D801">
            <v>7687</v>
          </cell>
          <cell r="E801">
            <v>69</v>
          </cell>
          <cell r="F801">
            <v>63</v>
          </cell>
          <cell r="G801">
            <v>84</v>
          </cell>
          <cell r="H801">
            <v>81</v>
          </cell>
          <cell r="I801">
            <v>64</v>
          </cell>
          <cell r="J801">
            <v>92</v>
          </cell>
          <cell r="K801">
            <v>83</v>
          </cell>
          <cell r="L801">
            <v>82</v>
          </cell>
          <cell r="M801">
            <v>75</v>
          </cell>
          <cell r="N801">
            <v>86</v>
          </cell>
          <cell r="O801">
            <v>75</v>
          </cell>
          <cell r="P801">
            <v>85</v>
          </cell>
          <cell r="Q801">
            <v>81</v>
          </cell>
          <cell r="R801">
            <v>88</v>
          </cell>
          <cell r="S801">
            <v>83</v>
          </cell>
          <cell r="T801">
            <v>66</v>
          </cell>
          <cell r="U801">
            <v>59</v>
          </cell>
          <cell r="V801">
            <v>54</v>
          </cell>
          <cell r="W801">
            <v>49</v>
          </cell>
          <cell r="X801">
            <v>62</v>
          </cell>
          <cell r="Y801">
            <v>50</v>
          </cell>
          <cell r="Z801">
            <v>57</v>
          </cell>
          <cell r="AA801">
            <v>58</v>
          </cell>
          <cell r="AB801">
            <v>67</v>
          </cell>
          <cell r="AC801">
            <v>78</v>
          </cell>
          <cell r="AD801">
            <v>89</v>
          </cell>
          <cell r="AE801">
            <v>89</v>
          </cell>
          <cell r="AF801">
            <v>103</v>
          </cell>
          <cell r="AG801">
            <v>109</v>
          </cell>
          <cell r="AH801">
            <v>107</v>
          </cell>
          <cell r="AI801">
            <v>111</v>
          </cell>
          <cell r="AJ801">
            <v>95</v>
          </cell>
          <cell r="AK801">
            <v>101</v>
          </cell>
          <cell r="AL801">
            <v>96</v>
          </cell>
          <cell r="AM801">
            <v>103</v>
          </cell>
          <cell r="AN801">
            <v>91</v>
          </cell>
          <cell r="AO801">
            <v>120</v>
          </cell>
          <cell r="AP801">
            <v>106</v>
          </cell>
          <cell r="AQ801">
            <v>125</v>
          </cell>
          <cell r="AR801">
            <v>117</v>
          </cell>
          <cell r="AS801">
            <v>110</v>
          </cell>
          <cell r="AT801">
            <v>113</v>
          </cell>
          <cell r="AU801">
            <v>120</v>
          </cell>
          <cell r="AV801">
            <v>122</v>
          </cell>
          <cell r="AW801">
            <v>81</v>
          </cell>
          <cell r="AX801">
            <v>103</v>
          </cell>
          <cell r="AY801">
            <v>105</v>
          </cell>
          <cell r="AZ801">
            <v>79</v>
          </cell>
          <cell r="BA801">
            <v>94</v>
          </cell>
          <cell r="BB801">
            <v>64</v>
          </cell>
          <cell r="BC801">
            <v>86</v>
          </cell>
          <cell r="BD801">
            <v>95</v>
          </cell>
          <cell r="BE801">
            <v>94</v>
          </cell>
          <cell r="BF801">
            <v>104</v>
          </cell>
          <cell r="BG801">
            <v>106</v>
          </cell>
          <cell r="BH801">
            <v>105</v>
          </cell>
          <cell r="BI801">
            <v>117</v>
          </cell>
          <cell r="BJ801">
            <v>111</v>
          </cell>
          <cell r="BK801">
            <v>108</v>
          </cell>
          <cell r="BL801">
            <v>114</v>
          </cell>
          <cell r="BM801">
            <v>131</v>
          </cell>
          <cell r="BN801">
            <v>125</v>
          </cell>
          <cell r="BO801">
            <v>148</v>
          </cell>
          <cell r="BP801">
            <v>114</v>
          </cell>
          <cell r="BQ801">
            <v>132</v>
          </cell>
          <cell r="BR801">
            <v>135</v>
          </cell>
          <cell r="BS801">
            <v>115</v>
          </cell>
          <cell r="BT801">
            <v>131</v>
          </cell>
          <cell r="BU801">
            <v>100</v>
          </cell>
          <cell r="BV801">
            <v>65</v>
          </cell>
          <cell r="BW801">
            <v>73</v>
          </cell>
          <cell r="BX801">
            <v>77</v>
          </cell>
          <cell r="BY801">
            <v>95</v>
          </cell>
          <cell r="BZ801">
            <v>66</v>
          </cell>
          <cell r="CA801">
            <v>66</v>
          </cell>
          <cell r="CB801">
            <v>50</v>
          </cell>
          <cell r="CC801">
            <v>48</v>
          </cell>
          <cell r="CD801">
            <v>51</v>
          </cell>
          <cell r="CE801">
            <v>55</v>
          </cell>
          <cell r="CF801">
            <v>57</v>
          </cell>
          <cell r="CG801">
            <v>65</v>
          </cell>
          <cell r="CH801">
            <v>52</v>
          </cell>
          <cell r="CI801">
            <v>39</v>
          </cell>
          <cell r="CJ801">
            <v>44</v>
          </cell>
          <cell r="CK801">
            <v>37</v>
          </cell>
          <cell r="CL801">
            <v>41</v>
          </cell>
          <cell r="CM801">
            <v>31</v>
          </cell>
          <cell r="CN801">
            <v>32</v>
          </cell>
          <cell r="CO801">
            <v>32</v>
          </cell>
          <cell r="CP801">
            <v>19</v>
          </cell>
          <cell r="CQ801">
            <v>17</v>
          </cell>
          <cell r="CR801">
            <v>17</v>
          </cell>
          <cell r="CS801">
            <v>9</v>
          </cell>
          <cell r="CT801">
            <v>6</v>
          </cell>
          <cell r="CU801">
            <v>8</v>
          </cell>
          <cell r="CV801">
            <v>2</v>
          </cell>
          <cell r="CW801">
            <v>3</v>
          </cell>
          <cell r="CX801">
            <v>4</v>
          </cell>
          <cell r="CY801">
            <v>1</v>
          </cell>
          <cell r="CZ801" t="str">
            <v>-</v>
          </cell>
          <cell r="DA801">
            <v>3</v>
          </cell>
          <cell r="DB801">
            <v>7</v>
          </cell>
          <cell r="DC801">
            <v>44.075390630000001</v>
          </cell>
          <cell r="DD801">
            <v>44.271604940000003</v>
          </cell>
          <cell r="DE801">
            <v>361</v>
          </cell>
          <cell r="DF801">
            <v>418</v>
          </cell>
          <cell r="DG801">
            <v>412</v>
          </cell>
          <cell r="DH801">
            <v>290</v>
          </cell>
          <cell r="DI801">
            <v>310</v>
          </cell>
          <cell r="DJ801">
            <v>497</v>
          </cell>
          <cell r="DK801">
            <v>506</v>
          </cell>
          <cell r="DL801">
            <v>559</v>
          </cell>
          <cell r="DM801">
            <v>546</v>
          </cell>
          <cell r="DN801">
            <v>445</v>
          </cell>
          <cell r="DO801">
            <v>485</v>
          </cell>
          <cell r="DP801">
            <v>555</v>
          </cell>
          <cell r="DQ801">
            <v>650</v>
          </cell>
          <cell r="DR801">
            <v>546</v>
          </cell>
          <cell r="DS801">
            <v>377</v>
          </cell>
          <cell r="DT801">
            <v>261</v>
          </cell>
          <cell r="DU801">
            <v>237</v>
          </cell>
          <cell r="DV801">
            <v>155</v>
          </cell>
          <cell r="DW801">
            <v>57</v>
          </cell>
          <cell r="DX801">
            <v>10</v>
          </cell>
          <cell r="DY801">
            <v>3</v>
          </cell>
          <cell r="DZ801">
            <v>1191</v>
          </cell>
          <cell r="EA801">
            <v>4843</v>
          </cell>
          <cell r="EB801">
            <v>1646</v>
          </cell>
          <cell r="EC801">
            <v>723</v>
          </cell>
          <cell r="ED801">
            <v>225</v>
          </cell>
          <cell r="EE801">
            <v>15.5078125</v>
          </cell>
          <cell r="EF801">
            <v>63.059895830000002</v>
          </cell>
          <cell r="EG801">
            <v>21.432291670000001</v>
          </cell>
          <cell r="EH801">
            <v>9.4140625</v>
          </cell>
          <cell r="EI801">
            <v>2.9296875</v>
          </cell>
          <cell r="EJ801">
            <v>7687</v>
          </cell>
          <cell r="EK801">
            <v>361</v>
          </cell>
          <cell r="EL801">
            <v>418</v>
          </cell>
          <cell r="EM801">
            <v>412</v>
          </cell>
          <cell r="EN801">
            <v>290</v>
          </cell>
          <cell r="EO801">
            <v>310</v>
          </cell>
          <cell r="EP801">
            <v>497</v>
          </cell>
          <cell r="EQ801">
            <v>506</v>
          </cell>
          <cell r="ER801">
            <v>559</v>
          </cell>
          <cell r="ES801">
            <v>546</v>
          </cell>
          <cell r="ET801">
            <v>445</v>
          </cell>
          <cell r="EU801">
            <v>485</v>
          </cell>
          <cell r="EV801">
            <v>555</v>
          </cell>
          <cell r="EW801">
            <v>650</v>
          </cell>
          <cell r="EX801">
            <v>546</v>
          </cell>
          <cell r="EY801">
            <v>377</v>
          </cell>
          <cell r="EZ801">
            <v>261</v>
          </cell>
          <cell r="FA801">
            <v>237</v>
          </cell>
          <cell r="FB801">
            <v>155</v>
          </cell>
          <cell r="FC801">
            <v>57</v>
          </cell>
          <cell r="FD801">
            <v>10</v>
          </cell>
          <cell r="FE801">
            <v>3</v>
          </cell>
          <cell r="FF801">
            <v>7</v>
          </cell>
        </row>
        <row r="802">
          <cell r="C802" t="str">
            <v>別海町女</v>
          </cell>
          <cell r="D802">
            <v>7586</v>
          </cell>
          <cell r="E802">
            <v>63</v>
          </cell>
          <cell r="F802">
            <v>60</v>
          </cell>
          <cell r="G802">
            <v>64</v>
          </cell>
          <cell r="H802">
            <v>63</v>
          </cell>
          <cell r="I802">
            <v>79</v>
          </cell>
          <cell r="J802">
            <v>86</v>
          </cell>
          <cell r="K802">
            <v>79</v>
          </cell>
          <cell r="L802">
            <v>87</v>
          </cell>
          <cell r="M802">
            <v>74</v>
          </cell>
          <cell r="N802">
            <v>67</v>
          </cell>
          <cell r="O802">
            <v>91</v>
          </cell>
          <cell r="P802">
            <v>87</v>
          </cell>
          <cell r="Q802">
            <v>85</v>
          </cell>
          <cell r="R802">
            <v>75</v>
          </cell>
          <cell r="S802">
            <v>87</v>
          </cell>
          <cell r="T802">
            <v>61</v>
          </cell>
          <cell r="U802">
            <v>56</v>
          </cell>
          <cell r="V802">
            <v>62</v>
          </cell>
          <cell r="W802">
            <v>42</v>
          </cell>
          <cell r="X802">
            <v>25</v>
          </cell>
          <cell r="Y802">
            <v>31</v>
          </cell>
          <cell r="Z802">
            <v>33</v>
          </cell>
          <cell r="AA802">
            <v>39</v>
          </cell>
          <cell r="AB802">
            <v>49</v>
          </cell>
          <cell r="AC802">
            <v>57</v>
          </cell>
          <cell r="AD802">
            <v>71</v>
          </cell>
          <cell r="AE802">
            <v>75</v>
          </cell>
          <cell r="AF802">
            <v>64</v>
          </cell>
          <cell r="AG802">
            <v>99</v>
          </cell>
          <cell r="AH802">
            <v>92</v>
          </cell>
          <cell r="AI802">
            <v>75</v>
          </cell>
          <cell r="AJ802">
            <v>79</v>
          </cell>
          <cell r="AK802">
            <v>96</v>
          </cell>
          <cell r="AL802">
            <v>90</v>
          </cell>
          <cell r="AM802">
            <v>78</v>
          </cell>
          <cell r="AN802">
            <v>96</v>
          </cell>
          <cell r="AO802">
            <v>120</v>
          </cell>
          <cell r="AP802">
            <v>88</v>
          </cell>
          <cell r="AQ802">
            <v>97</v>
          </cell>
          <cell r="AR802">
            <v>104</v>
          </cell>
          <cell r="AS802">
            <v>99</v>
          </cell>
          <cell r="AT802">
            <v>109</v>
          </cell>
          <cell r="AU802">
            <v>94</v>
          </cell>
          <cell r="AV802">
            <v>101</v>
          </cell>
          <cell r="AW802">
            <v>91</v>
          </cell>
          <cell r="AX802">
            <v>86</v>
          </cell>
          <cell r="AY802">
            <v>87</v>
          </cell>
          <cell r="AZ802">
            <v>77</v>
          </cell>
          <cell r="BA802">
            <v>82</v>
          </cell>
          <cell r="BB802">
            <v>71</v>
          </cell>
          <cell r="BC802">
            <v>108</v>
          </cell>
          <cell r="BD802">
            <v>86</v>
          </cell>
          <cell r="BE802">
            <v>106</v>
          </cell>
          <cell r="BF802">
            <v>93</v>
          </cell>
          <cell r="BG802">
            <v>110</v>
          </cell>
          <cell r="BH802">
            <v>108</v>
          </cell>
          <cell r="BI802">
            <v>103</v>
          </cell>
          <cell r="BJ802">
            <v>117</v>
          </cell>
          <cell r="BK802">
            <v>107</v>
          </cell>
          <cell r="BL802">
            <v>112</v>
          </cell>
          <cell r="BM802">
            <v>101</v>
          </cell>
          <cell r="BN802">
            <v>116</v>
          </cell>
          <cell r="BO802">
            <v>137</v>
          </cell>
          <cell r="BP802">
            <v>124</v>
          </cell>
          <cell r="BQ802">
            <v>130</v>
          </cell>
          <cell r="BR802">
            <v>137</v>
          </cell>
          <cell r="BS802">
            <v>139</v>
          </cell>
          <cell r="BT802">
            <v>122</v>
          </cell>
          <cell r="BU802">
            <v>109</v>
          </cell>
          <cell r="BV802">
            <v>73</v>
          </cell>
          <cell r="BW802">
            <v>91</v>
          </cell>
          <cell r="BX802">
            <v>87</v>
          </cell>
          <cell r="BY802">
            <v>82</v>
          </cell>
          <cell r="BZ802">
            <v>74</v>
          </cell>
          <cell r="CA802">
            <v>83</v>
          </cell>
          <cell r="CB802">
            <v>76</v>
          </cell>
          <cell r="CC802">
            <v>73</v>
          </cell>
          <cell r="CD802">
            <v>71</v>
          </cell>
          <cell r="CE802">
            <v>72</v>
          </cell>
          <cell r="CF802">
            <v>62</v>
          </cell>
          <cell r="CG802">
            <v>79</v>
          </cell>
          <cell r="CH802">
            <v>85</v>
          </cell>
          <cell r="CI802">
            <v>70</v>
          </cell>
          <cell r="CJ802">
            <v>66</v>
          </cell>
          <cell r="CK802">
            <v>57</v>
          </cell>
          <cell r="CL802">
            <v>50</v>
          </cell>
          <cell r="CM802">
            <v>54</v>
          </cell>
          <cell r="CN802">
            <v>55</v>
          </cell>
          <cell r="CO802">
            <v>49</v>
          </cell>
          <cell r="CP802">
            <v>31</v>
          </cell>
          <cell r="CQ802">
            <v>40</v>
          </cell>
          <cell r="CR802">
            <v>28</v>
          </cell>
          <cell r="CS802">
            <v>21</v>
          </cell>
          <cell r="CT802">
            <v>22</v>
          </cell>
          <cell r="CU802">
            <v>12</v>
          </cell>
          <cell r="CV802">
            <v>12</v>
          </cell>
          <cell r="CW802">
            <v>4</v>
          </cell>
          <cell r="CX802">
            <v>7</v>
          </cell>
          <cell r="CY802">
            <v>3</v>
          </cell>
          <cell r="CZ802" t="str">
            <v>-</v>
          </cell>
          <cell r="DA802">
            <v>4</v>
          </cell>
          <cell r="DB802">
            <v>5</v>
          </cell>
          <cell r="DC802">
            <v>47.327859119999999</v>
          </cell>
          <cell r="DD802">
            <v>49.542253520000003</v>
          </cell>
          <cell r="DE802">
            <v>329</v>
          </cell>
          <cell r="DF802">
            <v>393</v>
          </cell>
          <cell r="DG802">
            <v>425</v>
          </cell>
          <cell r="DH802">
            <v>246</v>
          </cell>
          <cell r="DI802">
            <v>209</v>
          </cell>
          <cell r="DJ802">
            <v>401</v>
          </cell>
          <cell r="DK802">
            <v>418</v>
          </cell>
          <cell r="DL802">
            <v>505</v>
          </cell>
          <cell r="DM802">
            <v>494</v>
          </cell>
          <cell r="DN802">
            <v>403</v>
          </cell>
          <cell r="DO802">
            <v>503</v>
          </cell>
          <cell r="DP802">
            <v>547</v>
          </cell>
          <cell r="DQ802">
            <v>608</v>
          </cell>
          <cell r="DR802">
            <v>580</v>
          </cell>
          <cell r="DS802">
            <v>417</v>
          </cell>
          <cell r="DT802">
            <v>354</v>
          </cell>
          <cell r="DU802">
            <v>357</v>
          </cell>
          <cell r="DV802">
            <v>239</v>
          </cell>
          <cell r="DW802">
            <v>123</v>
          </cell>
          <cell r="DX802">
            <v>26</v>
          </cell>
          <cell r="DY802">
            <v>4</v>
          </cell>
          <cell r="DZ802">
            <v>1147</v>
          </cell>
          <cell r="EA802">
            <v>4334</v>
          </cell>
          <cell r="EB802">
            <v>2100</v>
          </cell>
          <cell r="EC802">
            <v>1103</v>
          </cell>
          <cell r="ED802">
            <v>392</v>
          </cell>
          <cell r="EE802">
            <v>15.12993009</v>
          </cell>
          <cell r="EF802">
            <v>57.169238890000003</v>
          </cell>
          <cell r="EG802">
            <v>27.700831019999999</v>
          </cell>
          <cell r="EH802">
            <v>14.549531719999999</v>
          </cell>
          <cell r="EI802">
            <v>5.1708217909999998</v>
          </cell>
          <cell r="EJ802">
            <v>7586</v>
          </cell>
          <cell r="EK802">
            <v>329</v>
          </cell>
          <cell r="EL802">
            <v>393</v>
          </cell>
          <cell r="EM802">
            <v>425</v>
          </cell>
          <cell r="EN802">
            <v>246</v>
          </cell>
          <cell r="EO802">
            <v>209</v>
          </cell>
          <cell r="EP802">
            <v>401</v>
          </cell>
          <cell r="EQ802">
            <v>418</v>
          </cell>
          <cell r="ER802">
            <v>505</v>
          </cell>
          <cell r="ES802">
            <v>494</v>
          </cell>
          <cell r="ET802">
            <v>403</v>
          </cell>
          <cell r="EU802">
            <v>503</v>
          </cell>
          <cell r="EV802">
            <v>547</v>
          </cell>
          <cell r="EW802">
            <v>608</v>
          </cell>
          <cell r="EX802">
            <v>580</v>
          </cell>
          <cell r="EY802">
            <v>417</v>
          </cell>
          <cell r="EZ802">
            <v>354</v>
          </cell>
          <cell r="FA802">
            <v>357</v>
          </cell>
          <cell r="FB802">
            <v>239</v>
          </cell>
          <cell r="FC802">
            <v>123</v>
          </cell>
          <cell r="FD802">
            <v>26</v>
          </cell>
          <cell r="FE802">
            <v>4</v>
          </cell>
          <cell r="FF802">
            <v>5</v>
          </cell>
        </row>
        <row r="803">
          <cell r="C803" t="str">
            <v>中標津町総数</v>
          </cell>
          <cell r="D803">
            <v>23774</v>
          </cell>
          <cell r="E803">
            <v>190</v>
          </cell>
          <cell r="F803">
            <v>206</v>
          </cell>
          <cell r="G803">
            <v>229</v>
          </cell>
          <cell r="H803">
            <v>254</v>
          </cell>
          <cell r="I803">
            <v>221</v>
          </cell>
          <cell r="J803">
            <v>215</v>
          </cell>
          <cell r="K803">
            <v>216</v>
          </cell>
          <cell r="L803">
            <v>219</v>
          </cell>
          <cell r="M803">
            <v>270</v>
          </cell>
          <cell r="N803">
            <v>240</v>
          </cell>
          <cell r="O803">
            <v>250</v>
          </cell>
          <cell r="P803">
            <v>284</v>
          </cell>
          <cell r="Q803">
            <v>235</v>
          </cell>
          <cell r="R803">
            <v>272</v>
          </cell>
          <cell r="S803">
            <v>262</v>
          </cell>
          <cell r="T803">
            <v>240</v>
          </cell>
          <cell r="U803">
            <v>250</v>
          </cell>
          <cell r="V803">
            <v>247</v>
          </cell>
          <cell r="W803">
            <v>206</v>
          </cell>
          <cell r="X803">
            <v>126</v>
          </cell>
          <cell r="Y803">
            <v>140</v>
          </cell>
          <cell r="Z803">
            <v>128</v>
          </cell>
          <cell r="AA803">
            <v>149</v>
          </cell>
          <cell r="AB803">
            <v>187</v>
          </cell>
          <cell r="AC803">
            <v>195</v>
          </cell>
          <cell r="AD803">
            <v>213</v>
          </cell>
          <cell r="AE803">
            <v>213</v>
          </cell>
          <cell r="AF803">
            <v>224</v>
          </cell>
          <cell r="AG803">
            <v>284</v>
          </cell>
          <cell r="AH803">
            <v>233</v>
          </cell>
          <cell r="AI803">
            <v>289</v>
          </cell>
          <cell r="AJ803">
            <v>315</v>
          </cell>
          <cell r="AK803">
            <v>296</v>
          </cell>
          <cell r="AL803">
            <v>310</v>
          </cell>
          <cell r="AM803">
            <v>319</v>
          </cell>
          <cell r="AN803">
            <v>332</v>
          </cell>
          <cell r="AO803">
            <v>337</v>
          </cell>
          <cell r="AP803">
            <v>342</v>
          </cell>
          <cell r="AQ803">
            <v>357</v>
          </cell>
          <cell r="AR803">
            <v>390</v>
          </cell>
          <cell r="AS803">
            <v>359</v>
          </cell>
          <cell r="AT803">
            <v>361</v>
          </cell>
          <cell r="AU803">
            <v>378</v>
          </cell>
          <cell r="AV803">
            <v>361</v>
          </cell>
          <cell r="AW803">
            <v>324</v>
          </cell>
          <cell r="AX803">
            <v>384</v>
          </cell>
          <cell r="AY803">
            <v>327</v>
          </cell>
          <cell r="AZ803">
            <v>354</v>
          </cell>
          <cell r="BA803">
            <v>291</v>
          </cell>
          <cell r="BB803">
            <v>277</v>
          </cell>
          <cell r="BC803">
            <v>308</v>
          </cell>
          <cell r="BD803">
            <v>361</v>
          </cell>
          <cell r="BE803">
            <v>299</v>
          </cell>
          <cell r="BF803">
            <v>300</v>
          </cell>
          <cell r="BG803">
            <v>328</v>
          </cell>
          <cell r="BH803">
            <v>308</v>
          </cell>
          <cell r="BI803">
            <v>330</v>
          </cell>
          <cell r="BJ803">
            <v>297</v>
          </cell>
          <cell r="BK803">
            <v>286</v>
          </cell>
          <cell r="BL803">
            <v>304</v>
          </cell>
          <cell r="BM803">
            <v>307</v>
          </cell>
          <cell r="BN803">
            <v>335</v>
          </cell>
          <cell r="BO803">
            <v>384</v>
          </cell>
          <cell r="BP803">
            <v>381</v>
          </cell>
          <cell r="BQ803">
            <v>359</v>
          </cell>
          <cell r="BR803">
            <v>383</v>
          </cell>
          <cell r="BS803">
            <v>358</v>
          </cell>
          <cell r="BT803">
            <v>375</v>
          </cell>
          <cell r="BU803">
            <v>287</v>
          </cell>
          <cell r="BV803">
            <v>233</v>
          </cell>
          <cell r="BW803">
            <v>210</v>
          </cell>
          <cell r="BX803">
            <v>243</v>
          </cell>
          <cell r="BY803">
            <v>265</v>
          </cell>
          <cell r="BZ803">
            <v>255</v>
          </cell>
          <cell r="CA803">
            <v>253</v>
          </cell>
          <cell r="CB803">
            <v>209</v>
          </cell>
          <cell r="CC803">
            <v>233</v>
          </cell>
          <cell r="CD803">
            <v>213</v>
          </cell>
          <cell r="CE803">
            <v>208</v>
          </cell>
          <cell r="CF803">
            <v>197</v>
          </cell>
          <cell r="CG803">
            <v>179</v>
          </cell>
          <cell r="CH803">
            <v>190</v>
          </cell>
          <cell r="CI803">
            <v>160</v>
          </cell>
          <cell r="CJ803">
            <v>143</v>
          </cell>
          <cell r="CK803">
            <v>149</v>
          </cell>
          <cell r="CL803">
            <v>110</v>
          </cell>
          <cell r="CM803">
            <v>103</v>
          </cell>
          <cell r="CN803">
            <v>89</v>
          </cell>
          <cell r="CO803">
            <v>86</v>
          </cell>
          <cell r="CP803">
            <v>76</v>
          </cell>
          <cell r="CQ803">
            <v>69</v>
          </cell>
          <cell r="CR803">
            <v>53</v>
          </cell>
          <cell r="CS803">
            <v>41</v>
          </cell>
          <cell r="CT803">
            <v>32</v>
          </cell>
          <cell r="CU803">
            <v>17</v>
          </cell>
          <cell r="CV803">
            <v>28</v>
          </cell>
          <cell r="CW803">
            <v>15</v>
          </cell>
          <cell r="CX803">
            <v>10</v>
          </cell>
          <cell r="CY803">
            <v>5</v>
          </cell>
          <cell r="CZ803">
            <v>6</v>
          </cell>
          <cell r="DA803">
            <v>8</v>
          </cell>
          <cell r="DB803">
            <v>95</v>
          </cell>
          <cell r="DC803">
            <v>44.904028889999999</v>
          </cell>
          <cell r="DD803">
            <v>45.446614580000002</v>
          </cell>
          <cell r="DE803">
            <v>1100</v>
          </cell>
          <cell r="DF803">
            <v>1160</v>
          </cell>
          <cell r="DG803">
            <v>1303</v>
          </cell>
          <cell r="DH803">
            <v>1069</v>
          </cell>
          <cell r="DI803">
            <v>799</v>
          </cell>
          <cell r="DJ803">
            <v>1167</v>
          </cell>
          <cell r="DK803">
            <v>1529</v>
          </cell>
          <cell r="DL803">
            <v>1758</v>
          </cell>
          <cell r="DM803">
            <v>1783</v>
          </cell>
          <cell r="DN803">
            <v>1633</v>
          </cell>
          <cell r="DO803">
            <v>1596</v>
          </cell>
          <cell r="DP803">
            <v>1525</v>
          </cell>
          <cell r="DQ803">
            <v>1766</v>
          </cell>
          <cell r="DR803">
            <v>1636</v>
          </cell>
          <cell r="DS803">
            <v>1226</v>
          </cell>
          <cell r="DT803">
            <v>1060</v>
          </cell>
          <cell r="DU803">
            <v>821</v>
          </cell>
          <cell r="DV803">
            <v>464</v>
          </cell>
          <cell r="DW803">
            <v>212</v>
          </cell>
          <cell r="DX803">
            <v>64</v>
          </cell>
          <cell r="DY803">
            <v>8</v>
          </cell>
          <cell r="DZ803">
            <v>3563</v>
          </cell>
          <cell r="EA803">
            <v>14625</v>
          </cell>
          <cell r="EB803">
            <v>5491</v>
          </cell>
          <cell r="EC803">
            <v>2629</v>
          </cell>
          <cell r="ED803">
            <v>748</v>
          </cell>
          <cell r="EE803">
            <v>15.04708814</v>
          </cell>
          <cell r="EF803">
            <v>61.763587989999998</v>
          </cell>
          <cell r="EG803">
            <v>23.189323869999999</v>
          </cell>
          <cell r="EH803">
            <v>11.10266481</v>
          </cell>
          <cell r="EI803">
            <v>3.1589171839999999</v>
          </cell>
          <cell r="EJ803">
            <v>23774</v>
          </cell>
          <cell r="EK803">
            <v>1100</v>
          </cell>
          <cell r="EL803">
            <v>1160</v>
          </cell>
          <cell r="EM803">
            <v>1303</v>
          </cell>
          <cell r="EN803">
            <v>1069</v>
          </cell>
          <cell r="EO803">
            <v>799</v>
          </cell>
          <cell r="EP803">
            <v>1167</v>
          </cell>
          <cell r="EQ803">
            <v>1529</v>
          </cell>
          <cell r="ER803">
            <v>1758</v>
          </cell>
          <cell r="ES803">
            <v>1783</v>
          </cell>
          <cell r="ET803">
            <v>1633</v>
          </cell>
          <cell r="EU803">
            <v>1596</v>
          </cell>
          <cell r="EV803">
            <v>1525</v>
          </cell>
          <cell r="EW803">
            <v>1766</v>
          </cell>
          <cell r="EX803">
            <v>1636</v>
          </cell>
          <cell r="EY803">
            <v>1226</v>
          </cell>
          <cell r="EZ803">
            <v>1060</v>
          </cell>
          <cell r="FA803">
            <v>821</v>
          </cell>
          <cell r="FB803">
            <v>464</v>
          </cell>
          <cell r="FC803">
            <v>212</v>
          </cell>
          <cell r="FD803">
            <v>64</v>
          </cell>
          <cell r="FE803">
            <v>8</v>
          </cell>
          <cell r="FF803">
            <v>95</v>
          </cell>
        </row>
        <row r="804">
          <cell r="C804" t="str">
            <v>中標津町男</v>
          </cell>
          <cell r="D804">
            <v>11628</v>
          </cell>
          <cell r="E804">
            <v>87</v>
          </cell>
          <cell r="F804">
            <v>102</v>
          </cell>
          <cell r="G804">
            <v>110</v>
          </cell>
          <cell r="H804">
            <v>123</v>
          </cell>
          <cell r="I804">
            <v>107</v>
          </cell>
          <cell r="J804">
            <v>105</v>
          </cell>
          <cell r="K804">
            <v>121</v>
          </cell>
          <cell r="L804">
            <v>130</v>
          </cell>
          <cell r="M804">
            <v>148</v>
          </cell>
          <cell r="N804">
            <v>118</v>
          </cell>
          <cell r="O804">
            <v>130</v>
          </cell>
          <cell r="P804">
            <v>130</v>
          </cell>
          <cell r="Q804">
            <v>116</v>
          </cell>
          <cell r="R804">
            <v>135</v>
          </cell>
          <cell r="S804">
            <v>140</v>
          </cell>
          <cell r="T804">
            <v>110</v>
          </cell>
          <cell r="U804">
            <v>129</v>
          </cell>
          <cell r="V804">
            <v>125</v>
          </cell>
          <cell r="W804">
            <v>113</v>
          </cell>
          <cell r="X804">
            <v>56</v>
          </cell>
          <cell r="Y804">
            <v>69</v>
          </cell>
          <cell r="Z804">
            <v>66</v>
          </cell>
          <cell r="AA804">
            <v>84</v>
          </cell>
          <cell r="AB804">
            <v>95</v>
          </cell>
          <cell r="AC804">
            <v>109</v>
          </cell>
          <cell r="AD804">
            <v>105</v>
          </cell>
          <cell r="AE804">
            <v>112</v>
          </cell>
          <cell r="AF804">
            <v>106</v>
          </cell>
          <cell r="AG804">
            <v>141</v>
          </cell>
          <cell r="AH804">
            <v>111</v>
          </cell>
          <cell r="AI804">
            <v>148</v>
          </cell>
          <cell r="AJ804">
            <v>161</v>
          </cell>
          <cell r="AK804">
            <v>152</v>
          </cell>
          <cell r="AL804">
            <v>144</v>
          </cell>
          <cell r="AM804">
            <v>183</v>
          </cell>
          <cell r="AN804">
            <v>159</v>
          </cell>
          <cell r="AO804">
            <v>181</v>
          </cell>
          <cell r="AP804">
            <v>168</v>
          </cell>
          <cell r="AQ804">
            <v>180</v>
          </cell>
          <cell r="AR804">
            <v>213</v>
          </cell>
          <cell r="AS804">
            <v>193</v>
          </cell>
          <cell r="AT804">
            <v>185</v>
          </cell>
          <cell r="AU804">
            <v>189</v>
          </cell>
          <cell r="AV804">
            <v>198</v>
          </cell>
          <cell r="AW804">
            <v>164</v>
          </cell>
          <cell r="AX804">
            <v>192</v>
          </cell>
          <cell r="AY804">
            <v>156</v>
          </cell>
          <cell r="AZ804">
            <v>178</v>
          </cell>
          <cell r="BA804">
            <v>147</v>
          </cell>
          <cell r="BB804">
            <v>144</v>
          </cell>
          <cell r="BC804">
            <v>154</v>
          </cell>
          <cell r="BD804">
            <v>169</v>
          </cell>
          <cell r="BE804">
            <v>151</v>
          </cell>
          <cell r="BF804">
            <v>164</v>
          </cell>
          <cell r="BG804">
            <v>175</v>
          </cell>
          <cell r="BH804">
            <v>143</v>
          </cell>
          <cell r="BI804">
            <v>173</v>
          </cell>
          <cell r="BJ804">
            <v>144</v>
          </cell>
          <cell r="BK804">
            <v>133</v>
          </cell>
          <cell r="BL804">
            <v>147</v>
          </cell>
          <cell r="BM804">
            <v>149</v>
          </cell>
          <cell r="BN804">
            <v>157</v>
          </cell>
          <cell r="BO804">
            <v>178</v>
          </cell>
          <cell r="BP804">
            <v>160</v>
          </cell>
          <cell r="BQ804">
            <v>167</v>
          </cell>
          <cell r="BR804">
            <v>192</v>
          </cell>
          <cell r="BS804">
            <v>178</v>
          </cell>
          <cell r="BT804">
            <v>197</v>
          </cell>
          <cell r="BU804">
            <v>137</v>
          </cell>
          <cell r="BV804">
            <v>110</v>
          </cell>
          <cell r="BW804">
            <v>92</v>
          </cell>
          <cell r="BX804">
            <v>105</v>
          </cell>
          <cell r="BY804">
            <v>121</v>
          </cell>
          <cell r="BZ804">
            <v>117</v>
          </cell>
          <cell r="CA804">
            <v>100</v>
          </cell>
          <cell r="CB804">
            <v>86</v>
          </cell>
          <cell r="CC804">
            <v>107</v>
          </cell>
          <cell r="CD804">
            <v>92</v>
          </cell>
          <cell r="CE804">
            <v>91</v>
          </cell>
          <cell r="CF804">
            <v>86</v>
          </cell>
          <cell r="CG804">
            <v>93</v>
          </cell>
          <cell r="CH804">
            <v>85</v>
          </cell>
          <cell r="CI804">
            <v>65</v>
          </cell>
          <cell r="CJ804">
            <v>57</v>
          </cell>
          <cell r="CK804">
            <v>70</v>
          </cell>
          <cell r="CL804">
            <v>49</v>
          </cell>
          <cell r="CM804">
            <v>35</v>
          </cell>
          <cell r="CN804">
            <v>30</v>
          </cell>
          <cell r="CO804">
            <v>40</v>
          </cell>
          <cell r="CP804">
            <v>31</v>
          </cell>
          <cell r="CQ804">
            <v>21</v>
          </cell>
          <cell r="CR804">
            <v>17</v>
          </cell>
          <cell r="CS804">
            <v>10</v>
          </cell>
          <cell r="CT804">
            <v>6</v>
          </cell>
          <cell r="CU804">
            <v>5</v>
          </cell>
          <cell r="CV804">
            <v>6</v>
          </cell>
          <cell r="CW804">
            <v>2</v>
          </cell>
          <cell r="CX804">
            <v>4</v>
          </cell>
          <cell r="CY804" t="str">
            <v>-</v>
          </cell>
          <cell r="CZ804" t="str">
            <v>-</v>
          </cell>
          <cell r="DA804">
            <v>2</v>
          </cell>
          <cell r="DB804">
            <v>57</v>
          </cell>
          <cell r="DC804">
            <v>43.672500220000003</v>
          </cell>
          <cell r="DD804">
            <v>43.992424239999998</v>
          </cell>
          <cell r="DE804">
            <v>529</v>
          </cell>
          <cell r="DF804">
            <v>622</v>
          </cell>
          <cell r="DG804">
            <v>651</v>
          </cell>
          <cell r="DH804">
            <v>533</v>
          </cell>
          <cell r="DI804">
            <v>423</v>
          </cell>
          <cell r="DJ804">
            <v>575</v>
          </cell>
          <cell r="DK804">
            <v>788</v>
          </cell>
          <cell r="DL804">
            <v>901</v>
          </cell>
          <cell r="DM804">
            <v>929</v>
          </cell>
          <cell r="DN804">
            <v>817</v>
          </cell>
          <cell r="DO804">
            <v>813</v>
          </cell>
          <cell r="DP804">
            <v>740</v>
          </cell>
          <cell r="DQ804">
            <v>811</v>
          </cell>
          <cell r="DR804">
            <v>814</v>
          </cell>
          <cell r="DS804">
            <v>535</v>
          </cell>
          <cell r="DT804">
            <v>462</v>
          </cell>
          <cell r="DU804">
            <v>370</v>
          </cell>
          <cell r="DV804">
            <v>185</v>
          </cell>
          <cell r="DW804">
            <v>59</v>
          </cell>
          <cell r="DX804">
            <v>12</v>
          </cell>
          <cell r="DY804">
            <v>2</v>
          </cell>
          <cell r="DZ804">
            <v>1802</v>
          </cell>
          <cell r="EA804">
            <v>7330</v>
          </cell>
          <cell r="EB804">
            <v>2439</v>
          </cell>
          <cell r="EC804">
            <v>1090</v>
          </cell>
          <cell r="ED804">
            <v>258</v>
          </cell>
          <cell r="EE804">
            <v>15.5734163</v>
          </cell>
          <cell r="EF804">
            <v>63.348025239999998</v>
          </cell>
          <cell r="EG804">
            <v>21.078558470000001</v>
          </cell>
          <cell r="EH804">
            <v>9.420101979</v>
          </cell>
          <cell r="EI804">
            <v>2.2297122119999999</v>
          </cell>
          <cell r="EJ804">
            <v>11628</v>
          </cell>
          <cell r="EK804">
            <v>529</v>
          </cell>
          <cell r="EL804">
            <v>622</v>
          </cell>
          <cell r="EM804">
            <v>651</v>
          </cell>
          <cell r="EN804">
            <v>533</v>
          </cell>
          <cell r="EO804">
            <v>423</v>
          </cell>
          <cell r="EP804">
            <v>575</v>
          </cell>
          <cell r="EQ804">
            <v>788</v>
          </cell>
          <cell r="ER804">
            <v>901</v>
          </cell>
          <cell r="ES804">
            <v>929</v>
          </cell>
          <cell r="ET804">
            <v>817</v>
          </cell>
          <cell r="EU804">
            <v>813</v>
          </cell>
          <cell r="EV804">
            <v>740</v>
          </cell>
          <cell r="EW804">
            <v>811</v>
          </cell>
          <cell r="EX804">
            <v>814</v>
          </cell>
          <cell r="EY804">
            <v>535</v>
          </cell>
          <cell r="EZ804">
            <v>462</v>
          </cell>
          <cell r="FA804">
            <v>370</v>
          </cell>
          <cell r="FB804">
            <v>185</v>
          </cell>
          <cell r="FC804">
            <v>59</v>
          </cell>
          <cell r="FD804">
            <v>12</v>
          </cell>
          <cell r="FE804">
            <v>2</v>
          </cell>
          <cell r="FF804">
            <v>57</v>
          </cell>
        </row>
        <row r="805">
          <cell r="C805" t="str">
            <v>中標津町女</v>
          </cell>
          <cell r="D805">
            <v>12146</v>
          </cell>
          <cell r="E805">
            <v>103</v>
          </cell>
          <cell r="F805">
            <v>104</v>
          </cell>
          <cell r="G805">
            <v>119</v>
          </cell>
          <cell r="H805">
            <v>131</v>
          </cell>
          <cell r="I805">
            <v>114</v>
          </cell>
          <cell r="J805">
            <v>110</v>
          </cell>
          <cell r="K805">
            <v>95</v>
          </cell>
          <cell r="L805">
            <v>89</v>
          </cell>
          <cell r="M805">
            <v>122</v>
          </cell>
          <cell r="N805">
            <v>122</v>
          </cell>
          <cell r="O805">
            <v>120</v>
          </cell>
          <cell r="P805">
            <v>154</v>
          </cell>
          <cell r="Q805">
            <v>119</v>
          </cell>
          <cell r="R805">
            <v>137</v>
          </cell>
          <cell r="S805">
            <v>122</v>
          </cell>
          <cell r="T805">
            <v>130</v>
          </cell>
          <cell r="U805">
            <v>121</v>
          </cell>
          <cell r="V805">
            <v>122</v>
          </cell>
          <cell r="W805">
            <v>93</v>
          </cell>
          <cell r="X805">
            <v>70</v>
          </cell>
          <cell r="Y805">
            <v>71</v>
          </cell>
          <cell r="Z805">
            <v>62</v>
          </cell>
          <cell r="AA805">
            <v>65</v>
          </cell>
          <cell r="AB805">
            <v>92</v>
          </cell>
          <cell r="AC805">
            <v>86</v>
          </cell>
          <cell r="AD805">
            <v>108</v>
          </cell>
          <cell r="AE805">
            <v>101</v>
          </cell>
          <cell r="AF805">
            <v>118</v>
          </cell>
          <cell r="AG805">
            <v>143</v>
          </cell>
          <cell r="AH805">
            <v>122</v>
          </cell>
          <cell r="AI805">
            <v>141</v>
          </cell>
          <cell r="AJ805">
            <v>154</v>
          </cell>
          <cell r="AK805">
            <v>144</v>
          </cell>
          <cell r="AL805">
            <v>166</v>
          </cell>
          <cell r="AM805">
            <v>136</v>
          </cell>
          <cell r="AN805">
            <v>173</v>
          </cell>
          <cell r="AO805">
            <v>156</v>
          </cell>
          <cell r="AP805">
            <v>174</v>
          </cell>
          <cell r="AQ805">
            <v>177</v>
          </cell>
          <cell r="AR805">
            <v>177</v>
          </cell>
          <cell r="AS805">
            <v>166</v>
          </cell>
          <cell r="AT805">
            <v>176</v>
          </cell>
          <cell r="AU805">
            <v>189</v>
          </cell>
          <cell r="AV805">
            <v>163</v>
          </cell>
          <cell r="AW805">
            <v>160</v>
          </cell>
          <cell r="AX805">
            <v>192</v>
          </cell>
          <cell r="AY805">
            <v>171</v>
          </cell>
          <cell r="AZ805">
            <v>176</v>
          </cell>
          <cell r="BA805">
            <v>144</v>
          </cell>
          <cell r="BB805">
            <v>133</v>
          </cell>
          <cell r="BC805">
            <v>154</v>
          </cell>
          <cell r="BD805">
            <v>192</v>
          </cell>
          <cell r="BE805">
            <v>148</v>
          </cell>
          <cell r="BF805">
            <v>136</v>
          </cell>
          <cell r="BG805">
            <v>153</v>
          </cell>
          <cell r="BH805">
            <v>165</v>
          </cell>
          <cell r="BI805">
            <v>157</v>
          </cell>
          <cell r="BJ805">
            <v>153</v>
          </cell>
          <cell r="BK805">
            <v>153</v>
          </cell>
          <cell r="BL805">
            <v>157</v>
          </cell>
          <cell r="BM805">
            <v>158</v>
          </cell>
          <cell r="BN805">
            <v>178</v>
          </cell>
          <cell r="BO805">
            <v>206</v>
          </cell>
          <cell r="BP805">
            <v>221</v>
          </cell>
          <cell r="BQ805">
            <v>192</v>
          </cell>
          <cell r="BR805">
            <v>191</v>
          </cell>
          <cell r="BS805">
            <v>180</v>
          </cell>
          <cell r="BT805">
            <v>178</v>
          </cell>
          <cell r="BU805">
            <v>150</v>
          </cell>
          <cell r="BV805">
            <v>123</v>
          </cell>
          <cell r="BW805">
            <v>118</v>
          </cell>
          <cell r="BX805">
            <v>138</v>
          </cell>
          <cell r="BY805">
            <v>144</v>
          </cell>
          <cell r="BZ805">
            <v>138</v>
          </cell>
          <cell r="CA805">
            <v>153</v>
          </cell>
          <cell r="CB805">
            <v>123</v>
          </cell>
          <cell r="CC805">
            <v>126</v>
          </cell>
          <cell r="CD805">
            <v>121</v>
          </cell>
          <cell r="CE805">
            <v>117</v>
          </cell>
          <cell r="CF805">
            <v>111</v>
          </cell>
          <cell r="CG805">
            <v>86</v>
          </cell>
          <cell r="CH805">
            <v>105</v>
          </cell>
          <cell r="CI805">
            <v>95</v>
          </cell>
          <cell r="CJ805">
            <v>86</v>
          </cell>
          <cell r="CK805">
            <v>79</v>
          </cell>
          <cell r="CL805">
            <v>61</v>
          </cell>
          <cell r="CM805">
            <v>68</v>
          </cell>
          <cell r="CN805">
            <v>59</v>
          </cell>
          <cell r="CO805">
            <v>46</v>
          </cell>
          <cell r="CP805">
            <v>45</v>
          </cell>
          <cell r="CQ805">
            <v>48</v>
          </cell>
          <cell r="CR805">
            <v>36</v>
          </cell>
          <cell r="CS805">
            <v>31</v>
          </cell>
          <cell r="CT805">
            <v>26</v>
          </cell>
          <cell r="CU805">
            <v>12</v>
          </cell>
          <cell r="CV805">
            <v>22</v>
          </cell>
          <cell r="CW805">
            <v>13</v>
          </cell>
          <cell r="CX805">
            <v>6</v>
          </cell>
          <cell r="CY805">
            <v>5</v>
          </cell>
          <cell r="CZ805">
            <v>6</v>
          </cell>
          <cell r="DA805">
            <v>6</v>
          </cell>
          <cell r="DB805">
            <v>38</v>
          </cell>
          <cell r="DC805">
            <v>46.08093822</v>
          </cell>
          <cell r="DD805">
            <v>46.847953220000001</v>
          </cell>
          <cell r="DE805">
            <v>571</v>
          </cell>
          <cell r="DF805">
            <v>538</v>
          </cell>
          <cell r="DG805">
            <v>652</v>
          </cell>
          <cell r="DH805">
            <v>536</v>
          </cell>
          <cell r="DI805">
            <v>376</v>
          </cell>
          <cell r="DJ805">
            <v>592</v>
          </cell>
          <cell r="DK805">
            <v>741</v>
          </cell>
          <cell r="DL805">
            <v>857</v>
          </cell>
          <cell r="DM805">
            <v>854</v>
          </cell>
          <cell r="DN805">
            <v>816</v>
          </cell>
          <cell r="DO805">
            <v>783</v>
          </cell>
          <cell r="DP805">
            <v>785</v>
          </cell>
          <cell r="DQ805">
            <v>955</v>
          </cell>
          <cell r="DR805">
            <v>822</v>
          </cell>
          <cell r="DS805">
            <v>691</v>
          </cell>
          <cell r="DT805">
            <v>598</v>
          </cell>
          <cell r="DU805">
            <v>451</v>
          </cell>
          <cell r="DV805">
            <v>279</v>
          </cell>
          <cell r="DW805">
            <v>153</v>
          </cell>
          <cell r="DX805">
            <v>52</v>
          </cell>
          <cell r="DY805">
            <v>6</v>
          </cell>
          <cell r="DZ805">
            <v>1761</v>
          </cell>
          <cell r="EA805">
            <v>7295</v>
          </cell>
          <cell r="EB805">
            <v>3052</v>
          </cell>
          <cell r="EC805">
            <v>1539</v>
          </cell>
          <cell r="ED805">
            <v>490</v>
          </cell>
          <cell r="EE805">
            <v>14.54410307</v>
          </cell>
          <cell r="EF805">
            <v>60.249421869999999</v>
          </cell>
          <cell r="EG805">
            <v>25.206475059999999</v>
          </cell>
          <cell r="EH805">
            <v>12.71060456</v>
          </cell>
          <cell r="EI805">
            <v>4.046911133</v>
          </cell>
          <cell r="EJ805">
            <v>12146</v>
          </cell>
          <cell r="EK805">
            <v>571</v>
          </cell>
          <cell r="EL805">
            <v>538</v>
          </cell>
          <cell r="EM805">
            <v>652</v>
          </cell>
          <cell r="EN805">
            <v>536</v>
          </cell>
          <cell r="EO805">
            <v>376</v>
          </cell>
          <cell r="EP805">
            <v>592</v>
          </cell>
          <cell r="EQ805">
            <v>741</v>
          </cell>
          <cell r="ER805">
            <v>857</v>
          </cell>
          <cell r="ES805">
            <v>854</v>
          </cell>
          <cell r="ET805">
            <v>816</v>
          </cell>
          <cell r="EU805">
            <v>783</v>
          </cell>
          <cell r="EV805">
            <v>785</v>
          </cell>
          <cell r="EW805">
            <v>955</v>
          </cell>
          <cell r="EX805">
            <v>822</v>
          </cell>
          <cell r="EY805">
            <v>691</v>
          </cell>
          <cell r="EZ805">
            <v>598</v>
          </cell>
          <cell r="FA805">
            <v>451</v>
          </cell>
          <cell r="FB805">
            <v>279</v>
          </cell>
          <cell r="FC805">
            <v>153</v>
          </cell>
          <cell r="FD805">
            <v>52</v>
          </cell>
          <cell r="FE805">
            <v>6</v>
          </cell>
          <cell r="FF805">
            <v>38</v>
          </cell>
        </row>
        <row r="806">
          <cell r="C806" t="str">
            <v>標津町総数</v>
          </cell>
          <cell r="D806">
            <v>5242</v>
          </cell>
          <cell r="E806">
            <v>32</v>
          </cell>
          <cell r="F806">
            <v>38</v>
          </cell>
          <cell r="G806">
            <v>34</v>
          </cell>
          <cell r="H806">
            <v>46</v>
          </cell>
          <cell r="I806">
            <v>40</v>
          </cell>
          <cell r="J806">
            <v>41</v>
          </cell>
          <cell r="K806">
            <v>50</v>
          </cell>
          <cell r="L806">
            <v>37</v>
          </cell>
          <cell r="M806">
            <v>35</v>
          </cell>
          <cell r="N806">
            <v>47</v>
          </cell>
          <cell r="O806">
            <v>55</v>
          </cell>
          <cell r="P806">
            <v>59</v>
          </cell>
          <cell r="Q806">
            <v>46</v>
          </cell>
          <cell r="R806">
            <v>59</v>
          </cell>
          <cell r="S806">
            <v>57</v>
          </cell>
          <cell r="T806">
            <v>65</v>
          </cell>
          <cell r="U806">
            <v>55</v>
          </cell>
          <cell r="V806">
            <v>48</v>
          </cell>
          <cell r="W806">
            <v>41</v>
          </cell>
          <cell r="X806">
            <v>25</v>
          </cell>
          <cell r="Y806">
            <v>21</v>
          </cell>
          <cell r="Z806">
            <v>29</v>
          </cell>
          <cell r="AA806">
            <v>36</v>
          </cell>
          <cell r="AB806">
            <v>31</v>
          </cell>
          <cell r="AC806">
            <v>30</v>
          </cell>
          <cell r="AD806">
            <v>45</v>
          </cell>
          <cell r="AE806">
            <v>42</v>
          </cell>
          <cell r="AF806">
            <v>48</v>
          </cell>
          <cell r="AG806">
            <v>58</v>
          </cell>
          <cell r="AH806">
            <v>34</v>
          </cell>
          <cell r="AI806">
            <v>49</v>
          </cell>
          <cell r="AJ806">
            <v>54</v>
          </cell>
          <cell r="AK806">
            <v>49</v>
          </cell>
          <cell r="AL806">
            <v>49</v>
          </cell>
          <cell r="AM806">
            <v>59</v>
          </cell>
          <cell r="AN806">
            <v>61</v>
          </cell>
          <cell r="AO806">
            <v>78</v>
          </cell>
          <cell r="AP806">
            <v>66</v>
          </cell>
          <cell r="AQ806">
            <v>61</v>
          </cell>
          <cell r="AR806">
            <v>68</v>
          </cell>
          <cell r="AS806">
            <v>68</v>
          </cell>
          <cell r="AT806">
            <v>79</v>
          </cell>
          <cell r="AU806">
            <v>82</v>
          </cell>
          <cell r="AV806">
            <v>79</v>
          </cell>
          <cell r="AW806">
            <v>80</v>
          </cell>
          <cell r="AX806">
            <v>84</v>
          </cell>
          <cell r="AY806">
            <v>65</v>
          </cell>
          <cell r="AZ806">
            <v>72</v>
          </cell>
          <cell r="BA806">
            <v>75</v>
          </cell>
          <cell r="BB806">
            <v>50</v>
          </cell>
          <cell r="BC806">
            <v>74</v>
          </cell>
          <cell r="BD806">
            <v>62</v>
          </cell>
          <cell r="BE806">
            <v>71</v>
          </cell>
          <cell r="BF806">
            <v>63</v>
          </cell>
          <cell r="BG806">
            <v>77</v>
          </cell>
          <cell r="BH806">
            <v>83</v>
          </cell>
          <cell r="BI806">
            <v>85</v>
          </cell>
          <cell r="BJ806">
            <v>68</v>
          </cell>
          <cell r="BK806">
            <v>63</v>
          </cell>
          <cell r="BL806">
            <v>65</v>
          </cell>
          <cell r="BM806">
            <v>75</v>
          </cell>
          <cell r="BN806">
            <v>76</v>
          </cell>
          <cell r="BO806">
            <v>80</v>
          </cell>
          <cell r="BP806">
            <v>87</v>
          </cell>
          <cell r="BQ806">
            <v>99</v>
          </cell>
          <cell r="BR806">
            <v>100</v>
          </cell>
          <cell r="BS806">
            <v>84</v>
          </cell>
          <cell r="BT806">
            <v>112</v>
          </cell>
          <cell r="BU806">
            <v>82</v>
          </cell>
          <cell r="BV806">
            <v>75</v>
          </cell>
          <cell r="BW806">
            <v>54</v>
          </cell>
          <cell r="BX806">
            <v>71</v>
          </cell>
          <cell r="BY806">
            <v>61</v>
          </cell>
          <cell r="BZ806">
            <v>76</v>
          </cell>
          <cell r="CA806">
            <v>67</v>
          </cell>
          <cell r="CB806">
            <v>62</v>
          </cell>
          <cell r="CC806">
            <v>60</v>
          </cell>
          <cell r="CD806">
            <v>56</v>
          </cell>
          <cell r="CE806">
            <v>63</v>
          </cell>
          <cell r="CF806">
            <v>67</v>
          </cell>
          <cell r="CG806">
            <v>57</v>
          </cell>
          <cell r="CH806">
            <v>37</v>
          </cell>
          <cell r="CI806">
            <v>48</v>
          </cell>
          <cell r="CJ806">
            <v>33</v>
          </cell>
          <cell r="CK806">
            <v>29</v>
          </cell>
          <cell r="CL806">
            <v>40</v>
          </cell>
          <cell r="CM806">
            <v>31</v>
          </cell>
          <cell r="CN806">
            <v>21</v>
          </cell>
          <cell r="CO806">
            <v>16</v>
          </cell>
          <cell r="CP806">
            <v>23</v>
          </cell>
          <cell r="CQ806">
            <v>18</v>
          </cell>
          <cell r="CR806">
            <v>13</v>
          </cell>
          <cell r="CS806">
            <v>9</v>
          </cell>
          <cell r="CT806">
            <v>8</v>
          </cell>
          <cell r="CU806">
            <v>11</v>
          </cell>
          <cell r="CV806">
            <v>5</v>
          </cell>
          <cell r="CW806">
            <v>2</v>
          </cell>
          <cell r="CX806">
            <v>1</v>
          </cell>
          <cell r="CY806">
            <v>3</v>
          </cell>
          <cell r="CZ806" t="str">
            <v>-</v>
          </cell>
          <cell r="DA806">
            <v>3</v>
          </cell>
          <cell r="DB806">
            <v>4</v>
          </cell>
          <cell r="DC806">
            <v>48.00840015</v>
          </cell>
          <cell r="DD806">
            <v>50.09459459</v>
          </cell>
          <cell r="DE806">
            <v>190</v>
          </cell>
          <cell r="DF806">
            <v>210</v>
          </cell>
          <cell r="DG806">
            <v>276</v>
          </cell>
          <cell r="DH806">
            <v>234</v>
          </cell>
          <cell r="DI806">
            <v>147</v>
          </cell>
          <cell r="DJ806">
            <v>227</v>
          </cell>
          <cell r="DK806">
            <v>260</v>
          </cell>
          <cell r="DL806">
            <v>334</v>
          </cell>
          <cell r="DM806">
            <v>388</v>
          </cell>
          <cell r="DN806">
            <v>346</v>
          </cell>
          <cell r="DO806">
            <v>347</v>
          </cell>
          <cell r="DP806">
            <v>364</v>
          </cell>
          <cell r="DQ806">
            <v>417</v>
          </cell>
          <cell r="DR806">
            <v>453</v>
          </cell>
          <cell r="DS806">
            <v>329</v>
          </cell>
          <cell r="DT806">
            <v>308</v>
          </cell>
          <cell r="DU806">
            <v>204</v>
          </cell>
          <cell r="DV806">
            <v>131</v>
          </cell>
          <cell r="DW806">
            <v>59</v>
          </cell>
          <cell r="DX806">
            <v>11</v>
          </cell>
          <cell r="DY806">
            <v>3</v>
          </cell>
          <cell r="DZ806">
            <v>676</v>
          </cell>
          <cell r="EA806">
            <v>3064</v>
          </cell>
          <cell r="EB806">
            <v>1498</v>
          </cell>
          <cell r="EC806">
            <v>716</v>
          </cell>
          <cell r="ED806">
            <v>204</v>
          </cell>
          <cell r="EE806">
            <v>12.90568919</v>
          </cell>
          <cell r="EF806">
            <v>58.495609010000003</v>
          </cell>
          <cell r="EG806">
            <v>28.59870179</v>
          </cell>
          <cell r="EH806">
            <v>13.66933944</v>
          </cell>
          <cell r="EI806">
            <v>3.8946162659999999</v>
          </cell>
          <cell r="EJ806">
            <v>5242</v>
          </cell>
          <cell r="EK806">
            <v>190</v>
          </cell>
          <cell r="EL806">
            <v>210</v>
          </cell>
          <cell r="EM806">
            <v>276</v>
          </cell>
          <cell r="EN806">
            <v>234</v>
          </cell>
          <cell r="EO806">
            <v>147</v>
          </cell>
          <cell r="EP806">
            <v>227</v>
          </cell>
          <cell r="EQ806">
            <v>260</v>
          </cell>
          <cell r="ER806">
            <v>334</v>
          </cell>
          <cell r="ES806">
            <v>388</v>
          </cell>
          <cell r="ET806">
            <v>346</v>
          </cell>
          <cell r="EU806">
            <v>347</v>
          </cell>
          <cell r="EV806">
            <v>364</v>
          </cell>
          <cell r="EW806">
            <v>417</v>
          </cell>
          <cell r="EX806">
            <v>453</v>
          </cell>
          <cell r="EY806">
            <v>329</v>
          </cell>
          <cell r="EZ806">
            <v>308</v>
          </cell>
          <cell r="FA806">
            <v>204</v>
          </cell>
          <cell r="FB806">
            <v>131</v>
          </cell>
          <cell r="FC806">
            <v>59</v>
          </cell>
          <cell r="FD806">
            <v>11</v>
          </cell>
          <cell r="FE806">
            <v>3</v>
          </cell>
          <cell r="FF806">
            <v>4</v>
          </cell>
        </row>
        <row r="807">
          <cell r="C807" t="str">
            <v>標津町男</v>
          </cell>
          <cell r="D807">
            <v>2565</v>
          </cell>
          <cell r="E807">
            <v>18</v>
          </cell>
          <cell r="F807">
            <v>24</v>
          </cell>
          <cell r="G807">
            <v>15</v>
          </cell>
          <cell r="H807">
            <v>22</v>
          </cell>
          <cell r="I807">
            <v>20</v>
          </cell>
          <cell r="J807">
            <v>16</v>
          </cell>
          <cell r="K807">
            <v>21</v>
          </cell>
          <cell r="L807">
            <v>19</v>
          </cell>
          <cell r="M807">
            <v>21</v>
          </cell>
          <cell r="N807">
            <v>26</v>
          </cell>
          <cell r="O807">
            <v>24</v>
          </cell>
          <cell r="P807">
            <v>27</v>
          </cell>
          <cell r="Q807">
            <v>23</v>
          </cell>
          <cell r="R807">
            <v>25</v>
          </cell>
          <cell r="S807">
            <v>24</v>
          </cell>
          <cell r="T807">
            <v>35</v>
          </cell>
          <cell r="U807">
            <v>30</v>
          </cell>
          <cell r="V807">
            <v>28</v>
          </cell>
          <cell r="W807">
            <v>24</v>
          </cell>
          <cell r="X807">
            <v>15</v>
          </cell>
          <cell r="Y807">
            <v>16</v>
          </cell>
          <cell r="Z807">
            <v>19</v>
          </cell>
          <cell r="AA807">
            <v>21</v>
          </cell>
          <cell r="AB807">
            <v>18</v>
          </cell>
          <cell r="AC807">
            <v>11</v>
          </cell>
          <cell r="AD807">
            <v>26</v>
          </cell>
          <cell r="AE807">
            <v>21</v>
          </cell>
          <cell r="AF807">
            <v>27</v>
          </cell>
          <cell r="AG807">
            <v>33</v>
          </cell>
          <cell r="AH807">
            <v>16</v>
          </cell>
          <cell r="AI807">
            <v>21</v>
          </cell>
          <cell r="AJ807">
            <v>29</v>
          </cell>
          <cell r="AK807">
            <v>31</v>
          </cell>
          <cell r="AL807">
            <v>24</v>
          </cell>
          <cell r="AM807">
            <v>25</v>
          </cell>
          <cell r="AN807">
            <v>34</v>
          </cell>
          <cell r="AO807">
            <v>35</v>
          </cell>
          <cell r="AP807">
            <v>31</v>
          </cell>
          <cell r="AQ807">
            <v>31</v>
          </cell>
          <cell r="AR807">
            <v>35</v>
          </cell>
          <cell r="AS807">
            <v>36</v>
          </cell>
          <cell r="AT807">
            <v>42</v>
          </cell>
          <cell r="AU807">
            <v>43</v>
          </cell>
          <cell r="AV807">
            <v>40</v>
          </cell>
          <cell r="AW807">
            <v>40</v>
          </cell>
          <cell r="AX807">
            <v>42</v>
          </cell>
          <cell r="AY807">
            <v>38</v>
          </cell>
          <cell r="AZ807">
            <v>39</v>
          </cell>
          <cell r="BA807">
            <v>34</v>
          </cell>
          <cell r="BB807">
            <v>27</v>
          </cell>
          <cell r="BC807">
            <v>39</v>
          </cell>
          <cell r="BD807">
            <v>29</v>
          </cell>
          <cell r="BE807">
            <v>36</v>
          </cell>
          <cell r="BF807">
            <v>38</v>
          </cell>
          <cell r="BG807">
            <v>43</v>
          </cell>
          <cell r="BH807">
            <v>44</v>
          </cell>
          <cell r="BI807">
            <v>42</v>
          </cell>
          <cell r="BJ807">
            <v>38</v>
          </cell>
          <cell r="BK807">
            <v>28</v>
          </cell>
          <cell r="BL807">
            <v>32</v>
          </cell>
          <cell r="BM807">
            <v>34</v>
          </cell>
          <cell r="BN807">
            <v>42</v>
          </cell>
          <cell r="BO807">
            <v>42</v>
          </cell>
          <cell r="BP807">
            <v>44</v>
          </cell>
          <cell r="BQ807">
            <v>45</v>
          </cell>
          <cell r="BR807">
            <v>45</v>
          </cell>
          <cell r="BS807">
            <v>41</v>
          </cell>
          <cell r="BT807">
            <v>53</v>
          </cell>
          <cell r="BU807">
            <v>41</v>
          </cell>
          <cell r="BV807">
            <v>39</v>
          </cell>
          <cell r="BW807">
            <v>22</v>
          </cell>
          <cell r="BX807">
            <v>32</v>
          </cell>
          <cell r="BY807">
            <v>22</v>
          </cell>
          <cell r="BZ807">
            <v>40</v>
          </cell>
          <cell r="CA807">
            <v>32</v>
          </cell>
          <cell r="CB807">
            <v>30</v>
          </cell>
          <cell r="CC807">
            <v>28</v>
          </cell>
          <cell r="CD807">
            <v>23</v>
          </cell>
          <cell r="CE807">
            <v>24</v>
          </cell>
          <cell r="CF807">
            <v>23</v>
          </cell>
          <cell r="CG807">
            <v>24</v>
          </cell>
          <cell r="CH807">
            <v>17</v>
          </cell>
          <cell r="CI807">
            <v>23</v>
          </cell>
          <cell r="CJ807">
            <v>15</v>
          </cell>
          <cell r="CK807">
            <v>10</v>
          </cell>
          <cell r="CL807">
            <v>17</v>
          </cell>
          <cell r="CM807">
            <v>12</v>
          </cell>
          <cell r="CN807">
            <v>7</v>
          </cell>
          <cell r="CO807">
            <v>2</v>
          </cell>
          <cell r="CP807">
            <v>7</v>
          </cell>
          <cell r="CQ807">
            <v>8</v>
          </cell>
          <cell r="CR807">
            <v>1</v>
          </cell>
          <cell r="CS807" t="str">
            <v>-</v>
          </cell>
          <cell r="CT807" t="str">
            <v>-</v>
          </cell>
          <cell r="CU807">
            <v>2</v>
          </cell>
          <cell r="CV807">
            <v>1</v>
          </cell>
          <cell r="CW807">
            <v>1</v>
          </cell>
          <cell r="CX807" t="str">
            <v>-</v>
          </cell>
          <cell r="CY807">
            <v>1</v>
          </cell>
          <cell r="CZ807" t="str">
            <v>-</v>
          </cell>
          <cell r="DA807" t="str">
            <v>-</v>
          </cell>
          <cell r="DB807">
            <v>4</v>
          </cell>
          <cell r="DC807">
            <v>46.39262007</v>
          </cell>
          <cell r="DD807">
            <v>47.987179490000003</v>
          </cell>
          <cell r="DE807">
            <v>99</v>
          </cell>
          <cell r="DF807">
            <v>103</v>
          </cell>
          <cell r="DG807">
            <v>123</v>
          </cell>
          <cell r="DH807">
            <v>132</v>
          </cell>
          <cell r="DI807">
            <v>85</v>
          </cell>
          <cell r="DJ807">
            <v>123</v>
          </cell>
          <cell r="DK807">
            <v>130</v>
          </cell>
          <cell r="DL807">
            <v>166</v>
          </cell>
          <cell r="DM807">
            <v>201</v>
          </cell>
          <cell r="DN807">
            <v>180</v>
          </cell>
          <cell r="DO807">
            <v>185</v>
          </cell>
          <cell r="DP807">
            <v>184</v>
          </cell>
          <cell r="DQ807">
            <v>207</v>
          </cell>
          <cell r="DR807">
            <v>219</v>
          </cell>
          <cell r="DS807">
            <v>148</v>
          </cell>
          <cell r="DT807">
            <v>128</v>
          </cell>
          <cell r="DU807">
            <v>89</v>
          </cell>
          <cell r="DV807">
            <v>45</v>
          </cell>
          <cell r="DW807">
            <v>11</v>
          </cell>
          <cell r="DX807">
            <v>3</v>
          </cell>
          <cell r="DY807" t="str">
            <v>-</v>
          </cell>
          <cell r="DZ807">
            <v>325</v>
          </cell>
          <cell r="EA807">
            <v>1593</v>
          </cell>
          <cell r="EB807">
            <v>643</v>
          </cell>
          <cell r="EC807">
            <v>276</v>
          </cell>
          <cell r="ED807">
            <v>59</v>
          </cell>
          <cell r="EE807">
            <v>12.690355329999999</v>
          </cell>
          <cell r="EF807">
            <v>62.202264739999997</v>
          </cell>
          <cell r="EG807">
            <v>25.10737993</v>
          </cell>
          <cell r="EH807">
            <v>10.77704022</v>
          </cell>
          <cell r="EI807">
            <v>2.3037875830000001</v>
          </cell>
          <cell r="EJ807">
            <v>2565</v>
          </cell>
          <cell r="EK807">
            <v>99</v>
          </cell>
          <cell r="EL807">
            <v>103</v>
          </cell>
          <cell r="EM807">
            <v>123</v>
          </cell>
          <cell r="EN807">
            <v>132</v>
          </cell>
          <cell r="EO807">
            <v>85</v>
          </cell>
          <cell r="EP807">
            <v>123</v>
          </cell>
          <cell r="EQ807">
            <v>130</v>
          </cell>
          <cell r="ER807">
            <v>166</v>
          </cell>
          <cell r="ES807">
            <v>201</v>
          </cell>
          <cell r="ET807">
            <v>180</v>
          </cell>
          <cell r="EU807">
            <v>185</v>
          </cell>
          <cell r="EV807">
            <v>184</v>
          </cell>
          <cell r="EW807">
            <v>207</v>
          </cell>
          <cell r="EX807">
            <v>219</v>
          </cell>
          <cell r="EY807">
            <v>148</v>
          </cell>
          <cell r="EZ807">
            <v>128</v>
          </cell>
          <cell r="FA807">
            <v>89</v>
          </cell>
          <cell r="FB807">
            <v>45</v>
          </cell>
          <cell r="FC807">
            <v>11</v>
          </cell>
          <cell r="FD807">
            <v>3</v>
          </cell>
          <cell r="FE807">
            <v>0</v>
          </cell>
          <cell r="FF807">
            <v>4</v>
          </cell>
        </row>
        <row r="808">
          <cell r="C808" t="str">
            <v>標津町女</v>
          </cell>
          <cell r="D808">
            <v>2677</v>
          </cell>
          <cell r="E808">
            <v>14</v>
          </cell>
          <cell r="F808">
            <v>14</v>
          </cell>
          <cell r="G808">
            <v>19</v>
          </cell>
          <cell r="H808">
            <v>24</v>
          </cell>
          <cell r="I808">
            <v>20</v>
          </cell>
          <cell r="J808">
            <v>25</v>
          </cell>
          <cell r="K808">
            <v>29</v>
          </cell>
          <cell r="L808">
            <v>18</v>
          </cell>
          <cell r="M808">
            <v>14</v>
          </cell>
          <cell r="N808">
            <v>21</v>
          </cell>
          <cell r="O808">
            <v>31</v>
          </cell>
          <cell r="P808">
            <v>32</v>
          </cell>
          <cell r="Q808">
            <v>23</v>
          </cell>
          <cell r="R808">
            <v>34</v>
          </cell>
          <cell r="S808">
            <v>33</v>
          </cell>
          <cell r="T808">
            <v>30</v>
          </cell>
          <cell r="U808">
            <v>25</v>
          </cell>
          <cell r="V808">
            <v>20</v>
          </cell>
          <cell r="W808">
            <v>17</v>
          </cell>
          <cell r="X808">
            <v>10</v>
          </cell>
          <cell r="Y808">
            <v>5</v>
          </cell>
          <cell r="Z808">
            <v>10</v>
          </cell>
          <cell r="AA808">
            <v>15</v>
          </cell>
          <cell r="AB808">
            <v>13</v>
          </cell>
          <cell r="AC808">
            <v>19</v>
          </cell>
          <cell r="AD808">
            <v>19</v>
          </cell>
          <cell r="AE808">
            <v>21</v>
          </cell>
          <cell r="AF808">
            <v>21</v>
          </cell>
          <cell r="AG808">
            <v>25</v>
          </cell>
          <cell r="AH808">
            <v>18</v>
          </cell>
          <cell r="AI808">
            <v>28</v>
          </cell>
          <cell r="AJ808">
            <v>25</v>
          </cell>
          <cell r="AK808">
            <v>18</v>
          </cell>
          <cell r="AL808">
            <v>25</v>
          </cell>
          <cell r="AM808">
            <v>34</v>
          </cell>
          <cell r="AN808">
            <v>27</v>
          </cell>
          <cell r="AO808">
            <v>43</v>
          </cell>
          <cell r="AP808">
            <v>35</v>
          </cell>
          <cell r="AQ808">
            <v>30</v>
          </cell>
          <cell r="AR808">
            <v>33</v>
          </cell>
          <cell r="AS808">
            <v>32</v>
          </cell>
          <cell r="AT808">
            <v>37</v>
          </cell>
          <cell r="AU808">
            <v>39</v>
          </cell>
          <cell r="AV808">
            <v>39</v>
          </cell>
          <cell r="AW808">
            <v>40</v>
          </cell>
          <cell r="AX808">
            <v>42</v>
          </cell>
          <cell r="AY808">
            <v>27</v>
          </cell>
          <cell r="AZ808">
            <v>33</v>
          </cell>
          <cell r="BA808">
            <v>41</v>
          </cell>
          <cell r="BB808">
            <v>23</v>
          </cell>
          <cell r="BC808">
            <v>35</v>
          </cell>
          <cell r="BD808">
            <v>33</v>
          </cell>
          <cell r="BE808">
            <v>35</v>
          </cell>
          <cell r="BF808">
            <v>25</v>
          </cell>
          <cell r="BG808">
            <v>34</v>
          </cell>
          <cell r="BH808">
            <v>39</v>
          </cell>
          <cell r="BI808">
            <v>43</v>
          </cell>
          <cell r="BJ808">
            <v>30</v>
          </cell>
          <cell r="BK808">
            <v>35</v>
          </cell>
          <cell r="BL808">
            <v>33</v>
          </cell>
          <cell r="BM808">
            <v>41</v>
          </cell>
          <cell r="BN808">
            <v>34</v>
          </cell>
          <cell r="BO808">
            <v>38</v>
          </cell>
          <cell r="BP808">
            <v>43</v>
          </cell>
          <cell r="BQ808">
            <v>54</v>
          </cell>
          <cell r="BR808">
            <v>55</v>
          </cell>
          <cell r="BS808">
            <v>43</v>
          </cell>
          <cell r="BT808">
            <v>59</v>
          </cell>
          <cell r="BU808">
            <v>41</v>
          </cell>
          <cell r="BV808">
            <v>36</v>
          </cell>
          <cell r="BW808">
            <v>32</v>
          </cell>
          <cell r="BX808">
            <v>39</v>
          </cell>
          <cell r="BY808">
            <v>39</v>
          </cell>
          <cell r="BZ808">
            <v>36</v>
          </cell>
          <cell r="CA808">
            <v>35</v>
          </cell>
          <cell r="CB808">
            <v>32</v>
          </cell>
          <cell r="CC808">
            <v>32</v>
          </cell>
          <cell r="CD808">
            <v>33</v>
          </cell>
          <cell r="CE808">
            <v>39</v>
          </cell>
          <cell r="CF808">
            <v>44</v>
          </cell>
          <cell r="CG808">
            <v>33</v>
          </cell>
          <cell r="CH808">
            <v>20</v>
          </cell>
          <cell r="CI808">
            <v>25</v>
          </cell>
          <cell r="CJ808">
            <v>18</v>
          </cell>
          <cell r="CK808">
            <v>19</v>
          </cell>
          <cell r="CL808">
            <v>23</v>
          </cell>
          <cell r="CM808">
            <v>19</v>
          </cell>
          <cell r="CN808">
            <v>14</v>
          </cell>
          <cell r="CO808">
            <v>14</v>
          </cell>
          <cell r="CP808">
            <v>16</v>
          </cell>
          <cell r="CQ808">
            <v>10</v>
          </cell>
          <cell r="CR808">
            <v>12</v>
          </cell>
          <cell r="CS808">
            <v>9</v>
          </cell>
          <cell r="CT808">
            <v>8</v>
          </cell>
          <cell r="CU808">
            <v>9</v>
          </cell>
          <cell r="CV808">
            <v>4</v>
          </cell>
          <cell r="CW808">
            <v>1</v>
          </cell>
          <cell r="CX808">
            <v>1</v>
          </cell>
          <cell r="CY808">
            <v>2</v>
          </cell>
          <cell r="CZ808" t="str">
            <v>-</v>
          </cell>
          <cell r="DA808">
            <v>3</v>
          </cell>
          <cell r="DB808" t="str">
            <v>-</v>
          </cell>
          <cell r="DC808">
            <v>49.55416511</v>
          </cell>
          <cell r="DD808">
            <v>52.014285710000003</v>
          </cell>
          <cell r="DE808">
            <v>91</v>
          </cell>
          <cell r="DF808">
            <v>107</v>
          </cell>
          <cell r="DG808">
            <v>153</v>
          </cell>
          <cell r="DH808">
            <v>102</v>
          </cell>
          <cell r="DI808">
            <v>62</v>
          </cell>
          <cell r="DJ808">
            <v>104</v>
          </cell>
          <cell r="DK808">
            <v>130</v>
          </cell>
          <cell r="DL808">
            <v>168</v>
          </cell>
          <cell r="DM808">
            <v>187</v>
          </cell>
          <cell r="DN808">
            <v>166</v>
          </cell>
          <cell r="DO808">
            <v>162</v>
          </cell>
          <cell r="DP808">
            <v>180</v>
          </cell>
          <cell r="DQ808">
            <v>210</v>
          </cell>
          <cell r="DR808">
            <v>234</v>
          </cell>
          <cell r="DS808">
            <v>181</v>
          </cell>
          <cell r="DT808">
            <v>180</v>
          </cell>
          <cell r="DU808">
            <v>115</v>
          </cell>
          <cell r="DV808">
            <v>86</v>
          </cell>
          <cell r="DW808">
            <v>48</v>
          </cell>
          <cell r="DX808">
            <v>8</v>
          </cell>
          <cell r="DY808">
            <v>3</v>
          </cell>
          <cell r="DZ808">
            <v>351</v>
          </cell>
          <cell r="EA808">
            <v>1471</v>
          </cell>
          <cell r="EB808">
            <v>855</v>
          </cell>
          <cell r="EC808">
            <v>440</v>
          </cell>
          <cell r="ED808">
            <v>145</v>
          </cell>
          <cell r="EE808">
            <v>13.111692189999999</v>
          </cell>
          <cell r="EF808">
            <v>54.94957041</v>
          </cell>
          <cell r="EG808">
            <v>31.93873739</v>
          </cell>
          <cell r="EH808">
            <v>16.436309300000001</v>
          </cell>
          <cell r="EI808">
            <v>5.4165110199999997</v>
          </cell>
          <cell r="EJ808">
            <v>2677</v>
          </cell>
          <cell r="EK808">
            <v>91</v>
          </cell>
          <cell r="EL808">
            <v>107</v>
          </cell>
          <cell r="EM808">
            <v>153</v>
          </cell>
          <cell r="EN808">
            <v>102</v>
          </cell>
          <cell r="EO808">
            <v>62</v>
          </cell>
          <cell r="EP808">
            <v>104</v>
          </cell>
          <cell r="EQ808">
            <v>130</v>
          </cell>
          <cell r="ER808">
            <v>168</v>
          </cell>
          <cell r="ES808">
            <v>187</v>
          </cell>
          <cell r="ET808">
            <v>166</v>
          </cell>
          <cell r="EU808">
            <v>162</v>
          </cell>
          <cell r="EV808">
            <v>180</v>
          </cell>
          <cell r="EW808">
            <v>210</v>
          </cell>
          <cell r="EX808">
            <v>234</v>
          </cell>
          <cell r="EY808">
            <v>181</v>
          </cell>
          <cell r="EZ808">
            <v>180</v>
          </cell>
          <cell r="FA808">
            <v>115</v>
          </cell>
          <cell r="FB808">
            <v>86</v>
          </cell>
          <cell r="FC808">
            <v>48</v>
          </cell>
          <cell r="FD808">
            <v>8</v>
          </cell>
          <cell r="FE808">
            <v>3</v>
          </cell>
          <cell r="FF808">
            <v>0</v>
          </cell>
        </row>
        <row r="809">
          <cell r="C809" t="str">
            <v>羅臼町総数</v>
          </cell>
          <cell r="D809">
            <v>5415</v>
          </cell>
          <cell r="E809">
            <v>30</v>
          </cell>
          <cell r="F809">
            <v>36</v>
          </cell>
          <cell r="G809">
            <v>39</v>
          </cell>
          <cell r="H809">
            <v>44</v>
          </cell>
          <cell r="I809">
            <v>50</v>
          </cell>
          <cell r="J809">
            <v>34</v>
          </cell>
          <cell r="K809">
            <v>34</v>
          </cell>
          <cell r="L809">
            <v>36</v>
          </cell>
          <cell r="M809">
            <v>51</v>
          </cell>
          <cell r="N809">
            <v>36</v>
          </cell>
          <cell r="O809">
            <v>40</v>
          </cell>
          <cell r="P809">
            <v>50</v>
          </cell>
          <cell r="Q809">
            <v>62</v>
          </cell>
          <cell r="R809">
            <v>53</v>
          </cell>
          <cell r="S809">
            <v>53</v>
          </cell>
          <cell r="T809">
            <v>44</v>
          </cell>
          <cell r="U809">
            <v>38</v>
          </cell>
          <cell r="V809">
            <v>42</v>
          </cell>
          <cell r="W809">
            <v>41</v>
          </cell>
          <cell r="X809">
            <v>28</v>
          </cell>
          <cell r="Y809">
            <v>30</v>
          </cell>
          <cell r="Z809">
            <v>32</v>
          </cell>
          <cell r="AA809">
            <v>47</v>
          </cell>
          <cell r="AB809">
            <v>45</v>
          </cell>
          <cell r="AC809">
            <v>49</v>
          </cell>
          <cell r="AD809">
            <v>44</v>
          </cell>
          <cell r="AE809">
            <v>47</v>
          </cell>
          <cell r="AF809">
            <v>51</v>
          </cell>
          <cell r="AG809">
            <v>54</v>
          </cell>
          <cell r="AH809">
            <v>67</v>
          </cell>
          <cell r="AI809">
            <v>63</v>
          </cell>
          <cell r="AJ809">
            <v>53</v>
          </cell>
          <cell r="AK809">
            <v>62</v>
          </cell>
          <cell r="AL809">
            <v>63</v>
          </cell>
          <cell r="AM809">
            <v>57</v>
          </cell>
          <cell r="AN809">
            <v>60</v>
          </cell>
          <cell r="AO809">
            <v>58</v>
          </cell>
          <cell r="AP809">
            <v>50</v>
          </cell>
          <cell r="AQ809">
            <v>59</v>
          </cell>
          <cell r="AR809">
            <v>58</v>
          </cell>
          <cell r="AS809">
            <v>83</v>
          </cell>
          <cell r="AT809">
            <v>72</v>
          </cell>
          <cell r="AU809">
            <v>72</v>
          </cell>
          <cell r="AV809">
            <v>79</v>
          </cell>
          <cell r="AW809">
            <v>73</v>
          </cell>
          <cell r="AX809">
            <v>73</v>
          </cell>
          <cell r="AY809">
            <v>76</v>
          </cell>
          <cell r="AZ809">
            <v>89</v>
          </cell>
          <cell r="BA809">
            <v>87</v>
          </cell>
          <cell r="BB809">
            <v>92</v>
          </cell>
          <cell r="BC809">
            <v>103</v>
          </cell>
          <cell r="BD809">
            <v>92</v>
          </cell>
          <cell r="BE809">
            <v>71</v>
          </cell>
          <cell r="BF809">
            <v>80</v>
          </cell>
          <cell r="BG809">
            <v>86</v>
          </cell>
          <cell r="BH809">
            <v>85</v>
          </cell>
          <cell r="BI809">
            <v>87</v>
          </cell>
          <cell r="BJ809">
            <v>83</v>
          </cell>
          <cell r="BK809">
            <v>82</v>
          </cell>
          <cell r="BL809">
            <v>69</v>
          </cell>
          <cell r="BM809">
            <v>93</v>
          </cell>
          <cell r="BN809">
            <v>90</v>
          </cell>
          <cell r="BO809">
            <v>89</v>
          </cell>
          <cell r="BP809">
            <v>93</v>
          </cell>
          <cell r="BQ809">
            <v>93</v>
          </cell>
          <cell r="BR809">
            <v>86</v>
          </cell>
          <cell r="BS809">
            <v>84</v>
          </cell>
          <cell r="BT809">
            <v>96</v>
          </cell>
          <cell r="BU809">
            <v>54</v>
          </cell>
          <cell r="BV809">
            <v>55</v>
          </cell>
          <cell r="BW809">
            <v>54</v>
          </cell>
          <cell r="BX809">
            <v>63</v>
          </cell>
          <cell r="BY809">
            <v>55</v>
          </cell>
          <cell r="BZ809">
            <v>71</v>
          </cell>
          <cell r="CA809">
            <v>67</v>
          </cell>
          <cell r="CB809">
            <v>68</v>
          </cell>
          <cell r="CC809">
            <v>69</v>
          </cell>
          <cell r="CD809">
            <v>66</v>
          </cell>
          <cell r="CE809">
            <v>59</v>
          </cell>
          <cell r="CF809">
            <v>61</v>
          </cell>
          <cell r="CG809">
            <v>52</v>
          </cell>
          <cell r="CH809">
            <v>57</v>
          </cell>
          <cell r="CI809">
            <v>36</v>
          </cell>
          <cell r="CJ809">
            <v>45</v>
          </cell>
          <cell r="CK809">
            <v>31</v>
          </cell>
          <cell r="CL809">
            <v>33</v>
          </cell>
          <cell r="CM809">
            <v>32</v>
          </cell>
          <cell r="CN809">
            <v>26</v>
          </cell>
          <cell r="CO809">
            <v>29</v>
          </cell>
          <cell r="CP809">
            <v>13</v>
          </cell>
          <cell r="CQ809">
            <v>21</v>
          </cell>
          <cell r="CR809">
            <v>12</v>
          </cell>
          <cell r="CS809">
            <v>13</v>
          </cell>
          <cell r="CT809">
            <v>8</v>
          </cell>
          <cell r="CU809">
            <v>6</v>
          </cell>
          <cell r="CV809">
            <v>4</v>
          </cell>
          <cell r="CW809">
            <v>2</v>
          </cell>
          <cell r="CX809">
            <v>2</v>
          </cell>
          <cell r="CY809">
            <v>2</v>
          </cell>
          <cell r="CZ809" t="str">
            <v>-</v>
          </cell>
          <cell r="DA809">
            <v>1</v>
          </cell>
          <cell r="DB809" t="str">
            <v>-</v>
          </cell>
          <cell r="DC809">
            <v>48.105170819999998</v>
          </cell>
          <cell r="DD809">
            <v>50.208737859999999</v>
          </cell>
          <cell r="DE809">
            <v>199</v>
          </cell>
          <cell r="DF809">
            <v>191</v>
          </cell>
          <cell r="DG809">
            <v>258</v>
          </cell>
          <cell r="DH809">
            <v>193</v>
          </cell>
          <cell r="DI809">
            <v>203</v>
          </cell>
          <cell r="DJ809">
            <v>263</v>
          </cell>
          <cell r="DK809">
            <v>298</v>
          </cell>
          <cell r="DL809">
            <v>285</v>
          </cell>
          <cell r="DM809">
            <v>379</v>
          </cell>
          <cell r="DN809">
            <v>417</v>
          </cell>
          <cell r="DO809">
            <v>432</v>
          </cell>
          <cell r="DP809">
            <v>406</v>
          </cell>
          <cell r="DQ809">
            <v>458</v>
          </cell>
          <cell r="DR809">
            <v>375</v>
          </cell>
          <cell r="DS809">
            <v>310</v>
          </cell>
          <cell r="DT809">
            <v>323</v>
          </cell>
          <cell r="DU809">
            <v>221</v>
          </cell>
          <cell r="DV809">
            <v>133</v>
          </cell>
          <cell r="DW809">
            <v>60</v>
          </cell>
          <cell r="DX809">
            <v>10</v>
          </cell>
          <cell r="DY809">
            <v>1</v>
          </cell>
          <cell r="DZ809">
            <v>648</v>
          </cell>
          <cell r="EA809">
            <v>3334</v>
          </cell>
          <cell r="EB809">
            <v>1433</v>
          </cell>
          <cell r="EC809">
            <v>748</v>
          </cell>
          <cell r="ED809">
            <v>204</v>
          </cell>
          <cell r="EE809">
            <v>11.966759</v>
          </cell>
          <cell r="EF809">
            <v>61.569713759999999</v>
          </cell>
          <cell r="EG809">
            <v>26.463527240000001</v>
          </cell>
          <cell r="EH809">
            <v>13.81348107</v>
          </cell>
          <cell r="EI809">
            <v>3.7673130189999999</v>
          </cell>
          <cell r="EJ809">
            <v>5415</v>
          </cell>
          <cell r="EK809">
            <v>199</v>
          </cell>
          <cell r="EL809">
            <v>191</v>
          </cell>
          <cell r="EM809">
            <v>258</v>
          </cell>
          <cell r="EN809">
            <v>193</v>
          </cell>
          <cell r="EO809">
            <v>203</v>
          </cell>
          <cell r="EP809">
            <v>263</v>
          </cell>
          <cell r="EQ809">
            <v>298</v>
          </cell>
          <cell r="ER809">
            <v>285</v>
          </cell>
          <cell r="ES809">
            <v>379</v>
          </cell>
          <cell r="ET809">
            <v>417</v>
          </cell>
          <cell r="EU809">
            <v>432</v>
          </cell>
          <cell r="EV809">
            <v>406</v>
          </cell>
          <cell r="EW809">
            <v>458</v>
          </cell>
          <cell r="EX809">
            <v>375</v>
          </cell>
          <cell r="EY809">
            <v>310</v>
          </cell>
          <cell r="EZ809">
            <v>323</v>
          </cell>
          <cell r="FA809">
            <v>221</v>
          </cell>
          <cell r="FB809">
            <v>133</v>
          </cell>
          <cell r="FC809">
            <v>60</v>
          </cell>
          <cell r="FD809">
            <v>10</v>
          </cell>
          <cell r="FE809">
            <v>1</v>
          </cell>
          <cell r="FF809">
            <v>0</v>
          </cell>
        </row>
        <row r="810">
          <cell r="C810" t="str">
            <v>羅臼町男</v>
          </cell>
          <cell r="D810">
            <v>2697</v>
          </cell>
          <cell r="E810">
            <v>17</v>
          </cell>
          <cell r="F810">
            <v>19</v>
          </cell>
          <cell r="G810">
            <v>20</v>
          </cell>
          <cell r="H810">
            <v>19</v>
          </cell>
          <cell r="I810">
            <v>20</v>
          </cell>
          <cell r="J810">
            <v>18</v>
          </cell>
          <cell r="K810">
            <v>19</v>
          </cell>
          <cell r="L810">
            <v>22</v>
          </cell>
          <cell r="M810">
            <v>30</v>
          </cell>
          <cell r="N810">
            <v>14</v>
          </cell>
          <cell r="O810">
            <v>25</v>
          </cell>
          <cell r="P810">
            <v>30</v>
          </cell>
          <cell r="Q810">
            <v>31</v>
          </cell>
          <cell r="R810">
            <v>25</v>
          </cell>
          <cell r="S810">
            <v>26</v>
          </cell>
          <cell r="T810">
            <v>19</v>
          </cell>
          <cell r="U810">
            <v>16</v>
          </cell>
          <cell r="V810">
            <v>29</v>
          </cell>
          <cell r="W810">
            <v>22</v>
          </cell>
          <cell r="X810">
            <v>16</v>
          </cell>
          <cell r="Y810">
            <v>16</v>
          </cell>
          <cell r="Z810">
            <v>14</v>
          </cell>
          <cell r="AA810">
            <v>28</v>
          </cell>
          <cell r="AB810">
            <v>24</v>
          </cell>
          <cell r="AC810">
            <v>25</v>
          </cell>
          <cell r="AD810">
            <v>27</v>
          </cell>
          <cell r="AE810">
            <v>24</v>
          </cell>
          <cell r="AF810">
            <v>29</v>
          </cell>
          <cell r="AG810">
            <v>31</v>
          </cell>
          <cell r="AH810">
            <v>39</v>
          </cell>
          <cell r="AI810">
            <v>35</v>
          </cell>
          <cell r="AJ810">
            <v>27</v>
          </cell>
          <cell r="AK810">
            <v>32</v>
          </cell>
          <cell r="AL810">
            <v>32</v>
          </cell>
          <cell r="AM810">
            <v>31</v>
          </cell>
          <cell r="AN810">
            <v>33</v>
          </cell>
          <cell r="AO810">
            <v>34</v>
          </cell>
          <cell r="AP810">
            <v>22</v>
          </cell>
          <cell r="AQ810">
            <v>31</v>
          </cell>
          <cell r="AR810">
            <v>27</v>
          </cell>
          <cell r="AS810">
            <v>43</v>
          </cell>
          <cell r="AT810">
            <v>30</v>
          </cell>
          <cell r="AU810">
            <v>38</v>
          </cell>
          <cell r="AV810">
            <v>38</v>
          </cell>
          <cell r="AW810">
            <v>38</v>
          </cell>
          <cell r="AX810">
            <v>37</v>
          </cell>
          <cell r="AY810">
            <v>46</v>
          </cell>
          <cell r="AZ810">
            <v>43</v>
          </cell>
          <cell r="BA810">
            <v>54</v>
          </cell>
          <cell r="BB810">
            <v>42</v>
          </cell>
          <cell r="BC810">
            <v>56</v>
          </cell>
          <cell r="BD810">
            <v>54</v>
          </cell>
          <cell r="BE810">
            <v>39</v>
          </cell>
          <cell r="BF810">
            <v>43</v>
          </cell>
          <cell r="BG810">
            <v>43</v>
          </cell>
          <cell r="BH810">
            <v>49</v>
          </cell>
          <cell r="BI810">
            <v>44</v>
          </cell>
          <cell r="BJ810">
            <v>47</v>
          </cell>
          <cell r="BK810">
            <v>48</v>
          </cell>
          <cell r="BL810">
            <v>37</v>
          </cell>
          <cell r="BM810">
            <v>45</v>
          </cell>
          <cell r="BN810">
            <v>48</v>
          </cell>
          <cell r="BO810">
            <v>49</v>
          </cell>
          <cell r="BP810">
            <v>40</v>
          </cell>
          <cell r="BQ810">
            <v>47</v>
          </cell>
          <cell r="BR810">
            <v>43</v>
          </cell>
          <cell r="BS810">
            <v>39</v>
          </cell>
          <cell r="BT810">
            <v>47</v>
          </cell>
          <cell r="BU810">
            <v>25</v>
          </cell>
          <cell r="BV810">
            <v>28</v>
          </cell>
          <cell r="BW810">
            <v>17</v>
          </cell>
          <cell r="BX810">
            <v>28</v>
          </cell>
          <cell r="BY810">
            <v>24</v>
          </cell>
          <cell r="BZ810">
            <v>29</v>
          </cell>
          <cell r="CA810">
            <v>30</v>
          </cell>
          <cell r="CB810">
            <v>24</v>
          </cell>
          <cell r="CC810">
            <v>24</v>
          </cell>
          <cell r="CD810">
            <v>22</v>
          </cell>
          <cell r="CE810">
            <v>27</v>
          </cell>
          <cell r="CF810">
            <v>26</v>
          </cell>
          <cell r="CG810">
            <v>19</v>
          </cell>
          <cell r="CH810">
            <v>27</v>
          </cell>
          <cell r="CI810">
            <v>14</v>
          </cell>
          <cell r="CJ810">
            <v>19</v>
          </cell>
          <cell r="CK810">
            <v>13</v>
          </cell>
          <cell r="CL810">
            <v>12</v>
          </cell>
          <cell r="CM810">
            <v>16</v>
          </cell>
          <cell r="CN810">
            <v>14</v>
          </cell>
          <cell r="CO810">
            <v>8</v>
          </cell>
          <cell r="CP810">
            <v>4</v>
          </cell>
          <cell r="CQ810">
            <v>8</v>
          </cell>
          <cell r="CR810">
            <v>6</v>
          </cell>
          <cell r="CS810">
            <v>1</v>
          </cell>
          <cell r="CT810">
            <v>1</v>
          </cell>
          <cell r="CU810">
            <v>2</v>
          </cell>
          <cell r="CV810">
            <v>1</v>
          </cell>
          <cell r="CW810" t="str">
            <v>-</v>
          </cell>
          <cell r="CX810">
            <v>1</v>
          </cell>
          <cell r="CY810">
            <v>1</v>
          </cell>
          <cell r="CZ810" t="str">
            <v>-</v>
          </cell>
          <cell r="DA810">
            <v>1</v>
          </cell>
          <cell r="DB810" t="str">
            <v>-</v>
          </cell>
          <cell r="DC810">
            <v>46.39840564</v>
          </cell>
          <cell r="DD810">
            <v>48.694444439999998</v>
          </cell>
          <cell r="DE810">
            <v>95</v>
          </cell>
          <cell r="DF810">
            <v>103</v>
          </cell>
          <cell r="DG810">
            <v>137</v>
          </cell>
          <cell r="DH810">
            <v>102</v>
          </cell>
          <cell r="DI810">
            <v>107</v>
          </cell>
          <cell r="DJ810">
            <v>150</v>
          </cell>
          <cell r="DK810">
            <v>157</v>
          </cell>
          <cell r="DL810">
            <v>147</v>
          </cell>
          <cell r="DM810">
            <v>187</v>
          </cell>
          <cell r="DN810">
            <v>222</v>
          </cell>
          <cell r="DO810">
            <v>235</v>
          </cell>
          <cell r="DP810">
            <v>225</v>
          </cell>
          <cell r="DQ810">
            <v>229</v>
          </cell>
          <cell r="DR810">
            <v>182</v>
          </cell>
          <cell r="DS810">
            <v>128</v>
          </cell>
          <cell r="DT810">
            <v>123</v>
          </cell>
          <cell r="DU810">
            <v>92</v>
          </cell>
          <cell r="DV810">
            <v>54</v>
          </cell>
          <cell r="DW810">
            <v>18</v>
          </cell>
          <cell r="DX810">
            <v>3</v>
          </cell>
          <cell r="DY810">
            <v>1</v>
          </cell>
          <cell r="DZ810">
            <v>335</v>
          </cell>
          <cell r="EA810">
            <v>1761</v>
          </cell>
          <cell r="EB810">
            <v>601</v>
          </cell>
          <cell r="EC810">
            <v>291</v>
          </cell>
          <cell r="ED810">
            <v>76</v>
          </cell>
          <cell r="EE810">
            <v>12.42120875</v>
          </cell>
          <cell r="EF810">
            <v>65.294771969999999</v>
          </cell>
          <cell r="EG810">
            <v>22.284019279999999</v>
          </cell>
          <cell r="EH810">
            <v>10.78976641</v>
          </cell>
          <cell r="EI810">
            <v>2.8179458660000001</v>
          </cell>
          <cell r="EJ810">
            <v>2697</v>
          </cell>
          <cell r="EK810">
            <v>95</v>
          </cell>
          <cell r="EL810">
            <v>103</v>
          </cell>
          <cell r="EM810">
            <v>137</v>
          </cell>
          <cell r="EN810">
            <v>102</v>
          </cell>
          <cell r="EO810">
            <v>107</v>
          </cell>
          <cell r="EP810">
            <v>150</v>
          </cell>
          <cell r="EQ810">
            <v>157</v>
          </cell>
          <cell r="ER810">
            <v>147</v>
          </cell>
          <cell r="ES810">
            <v>187</v>
          </cell>
          <cell r="ET810">
            <v>222</v>
          </cell>
          <cell r="EU810">
            <v>235</v>
          </cell>
          <cell r="EV810">
            <v>225</v>
          </cell>
          <cell r="EW810">
            <v>229</v>
          </cell>
          <cell r="EX810">
            <v>182</v>
          </cell>
          <cell r="EY810">
            <v>128</v>
          </cell>
          <cell r="EZ810">
            <v>123</v>
          </cell>
          <cell r="FA810">
            <v>92</v>
          </cell>
          <cell r="FB810">
            <v>54</v>
          </cell>
          <cell r="FC810">
            <v>18</v>
          </cell>
          <cell r="FD810">
            <v>3</v>
          </cell>
          <cell r="FE810">
            <v>1</v>
          </cell>
          <cell r="FF810">
            <v>0</v>
          </cell>
        </row>
        <row r="811">
          <cell r="C811" t="str">
            <v>羅臼町女</v>
          </cell>
          <cell r="D811">
            <v>2718</v>
          </cell>
          <cell r="E811">
            <v>13</v>
          </cell>
          <cell r="F811">
            <v>17</v>
          </cell>
          <cell r="G811">
            <v>19</v>
          </cell>
          <cell r="H811">
            <v>25</v>
          </cell>
          <cell r="I811">
            <v>30</v>
          </cell>
          <cell r="J811">
            <v>16</v>
          </cell>
          <cell r="K811">
            <v>15</v>
          </cell>
          <cell r="L811">
            <v>14</v>
          </cell>
          <cell r="M811">
            <v>21</v>
          </cell>
          <cell r="N811">
            <v>22</v>
          </cell>
          <cell r="O811">
            <v>15</v>
          </cell>
          <cell r="P811">
            <v>20</v>
          </cell>
          <cell r="Q811">
            <v>31</v>
          </cell>
          <cell r="R811">
            <v>28</v>
          </cell>
          <cell r="S811">
            <v>27</v>
          </cell>
          <cell r="T811">
            <v>25</v>
          </cell>
          <cell r="U811">
            <v>22</v>
          </cell>
          <cell r="V811">
            <v>13</v>
          </cell>
          <cell r="W811">
            <v>19</v>
          </cell>
          <cell r="X811">
            <v>12</v>
          </cell>
          <cell r="Y811">
            <v>14</v>
          </cell>
          <cell r="Z811">
            <v>18</v>
          </cell>
          <cell r="AA811">
            <v>19</v>
          </cell>
          <cell r="AB811">
            <v>21</v>
          </cell>
          <cell r="AC811">
            <v>24</v>
          </cell>
          <cell r="AD811">
            <v>17</v>
          </cell>
          <cell r="AE811">
            <v>23</v>
          </cell>
          <cell r="AF811">
            <v>22</v>
          </cell>
          <cell r="AG811">
            <v>23</v>
          </cell>
          <cell r="AH811">
            <v>28</v>
          </cell>
          <cell r="AI811">
            <v>28</v>
          </cell>
          <cell r="AJ811">
            <v>26</v>
          </cell>
          <cell r="AK811">
            <v>30</v>
          </cell>
          <cell r="AL811">
            <v>31</v>
          </cell>
          <cell r="AM811">
            <v>26</v>
          </cell>
          <cell r="AN811">
            <v>27</v>
          </cell>
          <cell r="AO811">
            <v>24</v>
          </cell>
          <cell r="AP811">
            <v>28</v>
          </cell>
          <cell r="AQ811">
            <v>28</v>
          </cell>
          <cell r="AR811">
            <v>31</v>
          </cell>
          <cell r="AS811">
            <v>40</v>
          </cell>
          <cell r="AT811">
            <v>42</v>
          </cell>
          <cell r="AU811">
            <v>34</v>
          </cell>
          <cell r="AV811">
            <v>41</v>
          </cell>
          <cell r="AW811">
            <v>35</v>
          </cell>
          <cell r="AX811">
            <v>36</v>
          </cell>
          <cell r="AY811">
            <v>30</v>
          </cell>
          <cell r="AZ811">
            <v>46</v>
          </cell>
          <cell r="BA811">
            <v>33</v>
          </cell>
          <cell r="BB811">
            <v>50</v>
          </cell>
          <cell r="BC811">
            <v>47</v>
          </cell>
          <cell r="BD811">
            <v>38</v>
          </cell>
          <cell r="BE811">
            <v>32</v>
          </cell>
          <cell r="BF811">
            <v>37</v>
          </cell>
          <cell r="BG811">
            <v>43</v>
          </cell>
          <cell r="BH811">
            <v>36</v>
          </cell>
          <cell r="BI811">
            <v>43</v>
          </cell>
          <cell r="BJ811">
            <v>36</v>
          </cell>
          <cell r="BK811">
            <v>34</v>
          </cell>
          <cell r="BL811">
            <v>32</v>
          </cell>
          <cell r="BM811">
            <v>48</v>
          </cell>
          <cell r="BN811">
            <v>42</v>
          </cell>
          <cell r="BO811">
            <v>40</v>
          </cell>
          <cell r="BP811">
            <v>53</v>
          </cell>
          <cell r="BQ811">
            <v>46</v>
          </cell>
          <cell r="BR811">
            <v>43</v>
          </cell>
          <cell r="BS811">
            <v>45</v>
          </cell>
          <cell r="BT811">
            <v>49</v>
          </cell>
          <cell r="BU811">
            <v>29</v>
          </cell>
          <cell r="BV811">
            <v>27</v>
          </cell>
          <cell r="BW811">
            <v>37</v>
          </cell>
          <cell r="BX811">
            <v>35</v>
          </cell>
          <cell r="BY811">
            <v>31</v>
          </cell>
          <cell r="BZ811">
            <v>42</v>
          </cell>
          <cell r="CA811">
            <v>37</v>
          </cell>
          <cell r="CB811">
            <v>44</v>
          </cell>
          <cell r="CC811">
            <v>45</v>
          </cell>
          <cell r="CD811">
            <v>44</v>
          </cell>
          <cell r="CE811">
            <v>32</v>
          </cell>
          <cell r="CF811">
            <v>35</v>
          </cell>
          <cell r="CG811">
            <v>33</v>
          </cell>
          <cell r="CH811">
            <v>30</v>
          </cell>
          <cell r="CI811">
            <v>22</v>
          </cell>
          <cell r="CJ811">
            <v>26</v>
          </cell>
          <cell r="CK811">
            <v>18</v>
          </cell>
          <cell r="CL811">
            <v>21</v>
          </cell>
          <cell r="CM811">
            <v>16</v>
          </cell>
          <cell r="CN811">
            <v>12</v>
          </cell>
          <cell r="CO811">
            <v>21</v>
          </cell>
          <cell r="CP811">
            <v>9</v>
          </cell>
          <cell r="CQ811">
            <v>13</v>
          </cell>
          <cell r="CR811">
            <v>6</v>
          </cell>
          <cell r="CS811">
            <v>12</v>
          </cell>
          <cell r="CT811">
            <v>7</v>
          </cell>
          <cell r="CU811">
            <v>4</v>
          </cell>
          <cell r="CV811">
            <v>3</v>
          </cell>
          <cell r="CW811">
            <v>2</v>
          </cell>
          <cell r="CX811">
            <v>1</v>
          </cell>
          <cell r="CY811">
            <v>1</v>
          </cell>
          <cell r="CZ811" t="str">
            <v>-</v>
          </cell>
          <cell r="DA811" t="str">
            <v>-</v>
          </cell>
          <cell r="DB811" t="str">
            <v>-</v>
          </cell>
          <cell r="DC811">
            <v>49.79874908</v>
          </cell>
          <cell r="DD811">
            <v>51.868421050000002</v>
          </cell>
          <cell r="DE811">
            <v>104</v>
          </cell>
          <cell r="DF811">
            <v>88</v>
          </cell>
          <cell r="DG811">
            <v>121</v>
          </cell>
          <cell r="DH811">
            <v>91</v>
          </cell>
          <cell r="DI811">
            <v>96</v>
          </cell>
          <cell r="DJ811">
            <v>113</v>
          </cell>
          <cell r="DK811">
            <v>141</v>
          </cell>
          <cell r="DL811">
            <v>138</v>
          </cell>
          <cell r="DM811">
            <v>192</v>
          </cell>
          <cell r="DN811">
            <v>195</v>
          </cell>
          <cell r="DO811">
            <v>197</v>
          </cell>
          <cell r="DP811">
            <v>181</v>
          </cell>
          <cell r="DQ811">
            <v>229</v>
          </cell>
          <cell r="DR811">
            <v>193</v>
          </cell>
          <cell r="DS811">
            <v>182</v>
          </cell>
          <cell r="DT811">
            <v>200</v>
          </cell>
          <cell r="DU811">
            <v>129</v>
          </cell>
          <cell r="DV811">
            <v>79</v>
          </cell>
          <cell r="DW811">
            <v>42</v>
          </cell>
          <cell r="DX811">
            <v>7</v>
          </cell>
          <cell r="DY811" t="str">
            <v>-</v>
          </cell>
          <cell r="DZ811">
            <v>313</v>
          </cell>
          <cell r="EA811">
            <v>1573</v>
          </cell>
          <cell r="EB811">
            <v>832</v>
          </cell>
          <cell r="EC811">
            <v>457</v>
          </cell>
          <cell r="ED811">
            <v>128</v>
          </cell>
          <cell r="EE811">
            <v>11.51582046</v>
          </cell>
          <cell r="EF811">
            <v>57.873436349999999</v>
          </cell>
          <cell r="EG811">
            <v>30.610743190000001</v>
          </cell>
          <cell r="EH811">
            <v>16.8138337</v>
          </cell>
          <cell r="EI811">
            <v>4.7093451069999999</v>
          </cell>
          <cell r="EJ811">
            <v>2718</v>
          </cell>
          <cell r="EK811">
            <v>104</v>
          </cell>
          <cell r="EL811">
            <v>88</v>
          </cell>
          <cell r="EM811">
            <v>121</v>
          </cell>
          <cell r="EN811">
            <v>91</v>
          </cell>
          <cell r="EO811">
            <v>96</v>
          </cell>
          <cell r="EP811">
            <v>113</v>
          </cell>
          <cell r="EQ811">
            <v>141</v>
          </cell>
          <cell r="ER811">
            <v>138</v>
          </cell>
          <cell r="ES811">
            <v>192</v>
          </cell>
          <cell r="ET811">
            <v>195</v>
          </cell>
          <cell r="EU811">
            <v>197</v>
          </cell>
          <cell r="EV811">
            <v>181</v>
          </cell>
          <cell r="EW811">
            <v>229</v>
          </cell>
          <cell r="EX811">
            <v>193</v>
          </cell>
          <cell r="EY811">
            <v>182</v>
          </cell>
          <cell r="EZ811">
            <v>200</v>
          </cell>
          <cell r="FA811">
            <v>129</v>
          </cell>
          <cell r="FB811">
            <v>79</v>
          </cell>
          <cell r="FC811">
            <v>42</v>
          </cell>
          <cell r="FD811">
            <v>7</v>
          </cell>
          <cell r="FE811">
            <v>0</v>
          </cell>
          <cell r="FF811">
            <v>0</v>
          </cell>
        </row>
        <row r="812">
          <cell r="C812" t="str">
            <v>札幌市保健所男</v>
          </cell>
          <cell r="EJ812">
            <v>0</v>
          </cell>
          <cell r="EK812">
            <v>0</v>
          </cell>
          <cell r="EL812">
            <v>0</v>
          </cell>
          <cell r="EM812">
            <v>0</v>
          </cell>
          <cell r="EN812">
            <v>0</v>
          </cell>
          <cell r="EO812">
            <v>0</v>
          </cell>
          <cell r="EP812">
            <v>0</v>
          </cell>
          <cell r="EQ812">
            <v>0</v>
          </cell>
          <cell r="ER812">
            <v>0</v>
          </cell>
          <cell r="ES812">
            <v>0</v>
          </cell>
          <cell r="ET812">
            <v>0</v>
          </cell>
          <cell r="EU812">
            <v>0</v>
          </cell>
          <cell r="EV812">
            <v>0</v>
          </cell>
          <cell r="EW812">
            <v>0</v>
          </cell>
          <cell r="EX812">
            <v>0</v>
          </cell>
          <cell r="EY812">
            <v>0</v>
          </cell>
          <cell r="EZ812">
            <v>0</v>
          </cell>
          <cell r="FA812">
            <v>0</v>
          </cell>
          <cell r="FB812">
            <v>0</v>
          </cell>
          <cell r="FC812">
            <v>0</v>
          </cell>
          <cell r="FD812">
            <v>0</v>
          </cell>
          <cell r="FE812">
            <v>0</v>
          </cell>
          <cell r="FF812">
            <v>0</v>
          </cell>
        </row>
        <row r="813">
          <cell r="C813" t="str">
            <v>札幌市保健所女</v>
          </cell>
          <cell r="EJ813">
            <v>0</v>
          </cell>
          <cell r="EK813">
            <v>0</v>
          </cell>
          <cell r="EL813">
            <v>0</v>
          </cell>
          <cell r="EM813">
            <v>0</v>
          </cell>
          <cell r="EN813">
            <v>0</v>
          </cell>
          <cell r="EO813">
            <v>0</v>
          </cell>
          <cell r="EP813">
            <v>0</v>
          </cell>
          <cell r="EQ813">
            <v>0</v>
          </cell>
          <cell r="ER813">
            <v>0</v>
          </cell>
          <cell r="ES813">
            <v>0</v>
          </cell>
          <cell r="ET813">
            <v>0</v>
          </cell>
          <cell r="EU813">
            <v>0</v>
          </cell>
          <cell r="EV813">
            <v>0</v>
          </cell>
          <cell r="EW813">
            <v>0</v>
          </cell>
          <cell r="EX813">
            <v>0</v>
          </cell>
          <cell r="EY813">
            <v>0</v>
          </cell>
          <cell r="EZ813">
            <v>0</v>
          </cell>
          <cell r="FA813">
            <v>0</v>
          </cell>
          <cell r="FB813">
            <v>0</v>
          </cell>
          <cell r="FC813">
            <v>0</v>
          </cell>
          <cell r="FD813">
            <v>0</v>
          </cell>
          <cell r="FE813">
            <v>0</v>
          </cell>
          <cell r="FF813">
            <v>0</v>
          </cell>
        </row>
        <row r="814">
          <cell r="C814" t="str">
            <v>札幌市保健所総数</v>
          </cell>
          <cell r="EJ814">
            <v>0</v>
          </cell>
          <cell r="EK814">
            <v>0</v>
          </cell>
          <cell r="EL814">
            <v>0</v>
          </cell>
          <cell r="EM814">
            <v>0</v>
          </cell>
          <cell r="EN814">
            <v>0</v>
          </cell>
          <cell r="EO814">
            <v>0</v>
          </cell>
          <cell r="EP814">
            <v>0</v>
          </cell>
          <cell r="EQ814">
            <v>0</v>
          </cell>
          <cell r="ER814">
            <v>0</v>
          </cell>
          <cell r="ES814">
            <v>0</v>
          </cell>
          <cell r="ET814">
            <v>0</v>
          </cell>
          <cell r="EU814">
            <v>0</v>
          </cell>
          <cell r="EV814">
            <v>0</v>
          </cell>
          <cell r="EW814">
            <v>0</v>
          </cell>
          <cell r="EX814">
            <v>0</v>
          </cell>
          <cell r="EY814">
            <v>0</v>
          </cell>
          <cell r="EZ814">
            <v>0</v>
          </cell>
          <cell r="FA814">
            <v>0</v>
          </cell>
          <cell r="FB814">
            <v>0</v>
          </cell>
          <cell r="FC814">
            <v>0</v>
          </cell>
          <cell r="FD814">
            <v>0</v>
          </cell>
          <cell r="FE814">
            <v>0</v>
          </cell>
          <cell r="FF814">
            <v>0</v>
          </cell>
        </row>
        <row r="815">
          <cell r="C815" t="str">
            <v>小樽市保健所男</v>
          </cell>
          <cell r="EJ815">
            <v>0</v>
          </cell>
          <cell r="EK815">
            <v>0</v>
          </cell>
          <cell r="EL815">
            <v>0</v>
          </cell>
          <cell r="EM815">
            <v>0</v>
          </cell>
          <cell r="EN815">
            <v>0</v>
          </cell>
          <cell r="EO815">
            <v>0</v>
          </cell>
          <cell r="EP815">
            <v>0</v>
          </cell>
          <cell r="EQ815">
            <v>0</v>
          </cell>
          <cell r="ER815">
            <v>0</v>
          </cell>
          <cell r="ES815">
            <v>0</v>
          </cell>
          <cell r="ET815">
            <v>0</v>
          </cell>
          <cell r="EU815">
            <v>0</v>
          </cell>
          <cell r="EV815">
            <v>0</v>
          </cell>
          <cell r="EW815">
            <v>0</v>
          </cell>
          <cell r="EX815">
            <v>0</v>
          </cell>
          <cell r="EY815">
            <v>0</v>
          </cell>
          <cell r="EZ815">
            <v>0</v>
          </cell>
          <cell r="FA815">
            <v>0</v>
          </cell>
          <cell r="FB815">
            <v>0</v>
          </cell>
          <cell r="FC815">
            <v>0</v>
          </cell>
          <cell r="FD815">
            <v>0</v>
          </cell>
          <cell r="FE815">
            <v>0</v>
          </cell>
          <cell r="FF815">
            <v>0</v>
          </cell>
        </row>
        <row r="816">
          <cell r="C816" t="str">
            <v>小樽市保健所女</v>
          </cell>
          <cell r="EJ816">
            <v>0</v>
          </cell>
          <cell r="EK816">
            <v>0</v>
          </cell>
          <cell r="EL816">
            <v>0</v>
          </cell>
          <cell r="EM816">
            <v>0</v>
          </cell>
          <cell r="EN816">
            <v>0</v>
          </cell>
          <cell r="EO816">
            <v>0</v>
          </cell>
          <cell r="EP816">
            <v>0</v>
          </cell>
          <cell r="EQ816">
            <v>0</v>
          </cell>
          <cell r="ER816">
            <v>0</v>
          </cell>
          <cell r="ES816">
            <v>0</v>
          </cell>
          <cell r="ET816">
            <v>0</v>
          </cell>
          <cell r="EU816">
            <v>0</v>
          </cell>
          <cell r="EV816">
            <v>0</v>
          </cell>
          <cell r="EW816">
            <v>0</v>
          </cell>
          <cell r="EX816">
            <v>0</v>
          </cell>
          <cell r="EY816">
            <v>0</v>
          </cell>
          <cell r="EZ816">
            <v>0</v>
          </cell>
          <cell r="FA816">
            <v>0</v>
          </cell>
          <cell r="FB816">
            <v>0</v>
          </cell>
          <cell r="FC816">
            <v>0</v>
          </cell>
          <cell r="FD816">
            <v>0</v>
          </cell>
          <cell r="FE816">
            <v>0</v>
          </cell>
          <cell r="FF816">
            <v>0</v>
          </cell>
        </row>
        <row r="817">
          <cell r="C817" t="str">
            <v>小樽市保健所総数</v>
          </cell>
          <cell r="EJ817">
            <v>0</v>
          </cell>
          <cell r="EK817">
            <v>0</v>
          </cell>
          <cell r="EL817">
            <v>0</v>
          </cell>
          <cell r="EM817">
            <v>0</v>
          </cell>
          <cell r="EN817">
            <v>0</v>
          </cell>
          <cell r="EO817">
            <v>0</v>
          </cell>
          <cell r="EP817">
            <v>0</v>
          </cell>
          <cell r="EQ817">
            <v>0</v>
          </cell>
          <cell r="ER817">
            <v>0</v>
          </cell>
          <cell r="ES817">
            <v>0</v>
          </cell>
          <cell r="ET817">
            <v>0</v>
          </cell>
          <cell r="EU817">
            <v>0</v>
          </cell>
          <cell r="EV817">
            <v>0</v>
          </cell>
          <cell r="EW817">
            <v>0</v>
          </cell>
          <cell r="EX817">
            <v>0</v>
          </cell>
          <cell r="EY817">
            <v>0</v>
          </cell>
          <cell r="EZ817">
            <v>0</v>
          </cell>
          <cell r="FA817">
            <v>0</v>
          </cell>
          <cell r="FB817">
            <v>0</v>
          </cell>
          <cell r="FC817">
            <v>0</v>
          </cell>
          <cell r="FD817">
            <v>0</v>
          </cell>
          <cell r="FE817">
            <v>0</v>
          </cell>
          <cell r="FF817">
            <v>0</v>
          </cell>
        </row>
        <row r="818">
          <cell r="C818" t="str">
            <v>市立函館保健所男</v>
          </cell>
          <cell r="EJ818">
            <v>0</v>
          </cell>
          <cell r="EK818">
            <v>0</v>
          </cell>
          <cell r="EL818">
            <v>0</v>
          </cell>
          <cell r="EM818">
            <v>0</v>
          </cell>
          <cell r="EN818">
            <v>0</v>
          </cell>
          <cell r="EO818">
            <v>0</v>
          </cell>
          <cell r="EP818">
            <v>0</v>
          </cell>
          <cell r="EQ818">
            <v>0</v>
          </cell>
          <cell r="ER818">
            <v>0</v>
          </cell>
          <cell r="ES818">
            <v>0</v>
          </cell>
          <cell r="ET818">
            <v>0</v>
          </cell>
          <cell r="EU818">
            <v>0</v>
          </cell>
          <cell r="EV818">
            <v>0</v>
          </cell>
          <cell r="EW818">
            <v>0</v>
          </cell>
          <cell r="EX818">
            <v>0</v>
          </cell>
          <cell r="EY818">
            <v>0</v>
          </cell>
          <cell r="EZ818">
            <v>0</v>
          </cell>
          <cell r="FA818">
            <v>0</v>
          </cell>
          <cell r="FB818">
            <v>0</v>
          </cell>
          <cell r="FC818">
            <v>0</v>
          </cell>
          <cell r="FD818">
            <v>0</v>
          </cell>
          <cell r="FE818">
            <v>0</v>
          </cell>
          <cell r="FF818">
            <v>0</v>
          </cell>
        </row>
        <row r="819">
          <cell r="C819" t="str">
            <v>市立函館保健所女</v>
          </cell>
          <cell r="EJ819">
            <v>0</v>
          </cell>
          <cell r="EK819">
            <v>0</v>
          </cell>
          <cell r="EL819">
            <v>0</v>
          </cell>
          <cell r="EM819">
            <v>0</v>
          </cell>
          <cell r="EN819">
            <v>0</v>
          </cell>
          <cell r="EO819">
            <v>0</v>
          </cell>
          <cell r="EP819">
            <v>0</v>
          </cell>
          <cell r="EQ819">
            <v>0</v>
          </cell>
          <cell r="ER819">
            <v>0</v>
          </cell>
          <cell r="ES819">
            <v>0</v>
          </cell>
          <cell r="ET819">
            <v>0</v>
          </cell>
          <cell r="EU819">
            <v>0</v>
          </cell>
          <cell r="EV819">
            <v>0</v>
          </cell>
          <cell r="EW819">
            <v>0</v>
          </cell>
          <cell r="EX819">
            <v>0</v>
          </cell>
          <cell r="EY819">
            <v>0</v>
          </cell>
          <cell r="EZ819">
            <v>0</v>
          </cell>
          <cell r="FA819">
            <v>0</v>
          </cell>
          <cell r="FB819">
            <v>0</v>
          </cell>
          <cell r="FC819">
            <v>0</v>
          </cell>
          <cell r="FD819">
            <v>0</v>
          </cell>
          <cell r="FE819">
            <v>0</v>
          </cell>
          <cell r="FF819">
            <v>0</v>
          </cell>
        </row>
        <row r="820">
          <cell r="C820" t="str">
            <v>市立函館保健所総数</v>
          </cell>
          <cell r="EJ820">
            <v>0</v>
          </cell>
          <cell r="EK820">
            <v>0</v>
          </cell>
          <cell r="EL820">
            <v>0</v>
          </cell>
          <cell r="EM820">
            <v>0</v>
          </cell>
          <cell r="EN820">
            <v>0</v>
          </cell>
          <cell r="EO820">
            <v>0</v>
          </cell>
          <cell r="EP820">
            <v>0</v>
          </cell>
          <cell r="EQ820">
            <v>0</v>
          </cell>
          <cell r="ER820">
            <v>0</v>
          </cell>
          <cell r="ES820">
            <v>0</v>
          </cell>
          <cell r="ET820">
            <v>0</v>
          </cell>
          <cell r="EU820">
            <v>0</v>
          </cell>
          <cell r="EV820">
            <v>0</v>
          </cell>
          <cell r="EW820">
            <v>0</v>
          </cell>
          <cell r="EX820">
            <v>0</v>
          </cell>
          <cell r="EY820">
            <v>0</v>
          </cell>
          <cell r="EZ820">
            <v>0</v>
          </cell>
          <cell r="FA820">
            <v>0</v>
          </cell>
          <cell r="FB820">
            <v>0</v>
          </cell>
          <cell r="FC820">
            <v>0</v>
          </cell>
          <cell r="FD820">
            <v>0</v>
          </cell>
          <cell r="FE820">
            <v>0</v>
          </cell>
          <cell r="FF820">
            <v>0</v>
          </cell>
        </row>
        <row r="821">
          <cell r="C821" t="str">
            <v>旭川市保健所男</v>
          </cell>
          <cell r="EJ821">
            <v>0</v>
          </cell>
          <cell r="EK821">
            <v>0</v>
          </cell>
          <cell r="EL821">
            <v>0</v>
          </cell>
          <cell r="EM821">
            <v>0</v>
          </cell>
          <cell r="EN821">
            <v>0</v>
          </cell>
          <cell r="EO821">
            <v>0</v>
          </cell>
          <cell r="EP821">
            <v>0</v>
          </cell>
          <cell r="EQ821">
            <v>0</v>
          </cell>
          <cell r="ER821">
            <v>0</v>
          </cell>
          <cell r="ES821">
            <v>0</v>
          </cell>
          <cell r="ET821">
            <v>0</v>
          </cell>
          <cell r="EU821">
            <v>0</v>
          </cell>
          <cell r="EV821">
            <v>0</v>
          </cell>
          <cell r="EW821">
            <v>0</v>
          </cell>
          <cell r="EX821">
            <v>0</v>
          </cell>
          <cell r="EY821">
            <v>0</v>
          </cell>
          <cell r="EZ821">
            <v>0</v>
          </cell>
          <cell r="FA821">
            <v>0</v>
          </cell>
          <cell r="FB821">
            <v>0</v>
          </cell>
          <cell r="FC821">
            <v>0</v>
          </cell>
          <cell r="FD821">
            <v>0</v>
          </cell>
          <cell r="FE821">
            <v>0</v>
          </cell>
          <cell r="FF821">
            <v>0</v>
          </cell>
        </row>
        <row r="822">
          <cell r="C822" t="str">
            <v>旭川市保健所女</v>
          </cell>
          <cell r="EJ822">
            <v>0</v>
          </cell>
          <cell r="EK822">
            <v>0</v>
          </cell>
          <cell r="EL822">
            <v>0</v>
          </cell>
          <cell r="EM822">
            <v>0</v>
          </cell>
          <cell r="EN822">
            <v>0</v>
          </cell>
          <cell r="EO822">
            <v>0</v>
          </cell>
          <cell r="EP822">
            <v>0</v>
          </cell>
          <cell r="EQ822">
            <v>0</v>
          </cell>
          <cell r="ER822">
            <v>0</v>
          </cell>
          <cell r="ES822">
            <v>0</v>
          </cell>
          <cell r="ET822">
            <v>0</v>
          </cell>
          <cell r="EU822">
            <v>0</v>
          </cell>
          <cell r="EV822">
            <v>0</v>
          </cell>
          <cell r="EW822">
            <v>0</v>
          </cell>
          <cell r="EX822">
            <v>0</v>
          </cell>
          <cell r="EY822">
            <v>0</v>
          </cell>
          <cell r="EZ822">
            <v>0</v>
          </cell>
          <cell r="FA822">
            <v>0</v>
          </cell>
          <cell r="FB822">
            <v>0</v>
          </cell>
          <cell r="FC822">
            <v>0</v>
          </cell>
          <cell r="FD822">
            <v>0</v>
          </cell>
          <cell r="FE822">
            <v>0</v>
          </cell>
          <cell r="FF822">
            <v>0</v>
          </cell>
        </row>
        <row r="823">
          <cell r="C823" t="str">
            <v>旭川市保健所総数</v>
          </cell>
          <cell r="EJ823">
            <v>0</v>
          </cell>
          <cell r="EK823">
            <v>0</v>
          </cell>
          <cell r="EL823">
            <v>0</v>
          </cell>
          <cell r="EM823">
            <v>0</v>
          </cell>
          <cell r="EN823">
            <v>0</v>
          </cell>
          <cell r="EO823">
            <v>0</v>
          </cell>
          <cell r="EP823">
            <v>0</v>
          </cell>
          <cell r="EQ823">
            <v>0</v>
          </cell>
          <cell r="ER823">
            <v>0</v>
          </cell>
          <cell r="ES823">
            <v>0</v>
          </cell>
          <cell r="ET823">
            <v>0</v>
          </cell>
          <cell r="EU823">
            <v>0</v>
          </cell>
          <cell r="EV823">
            <v>0</v>
          </cell>
          <cell r="EW823">
            <v>0</v>
          </cell>
          <cell r="EX823">
            <v>0</v>
          </cell>
          <cell r="EY823">
            <v>0</v>
          </cell>
          <cell r="EZ823">
            <v>0</v>
          </cell>
          <cell r="FA823">
            <v>0</v>
          </cell>
          <cell r="FB823">
            <v>0</v>
          </cell>
          <cell r="FC823">
            <v>0</v>
          </cell>
          <cell r="FD823">
            <v>0</v>
          </cell>
          <cell r="FE823">
            <v>0</v>
          </cell>
          <cell r="FF823">
            <v>0</v>
          </cell>
        </row>
        <row r="824">
          <cell r="C824" t="str">
            <v>江別保健所男</v>
          </cell>
          <cell r="EJ824">
            <v>0</v>
          </cell>
          <cell r="EK824">
            <v>0</v>
          </cell>
          <cell r="EL824">
            <v>0</v>
          </cell>
          <cell r="EM824">
            <v>0</v>
          </cell>
          <cell r="EN824">
            <v>0</v>
          </cell>
          <cell r="EO824">
            <v>0</v>
          </cell>
          <cell r="EP824">
            <v>0</v>
          </cell>
          <cell r="EQ824">
            <v>0</v>
          </cell>
          <cell r="ER824">
            <v>0</v>
          </cell>
          <cell r="ES824">
            <v>0</v>
          </cell>
          <cell r="ET824">
            <v>0</v>
          </cell>
          <cell r="EU824">
            <v>0</v>
          </cell>
          <cell r="EV824">
            <v>0</v>
          </cell>
          <cell r="EW824">
            <v>0</v>
          </cell>
          <cell r="EX824">
            <v>0</v>
          </cell>
          <cell r="EY824">
            <v>0</v>
          </cell>
          <cell r="EZ824">
            <v>0</v>
          </cell>
          <cell r="FA824">
            <v>0</v>
          </cell>
          <cell r="FB824">
            <v>0</v>
          </cell>
          <cell r="FC824">
            <v>0</v>
          </cell>
          <cell r="FD824">
            <v>0</v>
          </cell>
          <cell r="FE824">
            <v>0</v>
          </cell>
          <cell r="FF824">
            <v>0</v>
          </cell>
        </row>
        <row r="825">
          <cell r="C825" t="str">
            <v>江別保健所女</v>
          </cell>
          <cell r="EJ825">
            <v>0</v>
          </cell>
          <cell r="EK825">
            <v>0</v>
          </cell>
          <cell r="EL825">
            <v>0</v>
          </cell>
          <cell r="EM825">
            <v>0</v>
          </cell>
          <cell r="EN825">
            <v>0</v>
          </cell>
          <cell r="EO825">
            <v>0</v>
          </cell>
          <cell r="EP825">
            <v>0</v>
          </cell>
          <cell r="EQ825">
            <v>0</v>
          </cell>
          <cell r="ER825">
            <v>0</v>
          </cell>
          <cell r="ES825">
            <v>0</v>
          </cell>
          <cell r="ET825">
            <v>0</v>
          </cell>
          <cell r="EU825">
            <v>0</v>
          </cell>
          <cell r="EV825">
            <v>0</v>
          </cell>
          <cell r="EW825">
            <v>0</v>
          </cell>
          <cell r="EX825">
            <v>0</v>
          </cell>
          <cell r="EY825">
            <v>0</v>
          </cell>
          <cell r="EZ825">
            <v>0</v>
          </cell>
          <cell r="FA825">
            <v>0</v>
          </cell>
          <cell r="FB825">
            <v>0</v>
          </cell>
          <cell r="FC825">
            <v>0</v>
          </cell>
          <cell r="FD825">
            <v>0</v>
          </cell>
          <cell r="FE825">
            <v>0</v>
          </cell>
          <cell r="FF825">
            <v>0</v>
          </cell>
        </row>
        <row r="826">
          <cell r="C826" t="str">
            <v>江別保健所総数</v>
          </cell>
          <cell r="EJ826">
            <v>0</v>
          </cell>
          <cell r="EK826">
            <v>0</v>
          </cell>
          <cell r="EL826">
            <v>0</v>
          </cell>
          <cell r="EM826">
            <v>0</v>
          </cell>
          <cell r="EN826">
            <v>0</v>
          </cell>
          <cell r="EO826">
            <v>0</v>
          </cell>
          <cell r="EP826">
            <v>0</v>
          </cell>
          <cell r="EQ826">
            <v>0</v>
          </cell>
          <cell r="ER826">
            <v>0</v>
          </cell>
          <cell r="ES826">
            <v>0</v>
          </cell>
          <cell r="ET826">
            <v>0</v>
          </cell>
          <cell r="EU826">
            <v>0</v>
          </cell>
          <cell r="EV826">
            <v>0</v>
          </cell>
          <cell r="EW826">
            <v>0</v>
          </cell>
          <cell r="EX826">
            <v>0</v>
          </cell>
          <cell r="EY826">
            <v>0</v>
          </cell>
          <cell r="EZ826">
            <v>0</v>
          </cell>
          <cell r="FA826">
            <v>0</v>
          </cell>
          <cell r="FB826">
            <v>0</v>
          </cell>
          <cell r="FC826">
            <v>0</v>
          </cell>
          <cell r="FD826">
            <v>0</v>
          </cell>
          <cell r="FE826">
            <v>0</v>
          </cell>
          <cell r="FF826">
            <v>0</v>
          </cell>
        </row>
        <row r="827">
          <cell r="C827" t="str">
            <v>千歳保健所男</v>
          </cell>
          <cell r="EJ827">
            <v>0</v>
          </cell>
          <cell r="EK827">
            <v>0</v>
          </cell>
          <cell r="EL827">
            <v>0</v>
          </cell>
          <cell r="EM827">
            <v>0</v>
          </cell>
          <cell r="EN827">
            <v>0</v>
          </cell>
          <cell r="EO827">
            <v>0</v>
          </cell>
          <cell r="EP827">
            <v>0</v>
          </cell>
          <cell r="EQ827">
            <v>0</v>
          </cell>
          <cell r="ER827">
            <v>0</v>
          </cell>
          <cell r="ES827">
            <v>0</v>
          </cell>
          <cell r="ET827">
            <v>0</v>
          </cell>
          <cell r="EU827">
            <v>0</v>
          </cell>
          <cell r="EV827">
            <v>0</v>
          </cell>
          <cell r="EW827">
            <v>0</v>
          </cell>
          <cell r="EX827">
            <v>0</v>
          </cell>
          <cell r="EY827">
            <v>0</v>
          </cell>
          <cell r="EZ827">
            <v>0</v>
          </cell>
          <cell r="FA827">
            <v>0</v>
          </cell>
          <cell r="FB827">
            <v>0</v>
          </cell>
          <cell r="FC827">
            <v>0</v>
          </cell>
          <cell r="FD827">
            <v>0</v>
          </cell>
          <cell r="FE827">
            <v>0</v>
          </cell>
          <cell r="FF827">
            <v>0</v>
          </cell>
        </row>
        <row r="828">
          <cell r="C828" t="str">
            <v>千歳保健所女</v>
          </cell>
          <cell r="EJ828">
            <v>0</v>
          </cell>
          <cell r="EK828">
            <v>0</v>
          </cell>
          <cell r="EL828">
            <v>0</v>
          </cell>
          <cell r="EM828">
            <v>0</v>
          </cell>
          <cell r="EN828">
            <v>0</v>
          </cell>
          <cell r="EO828">
            <v>0</v>
          </cell>
          <cell r="EP828">
            <v>0</v>
          </cell>
          <cell r="EQ828">
            <v>0</v>
          </cell>
          <cell r="ER828">
            <v>0</v>
          </cell>
          <cell r="ES828">
            <v>0</v>
          </cell>
          <cell r="ET828">
            <v>0</v>
          </cell>
          <cell r="EU828">
            <v>0</v>
          </cell>
          <cell r="EV828">
            <v>0</v>
          </cell>
          <cell r="EW828">
            <v>0</v>
          </cell>
          <cell r="EX828">
            <v>0</v>
          </cell>
          <cell r="EY828">
            <v>0</v>
          </cell>
          <cell r="EZ828">
            <v>0</v>
          </cell>
          <cell r="FA828">
            <v>0</v>
          </cell>
          <cell r="FB828">
            <v>0</v>
          </cell>
          <cell r="FC828">
            <v>0</v>
          </cell>
          <cell r="FD828">
            <v>0</v>
          </cell>
          <cell r="FE828">
            <v>0</v>
          </cell>
          <cell r="FF828">
            <v>0</v>
          </cell>
        </row>
        <row r="829">
          <cell r="C829" t="str">
            <v>千歳保健所総数</v>
          </cell>
          <cell r="EJ829">
            <v>0</v>
          </cell>
          <cell r="EK829">
            <v>0</v>
          </cell>
          <cell r="EL829">
            <v>0</v>
          </cell>
          <cell r="EM829">
            <v>0</v>
          </cell>
          <cell r="EN829">
            <v>0</v>
          </cell>
          <cell r="EO829">
            <v>0</v>
          </cell>
          <cell r="EP829">
            <v>0</v>
          </cell>
          <cell r="EQ829">
            <v>0</v>
          </cell>
          <cell r="ER829">
            <v>0</v>
          </cell>
          <cell r="ES829">
            <v>0</v>
          </cell>
          <cell r="ET829">
            <v>0</v>
          </cell>
          <cell r="EU829">
            <v>0</v>
          </cell>
          <cell r="EV829">
            <v>0</v>
          </cell>
          <cell r="EW829">
            <v>0</v>
          </cell>
          <cell r="EX829">
            <v>0</v>
          </cell>
          <cell r="EY829">
            <v>0</v>
          </cell>
          <cell r="EZ829">
            <v>0</v>
          </cell>
          <cell r="FA829">
            <v>0</v>
          </cell>
          <cell r="FB829">
            <v>0</v>
          </cell>
          <cell r="FC829">
            <v>0</v>
          </cell>
          <cell r="FD829">
            <v>0</v>
          </cell>
          <cell r="FE829">
            <v>0</v>
          </cell>
          <cell r="FF829">
            <v>0</v>
          </cell>
        </row>
        <row r="830">
          <cell r="C830" t="str">
            <v>岩見沢保健所男</v>
          </cell>
          <cell r="EJ830">
            <v>0</v>
          </cell>
          <cell r="EK830">
            <v>0</v>
          </cell>
          <cell r="EL830">
            <v>0</v>
          </cell>
          <cell r="EM830">
            <v>0</v>
          </cell>
          <cell r="EN830">
            <v>0</v>
          </cell>
          <cell r="EO830">
            <v>0</v>
          </cell>
          <cell r="EP830">
            <v>0</v>
          </cell>
          <cell r="EQ830">
            <v>0</v>
          </cell>
          <cell r="ER830">
            <v>0</v>
          </cell>
          <cell r="ES830">
            <v>0</v>
          </cell>
          <cell r="ET830">
            <v>0</v>
          </cell>
          <cell r="EU830">
            <v>0</v>
          </cell>
          <cell r="EV830">
            <v>0</v>
          </cell>
          <cell r="EW830">
            <v>0</v>
          </cell>
          <cell r="EX830">
            <v>0</v>
          </cell>
          <cell r="EY830">
            <v>0</v>
          </cell>
          <cell r="EZ830">
            <v>0</v>
          </cell>
          <cell r="FA830">
            <v>0</v>
          </cell>
          <cell r="FB830">
            <v>0</v>
          </cell>
          <cell r="FC830">
            <v>0</v>
          </cell>
          <cell r="FD830">
            <v>0</v>
          </cell>
          <cell r="FE830">
            <v>0</v>
          </cell>
          <cell r="FF830">
            <v>0</v>
          </cell>
        </row>
        <row r="831">
          <cell r="C831" t="str">
            <v>岩見沢保健所女</v>
          </cell>
          <cell r="EJ831">
            <v>0</v>
          </cell>
          <cell r="EK831">
            <v>0</v>
          </cell>
          <cell r="EL831">
            <v>0</v>
          </cell>
          <cell r="EM831">
            <v>0</v>
          </cell>
          <cell r="EN831">
            <v>0</v>
          </cell>
          <cell r="EO831">
            <v>0</v>
          </cell>
          <cell r="EP831">
            <v>0</v>
          </cell>
          <cell r="EQ831">
            <v>0</v>
          </cell>
          <cell r="ER831">
            <v>0</v>
          </cell>
          <cell r="ES831">
            <v>0</v>
          </cell>
          <cell r="ET831">
            <v>0</v>
          </cell>
          <cell r="EU831">
            <v>0</v>
          </cell>
          <cell r="EV831">
            <v>0</v>
          </cell>
          <cell r="EW831">
            <v>0</v>
          </cell>
          <cell r="EX831">
            <v>0</v>
          </cell>
          <cell r="EY831">
            <v>0</v>
          </cell>
          <cell r="EZ831">
            <v>0</v>
          </cell>
          <cell r="FA831">
            <v>0</v>
          </cell>
          <cell r="FB831">
            <v>0</v>
          </cell>
          <cell r="FC831">
            <v>0</v>
          </cell>
          <cell r="FD831">
            <v>0</v>
          </cell>
          <cell r="FE831">
            <v>0</v>
          </cell>
          <cell r="FF831">
            <v>0</v>
          </cell>
        </row>
        <row r="832">
          <cell r="C832" t="str">
            <v>岩見沢保健所総数</v>
          </cell>
          <cell r="EJ832">
            <v>0</v>
          </cell>
          <cell r="EK832">
            <v>0</v>
          </cell>
          <cell r="EL832">
            <v>0</v>
          </cell>
          <cell r="EM832">
            <v>0</v>
          </cell>
          <cell r="EN832">
            <v>0</v>
          </cell>
          <cell r="EO832">
            <v>0</v>
          </cell>
          <cell r="EP832">
            <v>0</v>
          </cell>
          <cell r="EQ832">
            <v>0</v>
          </cell>
          <cell r="ER832">
            <v>0</v>
          </cell>
          <cell r="ES832">
            <v>0</v>
          </cell>
          <cell r="ET832">
            <v>0</v>
          </cell>
          <cell r="EU832">
            <v>0</v>
          </cell>
          <cell r="EV832">
            <v>0</v>
          </cell>
          <cell r="EW832">
            <v>0</v>
          </cell>
          <cell r="EX832">
            <v>0</v>
          </cell>
          <cell r="EY832">
            <v>0</v>
          </cell>
          <cell r="EZ832">
            <v>0</v>
          </cell>
          <cell r="FA832">
            <v>0</v>
          </cell>
          <cell r="FB832">
            <v>0</v>
          </cell>
          <cell r="FC832">
            <v>0</v>
          </cell>
          <cell r="FD832">
            <v>0</v>
          </cell>
          <cell r="FE832">
            <v>0</v>
          </cell>
          <cell r="FF832">
            <v>0</v>
          </cell>
        </row>
        <row r="833">
          <cell r="C833" t="str">
            <v>滝川保健所男</v>
          </cell>
          <cell r="EJ833">
            <v>0</v>
          </cell>
          <cell r="EK833">
            <v>0</v>
          </cell>
          <cell r="EL833">
            <v>0</v>
          </cell>
          <cell r="EM833">
            <v>0</v>
          </cell>
          <cell r="EN833">
            <v>0</v>
          </cell>
          <cell r="EO833">
            <v>0</v>
          </cell>
          <cell r="EP833">
            <v>0</v>
          </cell>
          <cell r="EQ833">
            <v>0</v>
          </cell>
          <cell r="ER833">
            <v>0</v>
          </cell>
          <cell r="ES833">
            <v>0</v>
          </cell>
          <cell r="ET833">
            <v>0</v>
          </cell>
          <cell r="EU833">
            <v>0</v>
          </cell>
          <cell r="EV833">
            <v>0</v>
          </cell>
          <cell r="EW833">
            <v>0</v>
          </cell>
          <cell r="EX833">
            <v>0</v>
          </cell>
          <cell r="EY833">
            <v>0</v>
          </cell>
          <cell r="EZ833">
            <v>0</v>
          </cell>
          <cell r="FA833">
            <v>0</v>
          </cell>
          <cell r="FB833">
            <v>0</v>
          </cell>
          <cell r="FC833">
            <v>0</v>
          </cell>
          <cell r="FD833">
            <v>0</v>
          </cell>
          <cell r="FE833">
            <v>0</v>
          </cell>
          <cell r="FF833">
            <v>0</v>
          </cell>
        </row>
        <row r="834">
          <cell r="C834" t="str">
            <v>滝川保健所女</v>
          </cell>
          <cell r="EJ834">
            <v>0</v>
          </cell>
          <cell r="EK834">
            <v>0</v>
          </cell>
          <cell r="EL834">
            <v>0</v>
          </cell>
          <cell r="EM834">
            <v>0</v>
          </cell>
          <cell r="EN834">
            <v>0</v>
          </cell>
          <cell r="EO834">
            <v>0</v>
          </cell>
          <cell r="EP834">
            <v>0</v>
          </cell>
          <cell r="EQ834">
            <v>0</v>
          </cell>
          <cell r="ER834">
            <v>0</v>
          </cell>
          <cell r="ES834">
            <v>0</v>
          </cell>
          <cell r="ET834">
            <v>0</v>
          </cell>
          <cell r="EU834">
            <v>0</v>
          </cell>
          <cell r="EV834">
            <v>0</v>
          </cell>
          <cell r="EW834">
            <v>0</v>
          </cell>
          <cell r="EX834">
            <v>0</v>
          </cell>
          <cell r="EY834">
            <v>0</v>
          </cell>
          <cell r="EZ834">
            <v>0</v>
          </cell>
          <cell r="FA834">
            <v>0</v>
          </cell>
          <cell r="FB834">
            <v>0</v>
          </cell>
          <cell r="FC834">
            <v>0</v>
          </cell>
          <cell r="FD834">
            <v>0</v>
          </cell>
          <cell r="FE834">
            <v>0</v>
          </cell>
          <cell r="FF834">
            <v>0</v>
          </cell>
        </row>
        <row r="835">
          <cell r="C835" t="str">
            <v>滝川保健所総数</v>
          </cell>
          <cell r="EJ835">
            <v>0</v>
          </cell>
          <cell r="EK835">
            <v>0</v>
          </cell>
          <cell r="EL835">
            <v>0</v>
          </cell>
          <cell r="EM835">
            <v>0</v>
          </cell>
          <cell r="EN835">
            <v>0</v>
          </cell>
          <cell r="EO835">
            <v>0</v>
          </cell>
          <cell r="EP835">
            <v>0</v>
          </cell>
          <cell r="EQ835">
            <v>0</v>
          </cell>
          <cell r="ER835">
            <v>0</v>
          </cell>
          <cell r="ES835">
            <v>0</v>
          </cell>
          <cell r="ET835">
            <v>0</v>
          </cell>
          <cell r="EU835">
            <v>0</v>
          </cell>
          <cell r="EV835">
            <v>0</v>
          </cell>
          <cell r="EW835">
            <v>0</v>
          </cell>
          <cell r="EX835">
            <v>0</v>
          </cell>
          <cell r="EY835">
            <v>0</v>
          </cell>
          <cell r="EZ835">
            <v>0</v>
          </cell>
          <cell r="FA835">
            <v>0</v>
          </cell>
          <cell r="FB835">
            <v>0</v>
          </cell>
          <cell r="FC835">
            <v>0</v>
          </cell>
          <cell r="FD835">
            <v>0</v>
          </cell>
          <cell r="FE835">
            <v>0</v>
          </cell>
          <cell r="FF835">
            <v>0</v>
          </cell>
        </row>
        <row r="836">
          <cell r="C836" t="str">
            <v>深川保健所男</v>
          </cell>
          <cell r="EJ836">
            <v>0</v>
          </cell>
          <cell r="EK836">
            <v>0</v>
          </cell>
          <cell r="EL836">
            <v>0</v>
          </cell>
          <cell r="EM836">
            <v>0</v>
          </cell>
          <cell r="EN836">
            <v>0</v>
          </cell>
          <cell r="EO836">
            <v>0</v>
          </cell>
          <cell r="EP836">
            <v>0</v>
          </cell>
          <cell r="EQ836">
            <v>0</v>
          </cell>
          <cell r="ER836">
            <v>0</v>
          </cell>
          <cell r="ES836">
            <v>0</v>
          </cell>
          <cell r="ET836">
            <v>0</v>
          </cell>
          <cell r="EU836">
            <v>0</v>
          </cell>
          <cell r="EV836">
            <v>0</v>
          </cell>
          <cell r="EW836">
            <v>0</v>
          </cell>
          <cell r="EX836">
            <v>0</v>
          </cell>
          <cell r="EY836">
            <v>0</v>
          </cell>
          <cell r="EZ836">
            <v>0</v>
          </cell>
          <cell r="FA836">
            <v>0</v>
          </cell>
          <cell r="FB836">
            <v>0</v>
          </cell>
          <cell r="FC836">
            <v>0</v>
          </cell>
          <cell r="FD836">
            <v>0</v>
          </cell>
          <cell r="FE836">
            <v>0</v>
          </cell>
          <cell r="FF836">
            <v>0</v>
          </cell>
        </row>
        <row r="837">
          <cell r="C837" t="str">
            <v>深川保健所女</v>
          </cell>
          <cell r="EJ837">
            <v>0</v>
          </cell>
          <cell r="EK837">
            <v>0</v>
          </cell>
          <cell r="EL837">
            <v>0</v>
          </cell>
          <cell r="EM837">
            <v>0</v>
          </cell>
          <cell r="EN837">
            <v>0</v>
          </cell>
          <cell r="EO837">
            <v>0</v>
          </cell>
          <cell r="EP837">
            <v>0</v>
          </cell>
          <cell r="EQ837">
            <v>0</v>
          </cell>
          <cell r="ER837">
            <v>0</v>
          </cell>
          <cell r="ES837">
            <v>0</v>
          </cell>
          <cell r="ET837">
            <v>0</v>
          </cell>
          <cell r="EU837">
            <v>0</v>
          </cell>
          <cell r="EV837">
            <v>0</v>
          </cell>
          <cell r="EW837">
            <v>0</v>
          </cell>
          <cell r="EX837">
            <v>0</v>
          </cell>
          <cell r="EY837">
            <v>0</v>
          </cell>
          <cell r="EZ837">
            <v>0</v>
          </cell>
          <cell r="FA837">
            <v>0</v>
          </cell>
          <cell r="FB837">
            <v>0</v>
          </cell>
          <cell r="FC837">
            <v>0</v>
          </cell>
          <cell r="FD837">
            <v>0</v>
          </cell>
          <cell r="FE837">
            <v>0</v>
          </cell>
          <cell r="FF837">
            <v>0</v>
          </cell>
        </row>
        <row r="838">
          <cell r="C838" t="str">
            <v>深川保健所総数</v>
          </cell>
          <cell r="EJ838">
            <v>0</v>
          </cell>
          <cell r="EK838">
            <v>0</v>
          </cell>
          <cell r="EL838">
            <v>0</v>
          </cell>
          <cell r="EM838">
            <v>0</v>
          </cell>
          <cell r="EN838">
            <v>0</v>
          </cell>
          <cell r="EO838">
            <v>0</v>
          </cell>
          <cell r="EP838">
            <v>0</v>
          </cell>
          <cell r="EQ838">
            <v>0</v>
          </cell>
          <cell r="ER838">
            <v>0</v>
          </cell>
          <cell r="ES838">
            <v>0</v>
          </cell>
          <cell r="ET838">
            <v>0</v>
          </cell>
          <cell r="EU838">
            <v>0</v>
          </cell>
          <cell r="EV838">
            <v>0</v>
          </cell>
          <cell r="EW838">
            <v>0</v>
          </cell>
          <cell r="EX838">
            <v>0</v>
          </cell>
          <cell r="EY838">
            <v>0</v>
          </cell>
          <cell r="EZ838">
            <v>0</v>
          </cell>
          <cell r="FA838">
            <v>0</v>
          </cell>
          <cell r="FB838">
            <v>0</v>
          </cell>
          <cell r="FC838">
            <v>0</v>
          </cell>
          <cell r="FD838">
            <v>0</v>
          </cell>
          <cell r="FE838">
            <v>0</v>
          </cell>
          <cell r="FF838">
            <v>0</v>
          </cell>
        </row>
        <row r="839">
          <cell r="C839" t="str">
            <v>富良野保健所男</v>
          </cell>
          <cell r="EJ839">
            <v>0</v>
          </cell>
          <cell r="EK839">
            <v>0</v>
          </cell>
          <cell r="EL839">
            <v>0</v>
          </cell>
          <cell r="EM839">
            <v>0</v>
          </cell>
          <cell r="EN839">
            <v>0</v>
          </cell>
          <cell r="EO839">
            <v>0</v>
          </cell>
          <cell r="EP839">
            <v>0</v>
          </cell>
          <cell r="EQ839">
            <v>0</v>
          </cell>
          <cell r="ER839">
            <v>0</v>
          </cell>
          <cell r="ES839">
            <v>0</v>
          </cell>
          <cell r="ET839">
            <v>0</v>
          </cell>
          <cell r="EU839">
            <v>0</v>
          </cell>
          <cell r="EV839">
            <v>0</v>
          </cell>
          <cell r="EW839">
            <v>0</v>
          </cell>
          <cell r="EX839">
            <v>0</v>
          </cell>
          <cell r="EY839">
            <v>0</v>
          </cell>
          <cell r="EZ839">
            <v>0</v>
          </cell>
          <cell r="FA839">
            <v>0</v>
          </cell>
          <cell r="FB839">
            <v>0</v>
          </cell>
          <cell r="FC839">
            <v>0</v>
          </cell>
          <cell r="FD839">
            <v>0</v>
          </cell>
          <cell r="FE839">
            <v>0</v>
          </cell>
          <cell r="FF839">
            <v>0</v>
          </cell>
        </row>
        <row r="840">
          <cell r="C840" t="str">
            <v>富良野保健所女</v>
          </cell>
          <cell r="EJ840">
            <v>0</v>
          </cell>
          <cell r="EK840">
            <v>0</v>
          </cell>
          <cell r="EL840">
            <v>0</v>
          </cell>
          <cell r="EM840">
            <v>0</v>
          </cell>
          <cell r="EN840">
            <v>0</v>
          </cell>
          <cell r="EO840">
            <v>0</v>
          </cell>
          <cell r="EP840">
            <v>0</v>
          </cell>
          <cell r="EQ840">
            <v>0</v>
          </cell>
          <cell r="ER840">
            <v>0</v>
          </cell>
          <cell r="ES840">
            <v>0</v>
          </cell>
          <cell r="ET840">
            <v>0</v>
          </cell>
          <cell r="EU840">
            <v>0</v>
          </cell>
          <cell r="EV840">
            <v>0</v>
          </cell>
          <cell r="EW840">
            <v>0</v>
          </cell>
          <cell r="EX840">
            <v>0</v>
          </cell>
          <cell r="EY840">
            <v>0</v>
          </cell>
          <cell r="EZ840">
            <v>0</v>
          </cell>
          <cell r="FA840">
            <v>0</v>
          </cell>
          <cell r="FB840">
            <v>0</v>
          </cell>
          <cell r="FC840">
            <v>0</v>
          </cell>
          <cell r="FD840">
            <v>0</v>
          </cell>
          <cell r="FE840">
            <v>0</v>
          </cell>
          <cell r="FF840">
            <v>0</v>
          </cell>
        </row>
        <row r="841">
          <cell r="C841" t="str">
            <v>富良野保健所総数</v>
          </cell>
          <cell r="EJ841">
            <v>0</v>
          </cell>
          <cell r="EK841">
            <v>0</v>
          </cell>
          <cell r="EL841">
            <v>0</v>
          </cell>
          <cell r="EM841">
            <v>0</v>
          </cell>
          <cell r="EN841">
            <v>0</v>
          </cell>
          <cell r="EO841">
            <v>0</v>
          </cell>
          <cell r="EP841">
            <v>0</v>
          </cell>
          <cell r="EQ841">
            <v>0</v>
          </cell>
          <cell r="ER841">
            <v>0</v>
          </cell>
          <cell r="ES841">
            <v>0</v>
          </cell>
          <cell r="ET841">
            <v>0</v>
          </cell>
          <cell r="EU841">
            <v>0</v>
          </cell>
          <cell r="EV841">
            <v>0</v>
          </cell>
          <cell r="EW841">
            <v>0</v>
          </cell>
          <cell r="EX841">
            <v>0</v>
          </cell>
          <cell r="EY841">
            <v>0</v>
          </cell>
          <cell r="EZ841">
            <v>0</v>
          </cell>
          <cell r="FA841">
            <v>0</v>
          </cell>
          <cell r="FB841">
            <v>0</v>
          </cell>
          <cell r="FC841">
            <v>0</v>
          </cell>
          <cell r="FD841">
            <v>0</v>
          </cell>
          <cell r="FE841">
            <v>0</v>
          </cell>
          <cell r="FF841">
            <v>0</v>
          </cell>
        </row>
        <row r="842">
          <cell r="C842" t="str">
            <v>名寄保健所男</v>
          </cell>
          <cell r="EJ842">
            <v>0</v>
          </cell>
          <cell r="EK842">
            <v>0</v>
          </cell>
          <cell r="EL842">
            <v>0</v>
          </cell>
          <cell r="EM842">
            <v>0</v>
          </cell>
          <cell r="EN842">
            <v>0</v>
          </cell>
          <cell r="EO842">
            <v>0</v>
          </cell>
          <cell r="EP842">
            <v>0</v>
          </cell>
          <cell r="EQ842">
            <v>0</v>
          </cell>
          <cell r="ER842">
            <v>0</v>
          </cell>
          <cell r="ES842">
            <v>0</v>
          </cell>
          <cell r="ET842">
            <v>0</v>
          </cell>
          <cell r="EU842">
            <v>0</v>
          </cell>
          <cell r="EV842">
            <v>0</v>
          </cell>
          <cell r="EW842">
            <v>0</v>
          </cell>
          <cell r="EX842">
            <v>0</v>
          </cell>
          <cell r="EY842">
            <v>0</v>
          </cell>
          <cell r="EZ842">
            <v>0</v>
          </cell>
          <cell r="FA842">
            <v>0</v>
          </cell>
          <cell r="FB842">
            <v>0</v>
          </cell>
          <cell r="FC842">
            <v>0</v>
          </cell>
          <cell r="FD842">
            <v>0</v>
          </cell>
          <cell r="FE842">
            <v>0</v>
          </cell>
          <cell r="FF842">
            <v>0</v>
          </cell>
        </row>
        <row r="843">
          <cell r="C843" t="str">
            <v>名寄保健所女</v>
          </cell>
          <cell r="EJ843">
            <v>0</v>
          </cell>
          <cell r="EK843">
            <v>0</v>
          </cell>
          <cell r="EL843">
            <v>0</v>
          </cell>
          <cell r="EM843">
            <v>0</v>
          </cell>
          <cell r="EN843">
            <v>0</v>
          </cell>
          <cell r="EO843">
            <v>0</v>
          </cell>
          <cell r="EP843">
            <v>0</v>
          </cell>
          <cell r="EQ843">
            <v>0</v>
          </cell>
          <cell r="ER843">
            <v>0</v>
          </cell>
          <cell r="ES843">
            <v>0</v>
          </cell>
          <cell r="ET843">
            <v>0</v>
          </cell>
          <cell r="EU843">
            <v>0</v>
          </cell>
          <cell r="EV843">
            <v>0</v>
          </cell>
          <cell r="EW843">
            <v>0</v>
          </cell>
          <cell r="EX843">
            <v>0</v>
          </cell>
          <cell r="EY843">
            <v>0</v>
          </cell>
          <cell r="EZ843">
            <v>0</v>
          </cell>
          <cell r="FA843">
            <v>0</v>
          </cell>
          <cell r="FB843">
            <v>0</v>
          </cell>
          <cell r="FC843">
            <v>0</v>
          </cell>
          <cell r="FD843">
            <v>0</v>
          </cell>
          <cell r="FE843">
            <v>0</v>
          </cell>
          <cell r="FF843">
            <v>0</v>
          </cell>
        </row>
        <row r="844">
          <cell r="C844" t="str">
            <v>名寄保健所総数</v>
          </cell>
          <cell r="EJ844">
            <v>0</v>
          </cell>
          <cell r="EK844">
            <v>0</v>
          </cell>
          <cell r="EL844">
            <v>0</v>
          </cell>
          <cell r="EM844">
            <v>0</v>
          </cell>
          <cell r="EN844">
            <v>0</v>
          </cell>
          <cell r="EO844">
            <v>0</v>
          </cell>
          <cell r="EP844">
            <v>0</v>
          </cell>
          <cell r="EQ844">
            <v>0</v>
          </cell>
          <cell r="ER844">
            <v>0</v>
          </cell>
          <cell r="ES844">
            <v>0</v>
          </cell>
          <cell r="ET844">
            <v>0</v>
          </cell>
          <cell r="EU844">
            <v>0</v>
          </cell>
          <cell r="EV844">
            <v>0</v>
          </cell>
          <cell r="EW844">
            <v>0</v>
          </cell>
          <cell r="EX844">
            <v>0</v>
          </cell>
          <cell r="EY844">
            <v>0</v>
          </cell>
          <cell r="EZ844">
            <v>0</v>
          </cell>
          <cell r="FA844">
            <v>0</v>
          </cell>
          <cell r="FB844">
            <v>0</v>
          </cell>
          <cell r="FC844">
            <v>0</v>
          </cell>
          <cell r="FD844">
            <v>0</v>
          </cell>
          <cell r="FE844">
            <v>0</v>
          </cell>
          <cell r="FF844">
            <v>0</v>
          </cell>
        </row>
        <row r="845">
          <cell r="C845" t="str">
            <v>岩内保健所男</v>
          </cell>
          <cell r="EJ845">
            <v>0</v>
          </cell>
          <cell r="EK845">
            <v>0</v>
          </cell>
          <cell r="EL845">
            <v>0</v>
          </cell>
          <cell r="EM845">
            <v>0</v>
          </cell>
          <cell r="EN845">
            <v>0</v>
          </cell>
          <cell r="EO845">
            <v>0</v>
          </cell>
          <cell r="EP845">
            <v>0</v>
          </cell>
          <cell r="EQ845">
            <v>0</v>
          </cell>
          <cell r="ER845">
            <v>0</v>
          </cell>
          <cell r="ES845">
            <v>0</v>
          </cell>
          <cell r="ET845">
            <v>0</v>
          </cell>
          <cell r="EU845">
            <v>0</v>
          </cell>
          <cell r="EV845">
            <v>0</v>
          </cell>
          <cell r="EW845">
            <v>0</v>
          </cell>
          <cell r="EX845">
            <v>0</v>
          </cell>
          <cell r="EY845">
            <v>0</v>
          </cell>
          <cell r="EZ845">
            <v>0</v>
          </cell>
          <cell r="FA845">
            <v>0</v>
          </cell>
          <cell r="FB845">
            <v>0</v>
          </cell>
          <cell r="FC845">
            <v>0</v>
          </cell>
          <cell r="FD845">
            <v>0</v>
          </cell>
          <cell r="FE845">
            <v>0</v>
          </cell>
          <cell r="FF845">
            <v>0</v>
          </cell>
        </row>
        <row r="846">
          <cell r="C846" t="str">
            <v>岩内保健所女</v>
          </cell>
          <cell r="EJ846">
            <v>0</v>
          </cell>
          <cell r="EK846">
            <v>0</v>
          </cell>
          <cell r="EL846">
            <v>0</v>
          </cell>
          <cell r="EM846">
            <v>0</v>
          </cell>
          <cell r="EN846">
            <v>0</v>
          </cell>
          <cell r="EO846">
            <v>0</v>
          </cell>
          <cell r="EP846">
            <v>0</v>
          </cell>
          <cell r="EQ846">
            <v>0</v>
          </cell>
          <cell r="ER846">
            <v>0</v>
          </cell>
          <cell r="ES846">
            <v>0</v>
          </cell>
          <cell r="ET846">
            <v>0</v>
          </cell>
          <cell r="EU846">
            <v>0</v>
          </cell>
          <cell r="EV846">
            <v>0</v>
          </cell>
          <cell r="EW846">
            <v>0</v>
          </cell>
          <cell r="EX846">
            <v>0</v>
          </cell>
          <cell r="EY846">
            <v>0</v>
          </cell>
          <cell r="EZ846">
            <v>0</v>
          </cell>
          <cell r="FA846">
            <v>0</v>
          </cell>
          <cell r="FB846">
            <v>0</v>
          </cell>
          <cell r="FC846">
            <v>0</v>
          </cell>
          <cell r="FD846">
            <v>0</v>
          </cell>
          <cell r="FE846">
            <v>0</v>
          </cell>
          <cell r="FF846">
            <v>0</v>
          </cell>
        </row>
        <row r="847">
          <cell r="C847" t="str">
            <v>岩内保健所総数</v>
          </cell>
          <cell r="EJ847">
            <v>0</v>
          </cell>
          <cell r="EK847">
            <v>0</v>
          </cell>
          <cell r="EL847">
            <v>0</v>
          </cell>
          <cell r="EM847">
            <v>0</v>
          </cell>
          <cell r="EN847">
            <v>0</v>
          </cell>
          <cell r="EO847">
            <v>0</v>
          </cell>
          <cell r="EP847">
            <v>0</v>
          </cell>
          <cell r="EQ847">
            <v>0</v>
          </cell>
          <cell r="ER847">
            <v>0</v>
          </cell>
          <cell r="ES847">
            <v>0</v>
          </cell>
          <cell r="ET847">
            <v>0</v>
          </cell>
          <cell r="EU847">
            <v>0</v>
          </cell>
          <cell r="EV847">
            <v>0</v>
          </cell>
          <cell r="EW847">
            <v>0</v>
          </cell>
          <cell r="EX847">
            <v>0</v>
          </cell>
          <cell r="EY847">
            <v>0</v>
          </cell>
          <cell r="EZ847">
            <v>0</v>
          </cell>
          <cell r="FA847">
            <v>0</v>
          </cell>
          <cell r="FB847">
            <v>0</v>
          </cell>
          <cell r="FC847">
            <v>0</v>
          </cell>
          <cell r="FD847">
            <v>0</v>
          </cell>
          <cell r="FE847">
            <v>0</v>
          </cell>
          <cell r="FF847">
            <v>0</v>
          </cell>
        </row>
        <row r="848">
          <cell r="C848" t="str">
            <v>倶知安保健所男</v>
          </cell>
          <cell r="EJ848">
            <v>0</v>
          </cell>
          <cell r="EK848">
            <v>0</v>
          </cell>
          <cell r="EL848">
            <v>0</v>
          </cell>
          <cell r="EM848">
            <v>0</v>
          </cell>
          <cell r="EN848">
            <v>0</v>
          </cell>
          <cell r="EO848">
            <v>0</v>
          </cell>
          <cell r="EP848">
            <v>0</v>
          </cell>
          <cell r="EQ848">
            <v>0</v>
          </cell>
          <cell r="ER848">
            <v>0</v>
          </cell>
          <cell r="ES848">
            <v>0</v>
          </cell>
          <cell r="ET848">
            <v>0</v>
          </cell>
          <cell r="EU848">
            <v>0</v>
          </cell>
          <cell r="EV848">
            <v>0</v>
          </cell>
          <cell r="EW848">
            <v>0</v>
          </cell>
          <cell r="EX848">
            <v>0</v>
          </cell>
          <cell r="EY848">
            <v>0</v>
          </cell>
          <cell r="EZ848">
            <v>0</v>
          </cell>
          <cell r="FA848">
            <v>0</v>
          </cell>
          <cell r="FB848">
            <v>0</v>
          </cell>
          <cell r="FC848">
            <v>0</v>
          </cell>
          <cell r="FD848">
            <v>0</v>
          </cell>
          <cell r="FE848">
            <v>0</v>
          </cell>
          <cell r="FF848">
            <v>0</v>
          </cell>
        </row>
        <row r="849">
          <cell r="C849" t="str">
            <v>倶知安保健所女</v>
          </cell>
          <cell r="EJ849">
            <v>0</v>
          </cell>
          <cell r="EK849">
            <v>0</v>
          </cell>
          <cell r="EL849">
            <v>0</v>
          </cell>
          <cell r="EM849">
            <v>0</v>
          </cell>
          <cell r="EN849">
            <v>0</v>
          </cell>
          <cell r="EO849">
            <v>0</v>
          </cell>
          <cell r="EP849">
            <v>0</v>
          </cell>
          <cell r="EQ849">
            <v>0</v>
          </cell>
          <cell r="ER849">
            <v>0</v>
          </cell>
          <cell r="ES849">
            <v>0</v>
          </cell>
          <cell r="ET849">
            <v>0</v>
          </cell>
          <cell r="EU849">
            <v>0</v>
          </cell>
          <cell r="EV849">
            <v>0</v>
          </cell>
          <cell r="EW849">
            <v>0</v>
          </cell>
          <cell r="EX849">
            <v>0</v>
          </cell>
          <cell r="EY849">
            <v>0</v>
          </cell>
          <cell r="EZ849">
            <v>0</v>
          </cell>
          <cell r="FA849">
            <v>0</v>
          </cell>
          <cell r="FB849">
            <v>0</v>
          </cell>
          <cell r="FC849">
            <v>0</v>
          </cell>
          <cell r="FD849">
            <v>0</v>
          </cell>
          <cell r="FE849">
            <v>0</v>
          </cell>
          <cell r="FF849">
            <v>0</v>
          </cell>
        </row>
        <row r="850">
          <cell r="C850" t="str">
            <v>倶知安保健所総数</v>
          </cell>
          <cell r="EJ850">
            <v>0</v>
          </cell>
          <cell r="EK850">
            <v>0</v>
          </cell>
          <cell r="EL850">
            <v>0</v>
          </cell>
          <cell r="EM850">
            <v>0</v>
          </cell>
          <cell r="EN850">
            <v>0</v>
          </cell>
          <cell r="EO850">
            <v>0</v>
          </cell>
          <cell r="EP850">
            <v>0</v>
          </cell>
          <cell r="EQ850">
            <v>0</v>
          </cell>
          <cell r="ER850">
            <v>0</v>
          </cell>
          <cell r="ES850">
            <v>0</v>
          </cell>
          <cell r="ET850">
            <v>0</v>
          </cell>
          <cell r="EU850">
            <v>0</v>
          </cell>
          <cell r="EV850">
            <v>0</v>
          </cell>
          <cell r="EW850">
            <v>0</v>
          </cell>
          <cell r="EX850">
            <v>0</v>
          </cell>
          <cell r="EY850">
            <v>0</v>
          </cell>
          <cell r="EZ850">
            <v>0</v>
          </cell>
          <cell r="FA850">
            <v>0</v>
          </cell>
          <cell r="FB850">
            <v>0</v>
          </cell>
          <cell r="FC850">
            <v>0</v>
          </cell>
          <cell r="FD850">
            <v>0</v>
          </cell>
          <cell r="FE850">
            <v>0</v>
          </cell>
          <cell r="FF850">
            <v>0</v>
          </cell>
        </row>
        <row r="851">
          <cell r="C851" t="str">
            <v>江差保健所男</v>
          </cell>
          <cell r="EJ851">
            <v>0</v>
          </cell>
          <cell r="EK851">
            <v>0</v>
          </cell>
          <cell r="EL851">
            <v>0</v>
          </cell>
          <cell r="EM851">
            <v>0</v>
          </cell>
          <cell r="EN851">
            <v>0</v>
          </cell>
          <cell r="EO851">
            <v>0</v>
          </cell>
          <cell r="EP851">
            <v>0</v>
          </cell>
          <cell r="EQ851">
            <v>0</v>
          </cell>
          <cell r="ER851">
            <v>0</v>
          </cell>
          <cell r="ES851">
            <v>0</v>
          </cell>
          <cell r="ET851">
            <v>0</v>
          </cell>
          <cell r="EU851">
            <v>0</v>
          </cell>
          <cell r="EV851">
            <v>0</v>
          </cell>
          <cell r="EW851">
            <v>0</v>
          </cell>
          <cell r="EX851">
            <v>0</v>
          </cell>
          <cell r="EY851">
            <v>0</v>
          </cell>
          <cell r="EZ851">
            <v>0</v>
          </cell>
          <cell r="FA851">
            <v>0</v>
          </cell>
          <cell r="FB851">
            <v>0</v>
          </cell>
          <cell r="FC851">
            <v>0</v>
          </cell>
          <cell r="FD851">
            <v>0</v>
          </cell>
          <cell r="FE851">
            <v>0</v>
          </cell>
          <cell r="FF851">
            <v>0</v>
          </cell>
        </row>
        <row r="852">
          <cell r="C852" t="str">
            <v>江差保健所女</v>
          </cell>
          <cell r="EJ852">
            <v>0</v>
          </cell>
          <cell r="EK852">
            <v>0</v>
          </cell>
          <cell r="EL852">
            <v>0</v>
          </cell>
          <cell r="EM852">
            <v>0</v>
          </cell>
          <cell r="EN852">
            <v>0</v>
          </cell>
          <cell r="EO852">
            <v>0</v>
          </cell>
          <cell r="EP852">
            <v>0</v>
          </cell>
          <cell r="EQ852">
            <v>0</v>
          </cell>
          <cell r="ER852">
            <v>0</v>
          </cell>
          <cell r="ES852">
            <v>0</v>
          </cell>
          <cell r="ET852">
            <v>0</v>
          </cell>
          <cell r="EU852">
            <v>0</v>
          </cell>
          <cell r="EV852">
            <v>0</v>
          </cell>
          <cell r="EW852">
            <v>0</v>
          </cell>
          <cell r="EX852">
            <v>0</v>
          </cell>
          <cell r="EY852">
            <v>0</v>
          </cell>
          <cell r="EZ852">
            <v>0</v>
          </cell>
          <cell r="FA852">
            <v>0</v>
          </cell>
          <cell r="FB852">
            <v>0</v>
          </cell>
          <cell r="FC852">
            <v>0</v>
          </cell>
          <cell r="FD852">
            <v>0</v>
          </cell>
          <cell r="FE852">
            <v>0</v>
          </cell>
          <cell r="FF852">
            <v>0</v>
          </cell>
        </row>
        <row r="853">
          <cell r="C853" t="str">
            <v>江差保健所総数</v>
          </cell>
          <cell r="EJ853">
            <v>0</v>
          </cell>
          <cell r="EK853">
            <v>0</v>
          </cell>
          <cell r="EL853">
            <v>0</v>
          </cell>
          <cell r="EM853">
            <v>0</v>
          </cell>
          <cell r="EN853">
            <v>0</v>
          </cell>
          <cell r="EO853">
            <v>0</v>
          </cell>
          <cell r="EP853">
            <v>0</v>
          </cell>
          <cell r="EQ853">
            <v>0</v>
          </cell>
          <cell r="ER853">
            <v>0</v>
          </cell>
          <cell r="ES853">
            <v>0</v>
          </cell>
          <cell r="ET853">
            <v>0</v>
          </cell>
          <cell r="EU853">
            <v>0</v>
          </cell>
          <cell r="EV853">
            <v>0</v>
          </cell>
          <cell r="EW853">
            <v>0</v>
          </cell>
          <cell r="EX853">
            <v>0</v>
          </cell>
          <cell r="EY853">
            <v>0</v>
          </cell>
          <cell r="EZ853">
            <v>0</v>
          </cell>
          <cell r="FA853">
            <v>0</v>
          </cell>
          <cell r="FB853">
            <v>0</v>
          </cell>
          <cell r="FC853">
            <v>0</v>
          </cell>
          <cell r="FD853">
            <v>0</v>
          </cell>
          <cell r="FE853">
            <v>0</v>
          </cell>
          <cell r="FF853">
            <v>0</v>
          </cell>
        </row>
        <row r="854">
          <cell r="C854" t="str">
            <v>渡島保健所男</v>
          </cell>
          <cell r="EJ854">
            <v>0</v>
          </cell>
          <cell r="EK854">
            <v>0</v>
          </cell>
          <cell r="EL854">
            <v>0</v>
          </cell>
          <cell r="EM854">
            <v>0</v>
          </cell>
          <cell r="EN854">
            <v>0</v>
          </cell>
          <cell r="EO854">
            <v>0</v>
          </cell>
          <cell r="EP854">
            <v>0</v>
          </cell>
          <cell r="EQ854">
            <v>0</v>
          </cell>
          <cell r="ER854">
            <v>0</v>
          </cell>
          <cell r="ES854">
            <v>0</v>
          </cell>
          <cell r="ET854">
            <v>0</v>
          </cell>
          <cell r="EU854">
            <v>0</v>
          </cell>
          <cell r="EV854">
            <v>0</v>
          </cell>
          <cell r="EW854">
            <v>0</v>
          </cell>
          <cell r="EX854">
            <v>0</v>
          </cell>
          <cell r="EY854">
            <v>0</v>
          </cell>
          <cell r="EZ854">
            <v>0</v>
          </cell>
          <cell r="FA854">
            <v>0</v>
          </cell>
          <cell r="FB854">
            <v>0</v>
          </cell>
          <cell r="FC854">
            <v>0</v>
          </cell>
          <cell r="FD854">
            <v>0</v>
          </cell>
          <cell r="FE854">
            <v>0</v>
          </cell>
          <cell r="FF854">
            <v>0</v>
          </cell>
        </row>
        <row r="855">
          <cell r="C855" t="str">
            <v>渡島保健所女</v>
          </cell>
          <cell r="EJ855">
            <v>0</v>
          </cell>
          <cell r="EK855">
            <v>0</v>
          </cell>
          <cell r="EL855">
            <v>0</v>
          </cell>
          <cell r="EM855">
            <v>0</v>
          </cell>
          <cell r="EN855">
            <v>0</v>
          </cell>
          <cell r="EO855">
            <v>0</v>
          </cell>
          <cell r="EP855">
            <v>0</v>
          </cell>
          <cell r="EQ855">
            <v>0</v>
          </cell>
          <cell r="ER855">
            <v>0</v>
          </cell>
          <cell r="ES855">
            <v>0</v>
          </cell>
          <cell r="ET855">
            <v>0</v>
          </cell>
          <cell r="EU855">
            <v>0</v>
          </cell>
          <cell r="EV855">
            <v>0</v>
          </cell>
          <cell r="EW855">
            <v>0</v>
          </cell>
          <cell r="EX855">
            <v>0</v>
          </cell>
          <cell r="EY855">
            <v>0</v>
          </cell>
          <cell r="EZ855">
            <v>0</v>
          </cell>
          <cell r="FA855">
            <v>0</v>
          </cell>
          <cell r="FB855">
            <v>0</v>
          </cell>
          <cell r="FC855">
            <v>0</v>
          </cell>
          <cell r="FD855">
            <v>0</v>
          </cell>
          <cell r="FE855">
            <v>0</v>
          </cell>
          <cell r="FF855">
            <v>0</v>
          </cell>
        </row>
        <row r="856">
          <cell r="C856" t="str">
            <v>渡島保健所総数</v>
          </cell>
          <cell r="EJ856">
            <v>0</v>
          </cell>
          <cell r="EK856">
            <v>0</v>
          </cell>
          <cell r="EL856">
            <v>0</v>
          </cell>
          <cell r="EM856">
            <v>0</v>
          </cell>
          <cell r="EN856">
            <v>0</v>
          </cell>
          <cell r="EO856">
            <v>0</v>
          </cell>
          <cell r="EP856">
            <v>0</v>
          </cell>
          <cell r="EQ856">
            <v>0</v>
          </cell>
          <cell r="ER856">
            <v>0</v>
          </cell>
          <cell r="ES856">
            <v>0</v>
          </cell>
          <cell r="ET856">
            <v>0</v>
          </cell>
          <cell r="EU856">
            <v>0</v>
          </cell>
          <cell r="EV856">
            <v>0</v>
          </cell>
          <cell r="EW856">
            <v>0</v>
          </cell>
          <cell r="EX856">
            <v>0</v>
          </cell>
          <cell r="EY856">
            <v>0</v>
          </cell>
          <cell r="EZ856">
            <v>0</v>
          </cell>
          <cell r="FA856">
            <v>0</v>
          </cell>
          <cell r="FB856">
            <v>0</v>
          </cell>
          <cell r="FC856">
            <v>0</v>
          </cell>
          <cell r="FD856">
            <v>0</v>
          </cell>
          <cell r="FE856">
            <v>0</v>
          </cell>
          <cell r="FF856">
            <v>0</v>
          </cell>
        </row>
        <row r="857">
          <cell r="C857" t="str">
            <v>八雲保健所男</v>
          </cell>
          <cell r="EJ857">
            <v>0</v>
          </cell>
          <cell r="EK857">
            <v>0</v>
          </cell>
          <cell r="EL857">
            <v>0</v>
          </cell>
          <cell r="EM857">
            <v>0</v>
          </cell>
          <cell r="EN857">
            <v>0</v>
          </cell>
          <cell r="EO857">
            <v>0</v>
          </cell>
          <cell r="EP857">
            <v>0</v>
          </cell>
          <cell r="EQ857">
            <v>0</v>
          </cell>
          <cell r="ER857">
            <v>0</v>
          </cell>
          <cell r="ES857">
            <v>0</v>
          </cell>
          <cell r="ET857">
            <v>0</v>
          </cell>
          <cell r="EU857">
            <v>0</v>
          </cell>
          <cell r="EV857">
            <v>0</v>
          </cell>
          <cell r="EW857">
            <v>0</v>
          </cell>
          <cell r="EX857">
            <v>0</v>
          </cell>
          <cell r="EY857">
            <v>0</v>
          </cell>
          <cell r="EZ857">
            <v>0</v>
          </cell>
          <cell r="FA857">
            <v>0</v>
          </cell>
          <cell r="FB857">
            <v>0</v>
          </cell>
          <cell r="FC857">
            <v>0</v>
          </cell>
          <cell r="FD857">
            <v>0</v>
          </cell>
          <cell r="FE857">
            <v>0</v>
          </cell>
          <cell r="FF857">
            <v>0</v>
          </cell>
        </row>
        <row r="858">
          <cell r="C858" t="str">
            <v>八雲保健所女</v>
          </cell>
          <cell r="EJ858">
            <v>0</v>
          </cell>
          <cell r="EK858">
            <v>0</v>
          </cell>
          <cell r="EL858">
            <v>0</v>
          </cell>
          <cell r="EM858">
            <v>0</v>
          </cell>
          <cell r="EN858">
            <v>0</v>
          </cell>
          <cell r="EO858">
            <v>0</v>
          </cell>
          <cell r="EP858">
            <v>0</v>
          </cell>
          <cell r="EQ858">
            <v>0</v>
          </cell>
          <cell r="ER858">
            <v>0</v>
          </cell>
          <cell r="ES858">
            <v>0</v>
          </cell>
          <cell r="ET858">
            <v>0</v>
          </cell>
          <cell r="EU858">
            <v>0</v>
          </cell>
          <cell r="EV858">
            <v>0</v>
          </cell>
          <cell r="EW858">
            <v>0</v>
          </cell>
          <cell r="EX858">
            <v>0</v>
          </cell>
          <cell r="EY858">
            <v>0</v>
          </cell>
          <cell r="EZ858">
            <v>0</v>
          </cell>
          <cell r="FA858">
            <v>0</v>
          </cell>
          <cell r="FB858">
            <v>0</v>
          </cell>
          <cell r="FC858">
            <v>0</v>
          </cell>
          <cell r="FD858">
            <v>0</v>
          </cell>
          <cell r="FE858">
            <v>0</v>
          </cell>
          <cell r="FF858">
            <v>0</v>
          </cell>
        </row>
        <row r="859">
          <cell r="C859" t="str">
            <v>八雲保健所総数</v>
          </cell>
          <cell r="EJ859">
            <v>0</v>
          </cell>
          <cell r="EK859">
            <v>0</v>
          </cell>
          <cell r="EL859">
            <v>0</v>
          </cell>
          <cell r="EM859">
            <v>0</v>
          </cell>
          <cell r="EN859">
            <v>0</v>
          </cell>
          <cell r="EO859">
            <v>0</v>
          </cell>
          <cell r="EP859">
            <v>0</v>
          </cell>
          <cell r="EQ859">
            <v>0</v>
          </cell>
          <cell r="ER859">
            <v>0</v>
          </cell>
          <cell r="ES859">
            <v>0</v>
          </cell>
          <cell r="ET859">
            <v>0</v>
          </cell>
          <cell r="EU859">
            <v>0</v>
          </cell>
          <cell r="EV859">
            <v>0</v>
          </cell>
          <cell r="EW859">
            <v>0</v>
          </cell>
          <cell r="EX859">
            <v>0</v>
          </cell>
          <cell r="EY859">
            <v>0</v>
          </cell>
          <cell r="EZ859">
            <v>0</v>
          </cell>
          <cell r="FA859">
            <v>0</v>
          </cell>
          <cell r="FB859">
            <v>0</v>
          </cell>
          <cell r="FC859">
            <v>0</v>
          </cell>
          <cell r="FD859">
            <v>0</v>
          </cell>
          <cell r="FE859">
            <v>0</v>
          </cell>
          <cell r="FF859">
            <v>0</v>
          </cell>
        </row>
        <row r="860">
          <cell r="C860" t="str">
            <v>室蘭保健所男</v>
          </cell>
          <cell r="EJ860">
            <v>0</v>
          </cell>
          <cell r="EK860">
            <v>0</v>
          </cell>
          <cell r="EL860">
            <v>0</v>
          </cell>
          <cell r="EM860">
            <v>0</v>
          </cell>
          <cell r="EN860">
            <v>0</v>
          </cell>
          <cell r="EO860">
            <v>0</v>
          </cell>
          <cell r="EP860">
            <v>0</v>
          </cell>
          <cell r="EQ860">
            <v>0</v>
          </cell>
          <cell r="ER860">
            <v>0</v>
          </cell>
          <cell r="ES860">
            <v>0</v>
          </cell>
          <cell r="ET860">
            <v>0</v>
          </cell>
          <cell r="EU860">
            <v>0</v>
          </cell>
          <cell r="EV860">
            <v>0</v>
          </cell>
          <cell r="EW860">
            <v>0</v>
          </cell>
          <cell r="EX860">
            <v>0</v>
          </cell>
          <cell r="EY860">
            <v>0</v>
          </cell>
          <cell r="EZ860">
            <v>0</v>
          </cell>
          <cell r="FA860">
            <v>0</v>
          </cell>
          <cell r="FB860">
            <v>0</v>
          </cell>
          <cell r="FC860">
            <v>0</v>
          </cell>
          <cell r="FD860">
            <v>0</v>
          </cell>
          <cell r="FE860">
            <v>0</v>
          </cell>
          <cell r="FF860">
            <v>0</v>
          </cell>
        </row>
        <row r="861">
          <cell r="C861" t="str">
            <v>室蘭保健所女</v>
          </cell>
          <cell r="EJ861">
            <v>0</v>
          </cell>
          <cell r="EK861">
            <v>0</v>
          </cell>
          <cell r="EL861">
            <v>0</v>
          </cell>
          <cell r="EM861">
            <v>0</v>
          </cell>
          <cell r="EN861">
            <v>0</v>
          </cell>
          <cell r="EO861">
            <v>0</v>
          </cell>
          <cell r="EP861">
            <v>0</v>
          </cell>
          <cell r="EQ861">
            <v>0</v>
          </cell>
          <cell r="ER861">
            <v>0</v>
          </cell>
          <cell r="ES861">
            <v>0</v>
          </cell>
          <cell r="ET861">
            <v>0</v>
          </cell>
          <cell r="EU861">
            <v>0</v>
          </cell>
          <cell r="EV861">
            <v>0</v>
          </cell>
          <cell r="EW861">
            <v>0</v>
          </cell>
          <cell r="EX861">
            <v>0</v>
          </cell>
          <cell r="EY861">
            <v>0</v>
          </cell>
          <cell r="EZ861">
            <v>0</v>
          </cell>
          <cell r="FA861">
            <v>0</v>
          </cell>
          <cell r="FB861">
            <v>0</v>
          </cell>
          <cell r="FC861">
            <v>0</v>
          </cell>
          <cell r="FD861">
            <v>0</v>
          </cell>
          <cell r="FE861">
            <v>0</v>
          </cell>
          <cell r="FF861">
            <v>0</v>
          </cell>
        </row>
        <row r="862">
          <cell r="C862" t="str">
            <v>室蘭保健所総数</v>
          </cell>
          <cell r="EJ862">
            <v>0</v>
          </cell>
          <cell r="EK862">
            <v>0</v>
          </cell>
          <cell r="EL862">
            <v>0</v>
          </cell>
          <cell r="EM862">
            <v>0</v>
          </cell>
          <cell r="EN862">
            <v>0</v>
          </cell>
          <cell r="EO862">
            <v>0</v>
          </cell>
          <cell r="EP862">
            <v>0</v>
          </cell>
          <cell r="EQ862">
            <v>0</v>
          </cell>
          <cell r="ER862">
            <v>0</v>
          </cell>
          <cell r="ES862">
            <v>0</v>
          </cell>
          <cell r="ET862">
            <v>0</v>
          </cell>
          <cell r="EU862">
            <v>0</v>
          </cell>
          <cell r="EV862">
            <v>0</v>
          </cell>
          <cell r="EW862">
            <v>0</v>
          </cell>
          <cell r="EX862">
            <v>0</v>
          </cell>
          <cell r="EY862">
            <v>0</v>
          </cell>
          <cell r="EZ862">
            <v>0</v>
          </cell>
          <cell r="FA862">
            <v>0</v>
          </cell>
          <cell r="FB862">
            <v>0</v>
          </cell>
          <cell r="FC862">
            <v>0</v>
          </cell>
          <cell r="FD862">
            <v>0</v>
          </cell>
          <cell r="FE862">
            <v>0</v>
          </cell>
          <cell r="FF862">
            <v>0</v>
          </cell>
        </row>
        <row r="863">
          <cell r="C863" t="str">
            <v>苫小牧保健所男</v>
          </cell>
          <cell r="EJ863">
            <v>0</v>
          </cell>
          <cell r="EK863">
            <v>0</v>
          </cell>
          <cell r="EL863">
            <v>0</v>
          </cell>
          <cell r="EM863">
            <v>0</v>
          </cell>
          <cell r="EN863">
            <v>0</v>
          </cell>
          <cell r="EO863">
            <v>0</v>
          </cell>
          <cell r="EP863">
            <v>0</v>
          </cell>
          <cell r="EQ863">
            <v>0</v>
          </cell>
          <cell r="ER863">
            <v>0</v>
          </cell>
          <cell r="ES863">
            <v>0</v>
          </cell>
          <cell r="ET863">
            <v>0</v>
          </cell>
          <cell r="EU863">
            <v>0</v>
          </cell>
          <cell r="EV863">
            <v>0</v>
          </cell>
          <cell r="EW863">
            <v>0</v>
          </cell>
          <cell r="EX863">
            <v>0</v>
          </cell>
          <cell r="EY863">
            <v>0</v>
          </cell>
          <cell r="EZ863">
            <v>0</v>
          </cell>
          <cell r="FA863">
            <v>0</v>
          </cell>
          <cell r="FB863">
            <v>0</v>
          </cell>
          <cell r="FC863">
            <v>0</v>
          </cell>
          <cell r="FD863">
            <v>0</v>
          </cell>
          <cell r="FE863">
            <v>0</v>
          </cell>
          <cell r="FF863">
            <v>0</v>
          </cell>
        </row>
        <row r="864">
          <cell r="C864" t="str">
            <v>苫小牧保健所女</v>
          </cell>
          <cell r="EJ864">
            <v>0</v>
          </cell>
          <cell r="EK864">
            <v>0</v>
          </cell>
          <cell r="EL864">
            <v>0</v>
          </cell>
          <cell r="EM864">
            <v>0</v>
          </cell>
          <cell r="EN864">
            <v>0</v>
          </cell>
          <cell r="EO864">
            <v>0</v>
          </cell>
          <cell r="EP864">
            <v>0</v>
          </cell>
          <cell r="EQ864">
            <v>0</v>
          </cell>
          <cell r="ER864">
            <v>0</v>
          </cell>
          <cell r="ES864">
            <v>0</v>
          </cell>
          <cell r="ET864">
            <v>0</v>
          </cell>
          <cell r="EU864">
            <v>0</v>
          </cell>
          <cell r="EV864">
            <v>0</v>
          </cell>
          <cell r="EW864">
            <v>0</v>
          </cell>
          <cell r="EX864">
            <v>0</v>
          </cell>
          <cell r="EY864">
            <v>0</v>
          </cell>
          <cell r="EZ864">
            <v>0</v>
          </cell>
          <cell r="FA864">
            <v>0</v>
          </cell>
          <cell r="FB864">
            <v>0</v>
          </cell>
          <cell r="FC864">
            <v>0</v>
          </cell>
          <cell r="FD864">
            <v>0</v>
          </cell>
          <cell r="FE864">
            <v>0</v>
          </cell>
          <cell r="FF864">
            <v>0</v>
          </cell>
        </row>
        <row r="865">
          <cell r="C865" t="str">
            <v>苫小牧保健所総数</v>
          </cell>
          <cell r="EJ865">
            <v>0</v>
          </cell>
          <cell r="EK865">
            <v>0</v>
          </cell>
          <cell r="EL865">
            <v>0</v>
          </cell>
          <cell r="EM865">
            <v>0</v>
          </cell>
          <cell r="EN865">
            <v>0</v>
          </cell>
          <cell r="EO865">
            <v>0</v>
          </cell>
          <cell r="EP865">
            <v>0</v>
          </cell>
          <cell r="EQ865">
            <v>0</v>
          </cell>
          <cell r="ER865">
            <v>0</v>
          </cell>
          <cell r="ES865">
            <v>0</v>
          </cell>
          <cell r="ET865">
            <v>0</v>
          </cell>
          <cell r="EU865">
            <v>0</v>
          </cell>
          <cell r="EV865">
            <v>0</v>
          </cell>
          <cell r="EW865">
            <v>0</v>
          </cell>
          <cell r="EX865">
            <v>0</v>
          </cell>
          <cell r="EY865">
            <v>0</v>
          </cell>
          <cell r="EZ865">
            <v>0</v>
          </cell>
          <cell r="FA865">
            <v>0</v>
          </cell>
          <cell r="FB865">
            <v>0</v>
          </cell>
          <cell r="FC865">
            <v>0</v>
          </cell>
          <cell r="FD865">
            <v>0</v>
          </cell>
          <cell r="FE865">
            <v>0</v>
          </cell>
          <cell r="FF865">
            <v>0</v>
          </cell>
        </row>
        <row r="866">
          <cell r="C866" t="str">
            <v>浦河保健所男</v>
          </cell>
          <cell r="EJ866">
            <v>0</v>
          </cell>
          <cell r="EK866">
            <v>0</v>
          </cell>
          <cell r="EL866">
            <v>0</v>
          </cell>
          <cell r="EM866">
            <v>0</v>
          </cell>
          <cell r="EN866">
            <v>0</v>
          </cell>
          <cell r="EO866">
            <v>0</v>
          </cell>
          <cell r="EP866">
            <v>0</v>
          </cell>
          <cell r="EQ866">
            <v>0</v>
          </cell>
          <cell r="ER866">
            <v>0</v>
          </cell>
          <cell r="ES866">
            <v>0</v>
          </cell>
          <cell r="ET866">
            <v>0</v>
          </cell>
          <cell r="EU866">
            <v>0</v>
          </cell>
          <cell r="EV866">
            <v>0</v>
          </cell>
          <cell r="EW866">
            <v>0</v>
          </cell>
          <cell r="EX866">
            <v>0</v>
          </cell>
          <cell r="EY866">
            <v>0</v>
          </cell>
          <cell r="EZ866">
            <v>0</v>
          </cell>
          <cell r="FA866">
            <v>0</v>
          </cell>
          <cell r="FB866">
            <v>0</v>
          </cell>
          <cell r="FC866">
            <v>0</v>
          </cell>
          <cell r="FD866">
            <v>0</v>
          </cell>
          <cell r="FE866">
            <v>0</v>
          </cell>
          <cell r="FF866">
            <v>0</v>
          </cell>
        </row>
        <row r="867">
          <cell r="C867" t="str">
            <v>浦河保健所女</v>
          </cell>
          <cell r="EJ867">
            <v>0</v>
          </cell>
          <cell r="EK867">
            <v>0</v>
          </cell>
          <cell r="EL867">
            <v>0</v>
          </cell>
          <cell r="EM867">
            <v>0</v>
          </cell>
          <cell r="EN867">
            <v>0</v>
          </cell>
          <cell r="EO867">
            <v>0</v>
          </cell>
          <cell r="EP867">
            <v>0</v>
          </cell>
          <cell r="EQ867">
            <v>0</v>
          </cell>
          <cell r="ER867">
            <v>0</v>
          </cell>
          <cell r="ES867">
            <v>0</v>
          </cell>
          <cell r="ET867">
            <v>0</v>
          </cell>
          <cell r="EU867">
            <v>0</v>
          </cell>
          <cell r="EV867">
            <v>0</v>
          </cell>
          <cell r="EW867">
            <v>0</v>
          </cell>
          <cell r="EX867">
            <v>0</v>
          </cell>
          <cell r="EY867">
            <v>0</v>
          </cell>
          <cell r="EZ867">
            <v>0</v>
          </cell>
          <cell r="FA867">
            <v>0</v>
          </cell>
          <cell r="FB867">
            <v>0</v>
          </cell>
          <cell r="FC867">
            <v>0</v>
          </cell>
          <cell r="FD867">
            <v>0</v>
          </cell>
          <cell r="FE867">
            <v>0</v>
          </cell>
          <cell r="FF867">
            <v>0</v>
          </cell>
        </row>
        <row r="868">
          <cell r="C868" t="str">
            <v>浦河保健所総数</v>
          </cell>
          <cell r="EJ868">
            <v>0</v>
          </cell>
          <cell r="EK868">
            <v>0</v>
          </cell>
          <cell r="EL868">
            <v>0</v>
          </cell>
          <cell r="EM868">
            <v>0</v>
          </cell>
          <cell r="EN868">
            <v>0</v>
          </cell>
          <cell r="EO868">
            <v>0</v>
          </cell>
          <cell r="EP868">
            <v>0</v>
          </cell>
          <cell r="EQ868">
            <v>0</v>
          </cell>
          <cell r="ER868">
            <v>0</v>
          </cell>
          <cell r="ES868">
            <v>0</v>
          </cell>
          <cell r="ET868">
            <v>0</v>
          </cell>
          <cell r="EU868">
            <v>0</v>
          </cell>
          <cell r="EV868">
            <v>0</v>
          </cell>
          <cell r="EW868">
            <v>0</v>
          </cell>
          <cell r="EX868">
            <v>0</v>
          </cell>
          <cell r="EY868">
            <v>0</v>
          </cell>
          <cell r="EZ868">
            <v>0</v>
          </cell>
          <cell r="FA868">
            <v>0</v>
          </cell>
          <cell r="FB868">
            <v>0</v>
          </cell>
          <cell r="FC868">
            <v>0</v>
          </cell>
          <cell r="FD868">
            <v>0</v>
          </cell>
          <cell r="FE868">
            <v>0</v>
          </cell>
          <cell r="FF868">
            <v>0</v>
          </cell>
        </row>
        <row r="869">
          <cell r="C869" t="str">
            <v>静内保健所男</v>
          </cell>
          <cell r="EJ869">
            <v>0</v>
          </cell>
          <cell r="EK869">
            <v>0</v>
          </cell>
          <cell r="EL869">
            <v>0</v>
          </cell>
          <cell r="EM869">
            <v>0</v>
          </cell>
          <cell r="EN869">
            <v>0</v>
          </cell>
          <cell r="EO869">
            <v>0</v>
          </cell>
          <cell r="EP869">
            <v>0</v>
          </cell>
          <cell r="EQ869">
            <v>0</v>
          </cell>
          <cell r="ER869">
            <v>0</v>
          </cell>
          <cell r="ES869">
            <v>0</v>
          </cell>
          <cell r="ET869">
            <v>0</v>
          </cell>
          <cell r="EU869">
            <v>0</v>
          </cell>
          <cell r="EV869">
            <v>0</v>
          </cell>
          <cell r="EW869">
            <v>0</v>
          </cell>
          <cell r="EX869">
            <v>0</v>
          </cell>
          <cell r="EY869">
            <v>0</v>
          </cell>
          <cell r="EZ869">
            <v>0</v>
          </cell>
          <cell r="FA869">
            <v>0</v>
          </cell>
          <cell r="FB869">
            <v>0</v>
          </cell>
          <cell r="FC869">
            <v>0</v>
          </cell>
          <cell r="FD869">
            <v>0</v>
          </cell>
          <cell r="FE869">
            <v>0</v>
          </cell>
          <cell r="FF869">
            <v>0</v>
          </cell>
        </row>
        <row r="870">
          <cell r="C870" t="str">
            <v>静内保健所女</v>
          </cell>
          <cell r="EJ870">
            <v>0</v>
          </cell>
          <cell r="EK870">
            <v>0</v>
          </cell>
          <cell r="EL870">
            <v>0</v>
          </cell>
          <cell r="EM870">
            <v>0</v>
          </cell>
          <cell r="EN870">
            <v>0</v>
          </cell>
          <cell r="EO870">
            <v>0</v>
          </cell>
          <cell r="EP870">
            <v>0</v>
          </cell>
          <cell r="EQ870">
            <v>0</v>
          </cell>
          <cell r="ER870">
            <v>0</v>
          </cell>
          <cell r="ES870">
            <v>0</v>
          </cell>
          <cell r="ET870">
            <v>0</v>
          </cell>
          <cell r="EU870">
            <v>0</v>
          </cell>
          <cell r="EV870">
            <v>0</v>
          </cell>
          <cell r="EW870">
            <v>0</v>
          </cell>
          <cell r="EX870">
            <v>0</v>
          </cell>
          <cell r="EY870">
            <v>0</v>
          </cell>
          <cell r="EZ870">
            <v>0</v>
          </cell>
          <cell r="FA870">
            <v>0</v>
          </cell>
          <cell r="FB870">
            <v>0</v>
          </cell>
          <cell r="FC870">
            <v>0</v>
          </cell>
          <cell r="FD870">
            <v>0</v>
          </cell>
          <cell r="FE870">
            <v>0</v>
          </cell>
          <cell r="FF870">
            <v>0</v>
          </cell>
        </row>
        <row r="871">
          <cell r="C871" t="str">
            <v>静内保健所総数</v>
          </cell>
          <cell r="EJ871">
            <v>0</v>
          </cell>
          <cell r="EK871">
            <v>0</v>
          </cell>
          <cell r="EL871">
            <v>0</v>
          </cell>
          <cell r="EM871">
            <v>0</v>
          </cell>
          <cell r="EN871">
            <v>0</v>
          </cell>
          <cell r="EO871">
            <v>0</v>
          </cell>
          <cell r="EP871">
            <v>0</v>
          </cell>
          <cell r="EQ871">
            <v>0</v>
          </cell>
          <cell r="ER871">
            <v>0</v>
          </cell>
          <cell r="ES871">
            <v>0</v>
          </cell>
          <cell r="ET871">
            <v>0</v>
          </cell>
          <cell r="EU871">
            <v>0</v>
          </cell>
          <cell r="EV871">
            <v>0</v>
          </cell>
          <cell r="EW871">
            <v>0</v>
          </cell>
          <cell r="EX871">
            <v>0</v>
          </cell>
          <cell r="EY871">
            <v>0</v>
          </cell>
          <cell r="EZ871">
            <v>0</v>
          </cell>
          <cell r="FA871">
            <v>0</v>
          </cell>
          <cell r="FB871">
            <v>0</v>
          </cell>
          <cell r="FC871">
            <v>0</v>
          </cell>
          <cell r="FD871">
            <v>0</v>
          </cell>
          <cell r="FE871">
            <v>0</v>
          </cell>
          <cell r="FF871">
            <v>0</v>
          </cell>
        </row>
        <row r="872">
          <cell r="C872" t="str">
            <v>帯広保健所男</v>
          </cell>
          <cell r="EJ872">
            <v>0</v>
          </cell>
          <cell r="EK872">
            <v>0</v>
          </cell>
          <cell r="EL872">
            <v>0</v>
          </cell>
          <cell r="EM872">
            <v>0</v>
          </cell>
          <cell r="EN872">
            <v>0</v>
          </cell>
          <cell r="EO872">
            <v>0</v>
          </cell>
          <cell r="EP872">
            <v>0</v>
          </cell>
          <cell r="EQ872">
            <v>0</v>
          </cell>
          <cell r="ER872">
            <v>0</v>
          </cell>
          <cell r="ES872">
            <v>0</v>
          </cell>
          <cell r="ET872">
            <v>0</v>
          </cell>
          <cell r="EU872">
            <v>0</v>
          </cell>
          <cell r="EV872">
            <v>0</v>
          </cell>
          <cell r="EW872">
            <v>0</v>
          </cell>
          <cell r="EX872">
            <v>0</v>
          </cell>
          <cell r="EY872">
            <v>0</v>
          </cell>
          <cell r="EZ872">
            <v>0</v>
          </cell>
          <cell r="FA872">
            <v>0</v>
          </cell>
          <cell r="FB872">
            <v>0</v>
          </cell>
          <cell r="FC872">
            <v>0</v>
          </cell>
          <cell r="FD872">
            <v>0</v>
          </cell>
          <cell r="FE872">
            <v>0</v>
          </cell>
          <cell r="FF872">
            <v>0</v>
          </cell>
        </row>
        <row r="873">
          <cell r="C873" t="str">
            <v>帯広保健所女</v>
          </cell>
          <cell r="EJ873">
            <v>0</v>
          </cell>
          <cell r="EK873">
            <v>0</v>
          </cell>
          <cell r="EL873">
            <v>0</v>
          </cell>
          <cell r="EM873">
            <v>0</v>
          </cell>
          <cell r="EN873">
            <v>0</v>
          </cell>
          <cell r="EO873">
            <v>0</v>
          </cell>
          <cell r="EP873">
            <v>0</v>
          </cell>
          <cell r="EQ873">
            <v>0</v>
          </cell>
          <cell r="ER873">
            <v>0</v>
          </cell>
          <cell r="ES873">
            <v>0</v>
          </cell>
          <cell r="ET873">
            <v>0</v>
          </cell>
          <cell r="EU873">
            <v>0</v>
          </cell>
          <cell r="EV873">
            <v>0</v>
          </cell>
          <cell r="EW873">
            <v>0</v>
          </cell>
          <cell r="EX873">
            <v>0</v>
          </cell>
          <cell r="EY873">
            <v>0</v>
          </cell>
          <cell r="EZ873">
            <v>0</v>
          </cell>
          <cell r="FA873">
            <v>0</v>
          </cell>
          <cell r="FB873">
            <v>0</v>
          </cell>
          <cell r="FC873">
            <v>0</v>
          </cell>
          <cell r="FD873">
            <v>0</v>
          </cell>
          <cell r="FE873">
            <v>0</v>
          </cell>
          <cell r="FF873">
            <v>0</v>
          </cell>
        </row>
        <row r="874">
          <cell r="C874" t="str">
            <v>帯広保健所総数</v>
          </cell>
          <cell r="EJ874">
            <v>0</v>
          </cell>
          <cell r="EK874">
            <v>0</v>
          </cell>
          <cell r="EL874">
            <v>0</v>
          </cell>
          <cell r="EM874">
            <v>0</v>
          </cell>
          <cell r="EN874">
            <v>0</v>
          </cell>
          <cell r="EO874">
            <v>0</v>
          </cell>
          <cell r="EP874">
            <v>0</v>
          </cell>
          <cell r="EQ874">
            <v>0</v>
          </cell>
          <cell r="ER874">
            <v>0</v>
          </cell>
          <cell r="ES874">
            <v>0</v>
          </cell>
          <cell r="ET874">
            <v>0</v>
          </cell>
          <cell r="EU874">
            <v>0</v>
          </cell>
          <cell r="EV874">
            <v>0</v>
          </cell>
          <cell r="EW874">
            <v>0</v>
          </cell>
          <cell r="EX874">
            <v>0</v>
          </cell>
          <cell r="EY874">
            <v>0</v>
          </cell>
          <cell r="EZ874">
            <v>0</v>
          </cell>
          <cell r="FA874">
            <v>0</v>
          </cell>
          <cell r="FB874">
            <v>0</v>
          </cell>
          <cell r="FC874">
            <v>0</v>
          </cell>
          <cell r="FD874">
            <v>0</v>
          </cell>
          <cell r="FE874">
            <v>0</v>
          </cell>
          <cell r="FF874">
            <v>0</v>
          </cell>
        </row>
        <row r="875">
          <cell r="C875" t="str">
            <v>釧路保健所男</v>
          </cell>
          <cell r="EJ875">
            <v>111522</v>
          </cell>
          <cell r="EK875">
            <v>3983</v>
          </cell>
          <cell r="EL875">
            <v>4572</v>
          </cell>
          <cell r="EM875">
            <v>4933</v>
          </cell>
          <cell r="EN875">
            <v>5361</v>
          </cell>
          <cell r="EO875">
            <v>4577</v>
          </cell>
          <cell r="EP875">
            <v>4967</v>
          </cell>
          <cell r="EQ875">
            <v>5742</v>
          </cell>
          <cell r="ER875">
            <v>6935</v>
          </cell>
          <cell r="ES875">
            <v>8082</v>
          </cell>
          <cell r="ET875">
            <v>7220</v>
          </cell>
          <cell r="EU875">
            <v>7434</v>
          </cell>
          <cell r="EV875">
            <v>7848</v>
          </cell>
          <cell r="EW875">
            <v>9417</v>
          </cell>
          <cell r="EX875">
            <v>9468</v>
          </cell>
          <cell r="EY875">
            <v>6964</v>
          </cell>
          <cell r="EZ875">
            <v>6109</v>
          </cell>
          <cell r="FA875">
            <v>4562</v>
          </cell>
          <cell r="FB875">
            <v>2188</v>
          </cell>
          <cell r="FC875">
            <v>716</v>
          </cell>
          <cell r="FD875">
            <v>101</v>
          </cell>
          <cell r="FE875">
            <v>16</v>
          </cell>
          <cell r="FF875">
            <v>327</v>
          </cell>
        </row>
        <row r="876">
          <cell r="C876" t="str">
            <v>釧路保健所女</v>
          </cell>
          <cell r="EJ876">
            <v>124994</v>
          </cell>
          <cell r="EK876">
            <v>3777</v>
          </cell>
          <cell r="EL876">
            <v>4430</v>
          </cell>
          <cell r="EM876">
            <v>4929</v>
          </cell>
          <cell r="EN876">
            <v>4873</v>
          </cell>
          <cell r="EO876">
            <v>4599</v>
          </cell>
          <cell r="EP876">
            <v>4949</v>
          </cell>
          <cell r="EQ876">
            <v>5953</v>
          </cell>
          <cell r="ER876">
            <v>6884</v>
          </cell>
          <cell r="ES876">
            <v>8232</v>
          </cell>
          <cell r="ET876">
            <v>7647</v>
          </cell>
          <cell r="EU876">
            <v>7907</v>
          </cell>
          <cell r="EV876">
            <v>8315</v>
          </cell>
          <cell r="EW876">
            <v>10625</v>
          </cell>
          <cell r="EX876">
            <v>11091</v>
          </cell>
          <cell r="EY876">
            <v>8961</v>
          </cell>
          <cell r="EZ876">
            <v>8059</v>
          </cell>
          <cell r="FA876">
            <v>6507</v>
          </cell>
          <cell r="FB876">
            <v>4142</v>
          </cell>
          <cell r="FC876">
            <v>2191</v>
          </cell>
          <cell r="FD876">
            <v>580</v>
          </cell>
          <cell r="FE876">
            <v>75</v>
          </cell>
          <cell r="FF876">
            <v>268</v>
          </cell>
        </row>
        <row r="877">
          <cell r="C877" t="str">
            <v>釧路保健所総数</v>
          </cell>
          <cell r="EJ877">
            <v>236516</v>
          </cell>
          <cell r="EK877">
            <v>7760</v>
          </cell>
          <cell r="EL877">
            <v>9002</v>
          </cell>
          <cell r="EM877">
            <v>9862</v>
          </cell>
          <cell r="EN877">
            <v>10234</v>
          </cell>
          <cell r="EO877">
            <v>9176</v>
          </cell>
          <cell r="EP877">
            <v>9916</v>
          </cell>
          <cell r="EQ877">
            <v>11695</v>
          </cell>
          <cell r="ER877">
            <v>13819</v>
          </cell>
          <cell r="ES877">
            <v>16314</v>
          </cell>
          <cell r="ET877">
            <v>14867</v>
          </cell>
          <cell r="EU877">
            <v>15341</v>
          </cell>
          <cell r="EV877">
            <v>16163</v>
          </cell>
          <cell r="EW877">
            <v>20042</v>
          </cell>
          <cell r="EX877">
            <v>20559</v>
          </cell>
          <cell r="EY877">
            <v>15925</v>
          </cell>
          <cell r="EZ877">
            <v>14168</v>
          </cell>
          <cell r="FA877">
            <v>11069</v>
          </cell>
          <cell r="FB877">
            <v>6330</v>
          </cell>
          <cell r="FC877">
            <v>2907</v>
          </cell>
          <cell r="FD877">
            <v>681</v>
          </cell>
          <cell r="FE877">
            <v>91</v>
          </cell>
          <cell r="FF877">
            <v>595</v>
          </cell>
        </row>
        <row r="878">
          <cell r="C878" t="str">
            <v>根室保健所男</v>
          </cell>
          <cell r="EJ878">
            <v>12862</v>
          </cell>
          <cell r="EK878">
            <v>455</v>
          </cell>
          <cell r="EL878">
            <v>533</v>
          </cell>
          <cell r="EM878">
            <v>582</v>
          </cell>
          <cell r="EN878">
            <v>532</v>
          </cell>
          <cell r="EO878">
            <v>519</v>
          </cell>
          <cell r="EP878">
            <v>688</v>
          </cell>
          <cell r="EQ878">
            <v>660</v>
          </cell>
          <cell r="ER878">
            <v>786</v>
          </cell>
          <cell r="ES878">
            <v>934</v>
          </cell>
          <cell r="ET878">
            <v>885</v>
          </cell>
          <cell r="EU878">
            <v>896</v>
          </cell>
          <cell r="EV878">
            <v>907</v>
          </cell>
          <cell r="EW878">
            <v>1023</v>
          </cell>
          <cell r="EX878">
            <v>1037</v>
          </cell>
          <cell r="EY878">
            <v>806</v>
          </cell>
          <cell r="EZ878">
            <v>719</v>
          </cell>
          <cell r="FA878">
            <v>526</v>
          </cell>
          <cell r="FB878">
            <v>244</v>
          </cell>
          <cell r="FC878">
            <v>62</v>
          </cell>
          <cell r="FD878">
            <v>18</v>
          </cell>
          <cell r="FE878">
            <v>1</v>
          </cell>
          <cell r="FF878">
            <v>49</v>
          </cell>
        </row>
        <row r="879">
          <cell r="C879" t="str">
            <v>根室保健所女</v>
          </cell>
          <cell r="EJ879">
            <v>14055</v>
          </cell>
          <cell r="EK879">
            <v>456</v>
          </cell>
          <cell r="EL879">
            <v>453</v>
          </cell>
          <cell r="EM879">
            <v>554</v>
          </cell>
          <cell r="EN879">
            <v>505</v>
          </cell>
          <cell r="EO879">
            <v>507</v>
          </cell>
          <cell r="EP879">
            <v>555</v>
          </cell>
          <cell r="EQ879">
            <v>619</v>
          </cell>
          <cell r="ER879">
            <v>728</v>
          </cell>
          <cell r="ES879">
            <v>861</v>
          </cell>
          <cell r="ET879">
            <v>870</v>
          </cell>
          <cell r="EU879">
            <v>949</v>
          </cell>
          <cell r="EV879">
            <v>941</v>
          </cell>
          <cell r="EW879">
            <v>1168</v>
          </cell>
          <cell r="EX879">
            <v>1224</v>
          </cell>
          <cell r="EY879">
            <v>1122</v>
          </cell>
          <cell r="EZ879">
            <v>1029</v>
          </cell>
          <cell r="FA879">
            <v>721</v>
          </cell>
          <cell r="FB879">
            <v>481</v>
          </cell>
          <cell r="FC879">
            <v>217</v>
          </cell>
          <cell r="FD879">
            <v>66</v>
          </cell>
          <cell r="FE879">
            <v>12</v>
          </cell>
          <cell r="FF879">
            <v>17</v>
          </cell>
        </row>
        <row r="880">
          <cell r="C880" t="str">
            <v>根室保健所総数</v>
          </cell>
          <cell r="EJ880">
            <v>26917</v>
          </cell>
          <cell r="EK880">
            <v>911</v>
          </cell>
          <cell r="EL880">
            <v>986</v>
          </cell>
          <cell r="EM880">
            <v>1136</v>
          </cell>
          <cell r="EN880">
            <v>1037</v>
          </cell>
          <cell r="EO880">
            <v>1026</v>
          </cell>
          <cell r="EP880">
            <v>1243</v>
          </cell>
          <cell r="EQ880">
            <v>1279</v>
          </cell>
          <cell r="ER880">
            <v>1514</v>
          </cell>
          <cell r="ES880">
            <v>1795</v>
          </cell>
          <cell r="ET880">
            <v>1755</v>
          </cell>
          <cell r="EU880">
            <v>1845</v>
          </cell>
          <cell r="EV880">
            <v>1848</v>
          </cell>
          <cell r="EW880">
            <v>2191</v>
          </cell>
          <cell r="EX880">
            <v>2261</v>
          </cell>
          <cell r="EY880">
            <v>1928</v>
          </cell>
          <cell r="EZ880">
            <v>1748</v>
          </cell>
          <cell r="FA880">
            <v>1247</v>
          </cell>
          <cell r="FB880">
            <v>725</v>
          </cell>
          <cell r="FC880">
            <v>279</v>
          </cell>
          <cell r="FD880">
            <v>84</v>
          </cell>
          <cell r="FE880">
            <v>13</v>
          </cell>
          <cell r="FF880">
            <v>66</v>
          </cell>
        </row>
        <row r="881">
          <cell r="C881" t="str">
            <v>中標津保健所男</v>
          </cell>
          <cell r="EJ881">
            <v>24577</v>
          </cell>
          <cell r="EK881">
            <v>1084</v>
          </cell>
          <cell r="EL881">
            <v>1246</v>
          </cell>
          <cell r="EM881">
            <v>1323</v>
          </cell>
          <cell r="EN881">
            <v>1057</v>
          </cell>
          <cell r="EO881">
            <v>925</v>
          </cell>
          <cell r="EP881">
            <v>1345</v>
          </cell>
          <cell r="EQ881">
            <v>1581</v>
          </cell>
          <cell r="ER881">
            <v>1773</v>
          </cell>
          <cell r="ES881">
            <v>1863</v>
          </cell>
          <cell r="ET881">
            <v>1664</v>
          </cell>
          <cell r="EU881">
            <v>1718</v>
          </cell>
          <cell r="EV881">
            <v>1704</v>
          </cell>
          <cell r="EW881">
            <v>1897</v>
          </cell>
          <cell r="EX881">
            <v>1761</v>
          </cell>
          <cell r="EY881">
            <v>1188</v>
          </cell>
          <cell r="EZ881">
            <v>974</v>
          </cell>
          <cell r="FA881">
            <v>788</v>
          </cell>
          <cell r="FB881">
            <v>439</v>
          </cell>
          <cell r="FC881">
            <v>145</v>
          </cell>
          <cell r="FD881">
            <v>28</v>
          </cell>
          <cell r="FE881">
            <v>6</v>
          </cell>
          <cell r="FF881">
            <v>68</v>
          </cell>
        </row>
        <row r="882">
          <cell r="C882" t="str">
            <v>中標津保健所女</v>
          </cell>
          <cell r="EJ882">
            <v>25127</v>
          </cell>
          <cell r="EK882">
            <v>1095</v>
          </cell>
          <cell r="EL882">
            <v>1126</v>
          </cell>
          <cell r="EM882">
            <v>1351</v>
          </cell>
          <cell r="EN882">
            <v>975</v>
          </cell>
          <cell r="EO882">
            <v>743</v>
          </cell>
          <cell r="EP882">
            <v>1210</v>
          </cell>
          <cell r="EQ882">
            <v>1430</v>
          </cell>
          <cell r="ER882">
            <v>1668</v>
          </cell>
          <cell r="ES882">
            <v>1727</v>
          </cell>
          <cell r="ET882">
            <v>1580</v>
          </cell>
          <cell r="EU882">
            <v>1645</v>
          </cell>
          <cell r="EV882">
            <v>1693</v>
          </cell>
          <cell r="EW882">
            <v>2002</v>
          </cell>
          <cell r="EX882">
            <v>1829</v>
          </cell>
          <cell r="EY882">
            <v>1471</v>
          </cell>
          <cell r="EZ882">
            <v>1332</v>
          </cell>
          <cell r="FA882">
            <v>1052</v>
          </cell>
          <cell r="FB882">
            <v>683</v>
          </cell>
          <cell r="FC882">
            <v>366</v>
          </cell>
          <cell r="FD882">
            <v>93</v>
          </cell>
          <cell r="FE882">
            <v>13</v>
          </cell>
          <cell r="FF882">
            <v>43</v>
          </cell>
        </row>
        <row r="883">
          <cell r="C883" t="str">
            <v>中標津保健所総数</v>
          </cell>
          <cell r="EJ883">
            <v>49704</v>
          </cell>
          <cell r="EK883">
            <v>2179</v>
          </cell>
          <cell r="EL883">
            <v>2372</v>
          </cell>
          <cell r="EM883">
            <v>2674</v>
          </cell>
          <cell r="EN883">
            <v>2032</v>
          </cell>
          <cell r="EO883">
            <v>1668</v>
          </cell>
          <cell r="EP883">
            <v>2555</v>
          </cell>
          <cell r="EQ883">
            <v>3011</v>
          </cell>
          <cell r="ER883">
            <v>3441</v>
          </cell>
          <cell r="ES883">
            <v>3590</v>
          </cell>
          <cell r="ET883">
            <v>3244</v>
          </cell>
          <cell r="EU883">
            <v>3363</v>
          </cell>
          <cell r="EV883">
            <v>3397</v>
          </cell>
          <cell r="EW883">
            <v>3899</v>
          </cell>
          <cell r="EX883">
            <v>3590</v>
          </cell>
          <cell r="EY883">
            <v>2659</v>
          </cell>
          <cell r="EZ883">
            <v>2306</v>
          </cell>
          <cell r="FA883">
            <v>1840</v>
          </cell>
          <cell r="FB883">
            <v>1122</v>
          </cell>
          <cell r="FC883">
            <v>511</v>
          </cell>
          <cell r="FD883">
            <v>121</v>
          </cell>
          <cell r="FE883">
            <v>19</v>
          </cell>
          <cell r="FF883">
            <v>111</v>
          </cell>
        </row>
        <row r="884">
          <cell r="C884" t="str">
            <v>網走保健所男</v>
          </cell>
          <cell r="EJ884">
            <v>0</v>
          </cell>
          <cell r="EK884">
            <v>0</v>
          </cell>
          <cell r="EL884">
            <v>0</v>
          </cell>
          <cell r="EM884">
            <v>0</v>
          </cell>
          <cell r="EN884">
            <v>0</v>
          </cell>
          <cell r="EO884">
            <v>0</v>
          </cell>
          <cell r="EP884">
            <v>0</v>
          </cell>
          <cell r="EQ884">
            <v>0</v>
          </cell>
          <cell r="ER884">
            <v>0</v>
          </cell>
          <cell r="ES884">
            <v>0</v>
          </cell>
          <cell r="ET884">
            <v>0</v>
          </cell>
          <cell r="EU884">
            <v>0</v>
          </cell>
          <cell r="EV884">
            <v>0</v>
          </cell>
          <cell r="EW884">
            <v>0</v>
          </cell>
          <cell r="EX884">
            <v>0</v>
          </cell>
          <cell r="EY884">
            <v>0</v>
          </cell>
          <cell r="EZ884">
            <v>0</v>
          </cell>
          <cell r="FA884">
            <v>0</v>
          </cell>
          <cell r="FB884">
            <v>0</v>
          </cell>
          <cell r="FC884">
            <v>0</v>
          </cell>
          <cell r="FD884">
            <v>0</v>
          </cell>
          <cell r="FE884">
            <v>0</v>
          </cell>
          <cell r="FF884">
            <v>0</v>
          </cell>
        </row>
        <row r="885">
          <cell r="C885" t="str">
            <v>網走保健所女</v>
          </cell>
          <cell r="EJ885">
            <v>0</v>
          </cell>
          <cell r="EK885">
            <v>0</v>
          </cell>
          <cell r="EL885">
            <v>0</v>
          </cell>
          <cell r="EM885">
            <v>0</v>
          </cell>
          <cell r="EN885">
            <v>0</v>
          </cell>
          <cell r="EO885">
            <v>0</v>
          </cell>
          <cell r="EP885">
            <v>0</v>
          </cell>
          <cell r="EQ885">
            <v>0</v>
          </cell>
          <cell r="ER885">
            <v>0</v>
          </cell>
          <cell r="ES885">
            <v>0</v>
          </cell>
          <cell r="ET885">
            <v>0</v>
          </cell>
          <cell r="EU885">
            <v>0</v>
          </cell>
          <cell r="EV885">
            <v>0</v>
          </cell>
          <cell r="EW885">
            <v>0</v>
          </cell>
          <cell r="EX885">
            <v>0</v>
          </cell>
          <cell r="EY885">
            <v>0</v>
          </cell>
          <cell r="EZ885">
            <v>0</v>
          </cell>
          <cell r="FA885">
            <v>0</v>
          </cell>
          <cell r="FB885">
            <v>0</v>
          </cell>
          <cell r="FC885">
            <v>0</v>
          </cell>
          <cell r="FD885">
            <v>0</v>
          </cell>
          <cell r="FE885">
            <v>0</v>
          </cell>
          <cell r="FF885">
            <v>0</v>
          </cell>
        </row>
        <row r="886">
          <cell r="C886" t="str">
            <v>網走保健所総数</v>
          </cell>
          <cell r="EJ886">
            <v>0</v>
          </cell>
          <cell r="EK886">
            <v>0</v>
          </cell>
          <cell r="EL886">
            <v>0</v>
          </cell>
          <cell r="EM886">
            <v>0</v>
          </cell>
          <cell r="EN886">
            <v>0</v>
          </cell>
          <cell r="EO886">
            <v>0</v>
          </cell>
          <cell r="EP886">
            <v>0</v>
          </cell>
          <cell r="EQ886">
            <v>0</v>
          </cell>
          <cell r="ER886">
            <v>0</v>
          </cell>
          <cell r="ES886">
            <v>0</v>
          </cell>
          <cell r="ET886">
            <v>0</v>
          </cell>
          <cell r="EU886">
            <v>0</v>
          </cell>
          <cell r="EV886">
            <v>0</v>
          </cell>
          <cell r="EW886">
            <v>0</v>
          </cell>
          <cell r="EX886">
            <v>0</v>
          </cell>
          <cell r="EY886">
            <v>0</v>
          </cell>
          <cell r="EZ886">
            <v>0</v>
          </cell>
          <cell r="FA886">
            <v>0</v>
          </cell>
          <cell r="FB886">
            <v>0</v>
          </cell>
          <cell r="FC886">
            <v>0</v>
          </cell>
          <cell r="FD886">
            <v>0</v>
          </cell>
          <cell r="FE886">
            <v>0</v>
          </cell>
          <cell r="FF886">
            <v>0</v>
          </cell>
        </row>
        <row r="887">
          <cell r="C887" t="str">
            <v>北見保健所男</v>
          </cell>
          <cell r="EJ887">
            <v>0</v>
          </cell>
          <cell r="EK887">
            <v>0</v>
          </cell>
          <cell r="EL887">
            <v>0</v>
          </cell>
          <cell r="EM887">
            <v>0</v>
          </cell>
          <cell r="EN887">
            <v>0</v>
          </cell>
          <cell r="EO887">
            <v>0</v>
          </cell>
          <cell r="EP887">
            <v>0</v>
          </cell>
          <cell r="EQ887">
            <v>0</v>
          </cell>
          <cell r="ER887">
            <v>0</v>
          </cell>
          <cell r="ES887">
            <v>0</v>
          </cell>
          <cell r="ET887">
            <v>0</v>
          </cell>
          <cell r="EU887">
            <v>0</v>
          </cell>
          <cell r="EV887">
            <v>0</v>
          </cell>
          <cell r="EW887">
            <v>0</v>
          </cell>
          <cell r="EX887">
            <v>0</v>
          </cell>
          <cell r="EY887">
            <v>0</v>
          </cell>
          <cell r="EZ887">
            <v>0</v>
          </cell>
          <cell r="FA887">
            <v>0</v>
          </cell>
          <cell r="FB887">
            <v>0</v>
          </cell>
          <cell r="FC887">
            <v>0</v>
          </cell>
          <cell r="FD887">
            <v>0</v>
          </cell>
          <cell r="FE887">
            <v>0</v>
          </cell>
          <cell r="FF887">
            <v>0</v>
          </cell>
        </row>
        <row r="888">
          <cell r="C888" t="str">
            <v>北見保健所女</v>
          </cell>
          <cell r="EJ888">
            <v>0</v>
          </cell>
          <cell r="EK888">
            <v>0</v>
          </cell>
          <cell r="EL888">
            <v>0</v>
          </cell>
          <cell r="EM888">
            <v>0</v>
          </cell>
          <cell r="EN888">
            <v>0</v>
          </cell>
          <cell r="EO888">
            <v>0</v>
          </cell>
          <cell r="EP888">
            <v>0</v>
          </cell>
          <cell r="EQ888">
            <v>0</v>
          </cell>
          <cell r="ER888">
            <v>0</v>
          </cell>
          <cell r="ES888">
            <v>0</v>
          </cell>
          <cell r="ET888">
            <v>0</v>
          </cell>
          <cell r="EU888">
            <v>0</v>
          </cell>
          <cell r="EV888">
            <v>0</v>
          </cell>
          <cell r="EW888">
            <v>0</v>
          </cell>
          <cell r="EX888">
            <v>0</v>
          </cell>
          <cell r="EY888">
            <v>0</v>
          </cell>
          <cell r="EZ888">
            <v>0</v>
          </cell>
          <cell r="FA888">
            <v>0</v>
          </cell>
          <cell r="FB888">
            <v>0</v>
          </cell>
          <cell r="FC888">
            <v>0</v>
          </cell>
          <cell r="FD888">
            <v>0</v>
          </cell>
          <cell r="FE888">
            <v>0</v>
          </cell>
          <cell r="FF888">
            <v>0</v>
          </cell>
        </row>
        <row r="889">
          <cell r="C889" t="str">
            <v>北見保健所総数</v>
          </cell>
          <cell r="EJ889">
            <v>0</v>
          </cell>
          <cell r="EK889">
            <v>0</v>
          </cell>
          <cell r="EL889">
            <v>0</v>
          </cell>
          <cell r="EM889">
            <v>0</v>
          </cell>
          <cell r="EN889">
            <v>0</v>
          </cell>
          <cell r="EO889">
            <v>0</v>
          </cell>
          <cell r="EP889">
            <v>0</v>
          </cell>
          <cell r="EQ889">
            <v>0</v>
          </cell>
          <cell r="ER889">
            <v>0</v>
          </cell>
          <cell r="ES889">
            <v>0</v>
          </cell>
          <cell r="ET889">
            <v>0</v>
          </cell>
          <cell r="EU889">
            <v>0</v>
          </cell>
          <cell r="EV889">
            <v>0</v>
          </cell>
          <cell r="EW889">
            <v>0</v>
          </cell>
          <cell r="EX889">
            <v>0</v>
          </cell>
          <cell r="EY889">
            <v>0</v>
          </cell>
          <cell r="EZ889">
            <v>0</v>
          </cell>
          <cell r="FA889">
            <v>0</v>
          </cell>
          <cell r="FB889">
            <v>0</v>
          </cell>
          <cell r="FC889">
            <v>0</v>
          </cell>
          <cell r="FD889">
            <v>0</v>
          </cell>
          <cell r="FE889">
            <v>0</v>
          </cell>
          <cell r="FF889">
            <v>0</v>
          </cell>
        </row>
        <row r="890">
          <cell r="C890" t="str">
            <v>紋別保健所男</v>
          </cell>
          <cell r="EJ890">
            <v>0</v>
          </cell>
          <cell r="EK890">
            <v>0</v>
          </cell>
          <cell r="EL890">
            <v>0</v>
          </cell>
          <cell r="EM890">
            <v>0</v>
          </cell>
          <cell r="EN890">
            <v>0</v>
          </cell>
          <cell r="EO890">
            <v>0</v>
          </cell>
          <cell r="EP890">
            <v>0</v>
          </cell>
          <cell r="EQ890">
            <v>0</v>
          </cell>
          <cell r="ER890">
            <v>0</v>
          </cell>
          <cell r="ES890">
            <v>0</v>
          </cell>
          <cell r="ET890">
            <v>0</v>
          </cell>
          <cell r="EU890">
            <v>0</v>
          </cell>
          <cell r="EV890">
            <v>0</v>
          </cell>
          <cell r="EW890">
            <v>0</v>
          </cell>
          <cell r="EX890">
            <v>0</v>
          </cell>
          <cell r="EY890">
            <v>0</v>
          </cell>
          <cell r="EZ890">
            <v>0</v>
          </cell>
          <cell r="FA890">
            <v>0</v>
          </cell>
          <cell r="FB890">
            <v>0</v>
          </cell>
          <cell r="FC890">
            <v>0</v>
          </cell>
          <cell r="FD890">
            <v>0</v>
          </cell>
          <cell r="FE890">
            <v>0</v>
          </cell>
          <cell r="FF890">
            <v>0</v>
          </cell>
        </row>
        <row r="891">
          <cell r="C891" t="str">
            <v>紋別保健所女</v>
          </cell>
          <cell r="EJ891">
            <v>0</v>
          </cell>
          <cell r="EK891">
            <v>0</v>
          </cell>
          <cell r="EL891">
            <v>0</v>
          </cell>
          <cell r="EM891">
            <v>0</v>
          </cell>
          <cell r="EN891">
            <v>0</v>
          </cell>
          <cell r="EO891">
            <v>0</v>
          </cell>
          <cell r="EP891">
            <v>0</v>
          </cell>
          <cell r="EQ891">
            <v>0</v>
          </cell>
          <cell r="ER891">
            <v>0</v>
          </cell>
          <cell r="ES891">
            <v>0</v>
          </cell>
          <cell r="ET891">
            <v>0</v>
          </cell>
          <cell r="EU891">
            <v>0</v>
          </cell>
          <cell r="EV891">
            <v>0</v>
          </cell>
          <cell r="EW891">
            <v>0</v>
          </cell>
          <cell r="EX891">
            <v>0</v>
          </cell>
          <cell r="EY891">
            <v>0</v>
          </cell>
          <cell r="EZ891">
            <v>0</v>
          </cell>
          <cell r="FA891">
            <v>0</v>
          </cell>
          <cell r="FB891">
            <v>0</v>
          </cell>
          <cell r="FC891">
            <v>0</v>
          </cell>
          <cell r="FD891">
            <v>0</v>
          </cell>
          <cell r="FE891">
            <v>0</v>
          </cell>
          <cell r="FF891">
            <v>0</v>
          </cell>
        </row>
        <row r="892">
          <cell r="C892" t="str">
            <v>紋別保健所総数</v>
          </cell>
          <cell r="EJ892">
            <v>0</v>
          </cell>
          <cell r="EK892">
            <v>0</v>
          </cell>
          <cell r="EL892">
            <v>0</v>
          </cell>
          <cell r="EM892">
            <v>0</v>
          </cell>
          <cell r="EN892">
            <v>0</v>
          </cell>
          <cell r="EO892">
            <v>0</v>
          </cell>
          <cell r="EP892">
            <v>0</v>
          </cell>
          <cell r="EQ892">
            <v>0</v>
          </cell>
          <cell r="ER892">
            <v>0</v>
          </cell>
          <cell r="ES892">
            <v>0</v>
          </cell>
          <cell r="ET892">
            <v>0</v>
          </cell>
          <cell r="EU892">
            <v>0</v>
          </cell>
          <cell r="EV892">
            <v>0</v>
          </cell>
          <cell r="EW892">
            <v>0</v>
          </cell>
          <cell r="EX892">
            <v>0</v>
          </cell>
          <cell r="EY892">
            <v>0</v>
          </cell>
          <cell r="EZ892">
            <v>0</v>
          </cell>
          <cell r="FA892">
            <v>0</v>
          </cell>
          <cell r="FB892">
            <v>0</v>
          </cell>
          <cell r="FC892">
            <v>0</v>
          </cell>
          <cell r="FD892">
            <v>0</v>
          </cell>
          <cell r="FE892">
            <v>0</v>
          </cell>
          <cell r="FF892">
            <v>0</v>
          </cell>
        </row>
        <row r="893">
          <cell r="C893" t="str">
            <v>稚内保健所男</v>
          </cell>
          <cell r="EJ893">
            <v>0</v>
          </cell>
          <cell r="EK893">
            <v>0</v>
          </cell>
          <cell r="EL893">
            <v>0</v>
          </cell>
          <cell r="EM893">
            <v>0</v>
          </cell>
          <cell r="EN893">
            <v>0</v>
          </cell>
          <cell r="EO893">
            <v>0</v>
          </cell>
          <cell r="EP893">
            <v>0</v>
          </cell>
          <cell r="EQ893">
            <v>0</v>
          </cell>
          <cell r="ER893">
            <v>0</v>
          </cell>
          <cell r="ES893">
            <v>0</v>
          </cell>
          <cell r="ET893">
            <v>0</v>
          </cell>
          <cell r="EU893">
            <v>0</v>
          </cell>
          <cell r="EV893">
            <v>0</v>
          </cell>
          <cell r="EW893">
            <v>0</v>
          </cell>
          <cell r="EX893">
            <v>0</v>
          </cell>
          <cell r="EY893">
            <v>0</v>
          </cell>
          <cell r="EZ893">
            <v>0</v>
          </cell>
          <cell r="FA893">
            <v>0</v>
          </cell>
          <cell r="FB893">
            <v>0</v>
          </cell>
          <cell r="FC893">
            <v>0</v>
          </cell>
          <cell r="FD893">
            <v>0</v>
          </cell>
          <cell r="FE893">
            <v>0</v>
          </cell>
          <cell r="FF893">
            <v>0</v>
          </cell>
        </row>
        <row r="894">
          <cell r="C894" t="str">
            <v>稚内保健所女</v>
          </cell>
          <cell r="EJ894">
            <v>0</v>
          </cell>
          <cell r="EK894">
            <v>0</v>
          </cell>
          <cell r="EL894">
            <v>0</v>
          </cell>
          <cell r="EM894">
            <v>0</v>
          </cell>
          <cell r="EN894">
            <v>0</v>
          </cell>
          <cell r="EO894">
            <v>0</v>
          </cell>
          <cell r="EP894">
            <v>0</v>
          </cell>
          <cell r="EQ894">
            <v>0</v>
          </cell>
          <cell r="ER894">
            <v>0</v>
          </cell>
          <cell r="ES894">
            <v>0</v>
          </cell>
          <cell r="ET894">
            <v>0</v>
          </cell>
          <cell r="EU894">
            <v>0</v>
          </cell>
          <cell r="EV894">
            <v>0</v>
          </cell>
          <cell r="EW894">
            <v>0</v>
          </cell>
          <cell r="EX894">
            <v>0</v>
          </cell>
          <cell r="EY894">
            <v>0</v>
          </cell>
          <cell r="EZ894">
            <v>0</v>
          </cell>
          <cell r="FA894">
            <v>0</v>
          </cell>
          <cell r="FB894">
            <v>0</v>
          </cell>
          <cell r="FC894">
            <v>0</v>
          </cell>
          <cell r="FD894">
            <v>0</v>
          </cell>
          <cell r="FE894">
            <v>0</v>
          </cell>
          <cell r="FF894">
            <v>0</v>
          </cell>
        </row>
        <row r="895">
          <cell r="C895" t="str">
            <v>稚内保健所総数</v>
          </cell>
          <cell r="EJ895">
            <v>0</v>
          </cell>
          <cell r="EK895">
            <v>0</v>
          </cell>
          <cell r="EL895">
            <v>0</v>
          </cell>
          <cell r="EM895">
            <v>0</v>
          </cell>
          <cell r="EN895">
            <v>0</v>
          </cell>
          <cell r="EO895">
            <v>0</v>
          </cell>
          <cell r="EP895">
            <v>0</v>
          </cell>
          <cell r="EQ895">
            <v>0</v>
          </cell>
          <cell r="ER895">
            <v>0</v>
          </cell>
          <cell r="ES895">
            <v>0</v>
          </cell>
          <cell r="ET895">
            <v>0</v>
          </cell>
          <cell r="EU895">
            <v>0</v>
          </cell>
          <cell r="EV895">
            <v>0</v>
          </cell>
          <cell r="EW895">
            <v>0</v>
          </cell>
          <cell r="EX895">
            <v>0</v>
          </cell>
          <cell r="EY895">
            <v>0</v>
          </cell>
          <cell r="EZ895">
            <v>0</v>
          </cell>
          <cell r="FA895">
            <v>0</v>
          </cell>
          <cell r="FB895">
            <v>0</v>
          </cell>
          <cell r="FC895">
            <v>0</v>
          </cell>
          <cell r="FD895">
            <v>0</v>
          </cell>
          <cell r="FE895">
            <v>0</v>
          </cell>
          <cell r="FF895">
            <v>0</v>
          </cell>
        </row>
        <row r="896">
          <cell r="C896" t="str">
            <v>留萌保健所男</v>
          </cell>
          <cell r="EJ896">
            <v>0</v>
          </cell>
          <cell r="EK896">
            <v>0</v>
          </cell>
          <cell r="EL896">
            <v>0</v>
          </cell>
          <cell r="EM896">
            <v>0</v>
          </cell>
          <cell r="EN896">
            <v>0</v>
          </cell>
          <cell r="EO896">
            <v>0</v>
          </cell>
          <cell r="EP896">
            <v>0</v>
          </cell>
          <cell r="EQ896">
            <v>0</v>
          </cell>
          <cell r="ER896">
            <v>0</v>
          </cell>
          <cell r="ES896">
            <v>0</v>
          </cell>
          <cell r="ET896">
            <v>0</v>
          </cell>
          <cell r="EU896">
            <v>0</v>
          </cell>
          <cell r="EV896">
            <v>0</v>
          </cell>
          <cell r="EW896">
            <v>0</v>
          </cell>
          <cell r="EX896">
            <v>0</v>
          </cell>
          <cell r="EY896">
            <v>0</v>
          </cell>
          <cell r="EZ896">
            <v>0</v>
          </cell>
          <cell r="FA896">
            <v>0</v>
          </cell>
          <cell r="FB896">
            <v>0</v>
          </cell>
          <cell r="FC896">
            <v>0</v>
          </cell>
          <cell r="FD896">
            <v>0</v>
          </cell>
          <cell r="FE896">
            <v>0</v>
          </cell>
          <cell r="FF896">
            <v>0</v>
          </cell>
        </row>
        <row r="897">
          <cell r="C897" t="str">
            <v>留萌保健所女</v>
          </cell>
          <cell r="EJ897">
            <v>0</v>
          </cell>
          <cell r="EK897">
            <v>0</v>
          </cell>
          <cell r="EL897">
            <v>0</v>
          </cell>
          <cell r="EM897">
            <v>0</v>
          </cell>
          <cell r="EN897">
            <v>0</v>
          </cell>
          <cell r="EO897">
            <v>0</v>
          </cell>
          <cell r="EP897">
            <v>0</v>
          </cell>
          <cell r="EQ897">
            <v>0</v>
          </cell>
          <cell r="ER897">
            <v>0</v>
          </cell>
          <cell r="ES897">
            <v>0</v>
          </cell>
          <cell r="ET897">
            <v>0</v>
          </cell>
          <cell r="EU897">
            <v>0</v>
          </cell>
          <cell r="EV897">
            <v>0</v>
          </cell>
          <cell r="EW897">
            <v>0</v>
          </cell>
          <cell r="EX897">
            <v>0</v>
          </cell>
          <cell r="EY897">
            <v>0</v>
          </cell>
          <cell r="EZ897">
            <v>0</v>
          </cell>
          <cell r="FA897">
            <v>0</v>
          </cell>
          <cell r="FB897">
            <v>0</v>
          </cell>
          <cell r="FC897">
            <v>0</v>
          </cell>
          <cell r="FD897">
            <v>0</v>
          </cell>
          <cell r="FE897">
            <v>0</v>
          </cell>
          <cell r="FF897">
            <v>0</v>
          </cell>
        </row>
        <row r="898">
          <cell r="C898" t="str">
            <v>留萌保健所総数</v>
          </cell>
          <cell r="EJ898">
            <v>0</v>
          </cell>
          <cell r="EK898">
            <v>0</v>
          </cell>
          <cell r="EL898">
            <v>0</v>
          </cell>
          <cell r="EM898">
            <v>0</v>
          </cell>
          <cell r="EN898">
            <v>0</v>
          </cell>
          <cell r="EO898">
            <v>0</v>
          </cell>
          <cell r="EP898">
            <v>0</v>
          </cell>
          <cell r="EQ898">
            <v>0</v>
          </cell>
          <cell r="ER898">
            <v>0</v>
          </cell>
          <cell r="ES898">
            <v>0</v>
          </cell>
          <cell r="ET898">
            <v>0</v>
          </cell>
          <cell r="EU898">
            <v>0</v>
          </cell>
          <cell r="EV898">
            <v>0</v>
          </cell>
          <cell r="EW898">
            <v>0</v>
          </cell>
          <cell r="EX898">
            <v>0</v>
          </cell>
          <cell r="EY898">
            <v>0</v>
          </cell>
          <cell r="EZ898">
            <v>0</v>
          </cell>
          <cell r="FA898">
            <v>0</v>
          </cell>
          <cell r="FB898">
            <v>0</v>
          </cell>
          <cell r="FC898">
            <v>0</v>
          </cell>
          <cell r="FD898">
            <v>0</v>
          </cell>
          <cell r="FE898">
            <v>0</v>
          </cell>
          <cell r="FF898">
            <v>0</v>
          </cell>
        </row>
        <row r="899">
          <cell r="C899" t="str">
            <v>上川保健所男</v>
          </cell>
          <cell r="EJ899">
            <v>0</v>
          </cell>
          <cell r="EK899">
            <v>0</v>
          </cell>
          <cell r="EL899">
            <v>0</v>
          </cell>
          <cell r="EM899">
            <v>0</v>
          </cell>
          <cell r="EN899">
            <v>0</v>
          </cell>
          <cell r="EO899">
            <v>0</v>
          </cell>
          <cell r="EP899">
            <v>0</v>
          </cell>
          <cell r="EQ899">
            <v>0</v>
          </cell>
          <cell r="ER899">
            <v>0</v>
          </cell>
          <cell r="ES899">
            <v>0</v>
          </cell>
          <cell r="ET899">
            <v>0</v>
          </cell>
          <cell r="EU899">
            <v>0</v>
          </cell>
          <cell r="EV899">
            <v>0</v>
          </cell>
          <cell r="EW899">
            <v>0</v>
          </cell>
          <cell r="EX899">
            <v>0</v>
          </cell>
          <cell r="EY899">
            <v>0</v>
          </cell>
          <cell r="EZ899">
            <v>0</v>
          </cell>
          <cell r="FA899">
            <v>0</v>
          </cell>
          <cell r="FB899">
            <v>0</v>
          </cell>
          <cell r="FC899">
            <v>0</v>
          </cell>
          <cell r="FD899">
            <v>0</v>
          </cell>
          <cell r="FE899">
            <v>0</v>
          </cell>
          <cell r="FF899">
            <v>0</v>
          </cell>
        </row>
        <row r="900">
          <cell r="C900" t="str">
            <v>上川保健所女</v>
          </cell>
          <cell r="EJ900">
            <v>0</v>
          </cell>
          <cell r="EK900">
            <v>0</v>
          </cell>
          <cell r="EL900">
            <v>0</v>
          </cell>
          <cell r="EM900">
            <v>0</v>
          </cell>
          <cell r="EN900">
            <v>0</v>
          </cell>
          <cell r="EO900">
            <v>0</v>
          </cell>
          <cell r="EP900">
            <v>0</v>
          </cell>
          <cell r="EQ900">
            <v>0</v>
          </cell>
          <cell r="ER900">
            <v>0</v>
          </cell>
          <cell r="ES900">
            <v>0</v>
          </cell>
          <cell r="ET900">
            <v>0</v>
          </cell>
          <cell r="EU900">
            <v>0</v>
          </cell>
          <cell r="EV900">
            <v>0</v>
          </cell>
          <cell r="EW900">
            <v>0</v>
          </cell>
          <cell r="EX900">
            <v>0</v>
          </cell>
          <cell r="EY900">
            <v>0</v>
          </cell>
          <cell r="EZ900">
            <v>0</v>
          </cell>
          <cell r="FA900">
            <v>0</v>
          </cell>
          <cell r="FB900">
            <v>0</v>
          </cell>
          <cell r="FC900">
            <v>0</v>
          </cell>
          <cell r="FD900">
            <v>0</v>
          </cell>
          <cell r="FE900">
            <v>0</v>
          </cell>
          <cell r="FF900">
            <v>0</v>
          </cell>
        </row>
        <row r="901">
          <cell r="C901" t="str">
            <v>上川保健所総数</v>
          </cell>
          <cell r="EJ901">
            <v>0</v>
          </cell>
          <cell r="EK901">
            <v>0</v>
          </cell>
          <cell r="EL901">
            <v>0</v>
          </cell>
          <cell r="EM901">
            <v>0</v>
          </cell>
          <cell r="EN901">
            <v>0</v>
          </cell>
          <cell r="EO901">
            <v>0</v>
          </cell>
          <cell r="EP901">
            <v>0</v>
          </cell>
          <cell r="EQ901">
            <v>0</v>
          </cell>
          <cell r="ER901">
            <v>0</v>
          </cell>
          <cell r="ES901">
            <v>0</v>
          </cell>
          <cell r="ET901">
            <v>0</v>
          </cell>
          <cell r="EU901">
            <v>0</v>
          </cell>
          <cell r="EV901">
            <v>0</v>
          </cell>
          <cell r="EW901">
            <v>0</v>
          </cell>
          <cell r="EX901">
            <v>0</v>
          </cell>
          <cell r="EY901">
            <v>0</v>
          </cell>
          <cell r="EZ901">
            <v>0</v>
          </cell>
          <cell r="FA901">
            <v>0</v>
          </cell>
          <cell r="FB901">
            <v>0</v>
          </cell>
          <cell r="FC901">
            <v>0</v>
          </cell>
          <cell r="FD901">
            <v>0</v>
          </cell>
          <cell r="FE901">
            <v>0</v>
          </cell>
          <cell r="FF901">
            <v>0</v>
          </cell>
        </row>
        <row r="902">
          <cell r="C902" t="str">
            <v>南渡島2次医療圏男</v>
          </cell>
          <cell r="EJ902">
            <v>0</v>
          </cell>
          <cell r="EK902">
            <v>0</v>
          </cell>
          <cell r="EL902">
            <v>0</v>
          </cell>
          <cell r="EM902">
            <v>0</v>
          </cell>
          <cell r="EN902">
            <v>0</v>
          </cell>
          <cell r="EO902">
            <v>0</v>
          </cell>
          <cell r="EP902">
            <v>0</v>
          </cell>
          <cell r="EQ902">
            <v>0</v>
          </cell>
          <cell r="ER902">
            <v>0</v>
          </cell>
          <cell r="ES902">
            <v>0</v>
          </cell>
          <cell r="ET902">
            <v>0</v>
          </cell>
          <cell r="EU902">
            <v>0</v>
          </cell>
          <cell r="EV902">
            <v>0</v>
          </cell>
          <cell r="EW902">
            <v>0</v>
          </cell>
          <cell r="EX902">
            <v>0</v>
          </cell>
          <cell r="EY902">
            <v>0</v>
          </cell>
          <cell r="EZ902">
            <v>0</v>
          </cell>
          <cell r="FA902">
            <v>0</v>
          </cell>
          <cell r="FB902">
            <v>0</v>
          </cell>
          <cell r="FC902">
            <v>0</v>
          </cell>
          <cell r="FD902">
            <v>0</v>
          </cell>
          <cell r="FE902">
            <v>0</v>
          </cell>
          <cell r="FF902">
            <v>0</v>
          </cell>
        </row>
        <row r="903">
          <cell r="C903" t="str">
            <v>南渡島2次医療圏女</v>
          </cell>
          <cell r="EJ903">
            <v>0</v>
          </cell>
          <cell r="EK903">
            <v>0</v>
          </cell>
          <cell r="EL903">
            <v>0</v>
          </cell>
          <cell r="EM903">
            <v>0</v>
          </cell>
          <cell r="EN903">
            <v>0</v>
          </cell>
          <cell r="EO903">
            <v>0</v>
          </cell>
          <cell r="EP903">
            <v>0</v>
          </cell>
          <cell r="EQ903">
            <v>0</v>
          </cell>
          <cell r="ER903">
            <v>0</v>
          </cell>
          <cell r="ES903">
            <v>0</v>
          </cell>
          <cell r="ET903">
            <v>0</v>
          </cell>
          <cell r="EU903">
            <v>0</v>
          </cell>
          <cell r="EV903">
            <v>0</v>
          </cell>
          <cell r="EW903">
            <v>0</v>
          </cell>
          <cell r="EX903">
            <v>0</v>
          </cell>
          <cell r="EY903">
            <v>0</v>
          </cell>
          <cell r="EZ903">
            <v>0</v>
          </cell>
          <cell r="FA903">
            <v>0</v>
          </cell>
          <cell r="FB903">
            <v>0</v>
          </cell>
          <cell r="FC903">
            <v>0</v>
          </cell>
          <cell r="FD903">
            <v>0</v>
          </cell>
          <cell r="FE903">
            <v>0</v>
          </cell>
          <cell r="FF903">
            <v>0</v>
          </cell>
        </row>
        <row r="904">
          <cell r="C904" t="str">
            <v>南渡島2次医療圏総数</v>
          </cell>
          <cell r="EJ904">
            <v>0</v>
          </cell>
          <cell r="EK904">
            <v>0</v>
          </cell>
          <cell r="EL904">
            <v>0</v>
          </cell>
          <cell r="EM904">
            <v>0</v>
          </cell>
          <cell r="EN904">
            <v>0</v>
          </cell>
          <cell r="EO904">
            <v>0</v>
          </cell>
          <cell r="EP904">
            <v>0</v>
          </cell>
          <cell r="EQ904">
            <v>0</v>
          </cell>
          <cell r="ER904">
            <v>0</v>
          </cell>
          <cell r="ES904">
            <v>0</v>
          </cell>
          <cell r="ET904">
            <v>0</v>
          </cell>
          <cell r="EU904">
            <v>0</v>
          </cell>
          <cell r="EV904">
            <v>0</v>
          </cell>
          <cell r="EW904">
            <v>0</v>
          </cell>
          <cell r="EX904">
            <v>0</v>
          </cell>
          <cell r="EY904">
            <v>0</v>
          </cell>
          <cell r="EZ904">
            <v>0</v>
          </cell>
          <cell r="FA904">
            <v>0</v>
          </cell>
          <cell r="FB904">
            <v>0</v>
          </cell>
          <cell r="FC904">
            <v>0</v>
          </cell>
          <cell r="FD904">
            <v>0</v>
          </cell>
          <cell r="FE904">
            <v>0</v>
          </cell>
          <cell r="FF904">
            <v>0</v>
          </cell>
        </row>
        <row r="905">
          <cell r="C905" t="str">
            <v>南檜山2次医療圏男</v>
          </cell>
          <cell r="EJ905">
            <v>0</v>
          </cell>
          <cell r="EK905">
            <v>0</v>
          </cell>
          <cell r="EL905">
            <v>0</v>
          </cell>
          <cell r="EM905">
            <v>0</v>
          </cell>
          <cell r="EN905">
            <v>0</v>
          </cell>
          <cell r="EO905">
            <v>0</v>
          </cell>
          <cell r="EP905">
            <v>0</v>
          </cell>
          <cell r="EQ905">
            <v>0</v>
          </cell>
          <cell r="ER905">
            <v>0</v>
          </cell>
          <cell r="ES905">
            <v>0</v>
          </cell>
          <cell r="ET905">
            <v>0</v>
          </cell>
          <cell r="EU905">
            <v>0</v>
          </cell>
          <cell r="EV905">
            <v>0</v>
          </cell>
          <cell r="EW905">
            <v>0</v>
          </cell>
          <cell r="EX905">
            <v>0</v>
          </cell>
          <cell r="EY905">
            <v>0</v>
          </cell>
          <cell r="EZ905">
            <v>0</v>
          </cell>
          <cell r="FA905">
            <v>0</v>
          </cell>
          <cell r="FB905">
            <v>0</v>
          </cell>
          <cell r="FC905">
            <v>0</v>
          </cell>
          <cell r="FD905">
            <v>0</v>
          </cell>
          <cell r="FE905">
            <v>0</v>
          </cell>
          <cell r="FF905">
            <v>0</v>
          </cell>
        </row>
        <row r="906">
          <cell r="C906" t="str">
            <v>南檜山2次医療圏女</v>
          </cell>
          <cell r="EJ906">
            <v>0</v>
          </cell>
          <cell r="EK906">
            <v>0</v>
          </cell>
          <cell r="EL906">
            <v>0</v>
          </cell>
          <cell r="EM906">
            <v>0</v>
          </cell>
          <cell r="EN906">
            <v>0</v>
          </cell>
          <cell r="EO906">
            <v>0</v>
          </cell>
          <cell r="EP906">
            <v>0</v>
          </cell>
          <cell r="EQ906">
            <v>0</v>
          </cell>
          <cell r="ER906">
            <v>0</v>
          </cell>
          <cell r="ES906">
            <v>0</v>
          </cell>
          <cell r="ET906">
            <v>0</v>
          </cell>
          <cell r="EU906">
            <v>0</v>
          </cell>
          <cell r="EV906">
            <v>0</v>
          </cell>
          <cell r="EW906">
            <v>0</v>
          </cell>
          <cell r="EX906">
            <v>0</v>
          </cell>
          <cell r="EY906">
            <v>0</v>
          </cell>
          <cell r="EZ906">
            <v>0</v>
          </cell>
          <cell r="FA906">
            <v>0</v>
          </cell>
          <cell r="FB906">
            <v>0</v>
          </cell>
          <cell r="FC906">
            <v>0</v>
          </cell>
          <cell r="FD906">
            <v>0</v>
          </cell>
          <cell r="FE906">
            <v>0</v>
          </cell>
          <cell r="FF906">
            <v>0</v>
          </cell>
        </row>
        <row r="907">
          <cell r="C907" t="str">
            <v>南檜山2次医療圏総数</v>
          </cell>
          <cell r="EJ907">
            <v>0</v>
          </cell>
          <cell r="EK907">
            <v>0</v>
          </cell>
          <cell r="EL907">
            <v>0</v>
          </cell>
          <cell r="EM907">
            <v>0</v>
          </cell>
          <cell r="EN907">
            <v>0</v>
          </cell>
          <cell r="EO907">
            <v>0</v>
          </cell>
          <cell r="EP907">
            <v>0</v>
          </cell>
          <cell r="EQ907">
            <v>0</v>
          </cell>
          <cell r="ER907">
            <v>0</v>
          </cell>
          <cell r="ES907">
            <v>0</v>
          </cell>
          <cell r="ET907">
            <v>0</v>
          </cell>
          <cell r="EU907">
            <v>0</v>
          </cell>
          <cell r="EV907">
            <v>0</v>
          </cell>
          <cell r="EW907">
            <v>0</v>
          </cell>
          <cell r="EX907">
            <v>0</v>
          </cell>
          <cell r="EY907">
            <v>0</v>
          </cell>
          <cell r="EZ907">
            <v>0</v>
          </cell>
          <cell r="FA907">
            <v>0</v>
          </cell>
          <cell r="FB907">
            <v>0</v>
          </cell>
          <cell r="FC907">
            <v>0</v>
          </cell>
          <cell r="FD907">
            <v>0</v>
          </cell>
          <cell r="FE907">
            <v>0</v>
          </cell>
          <cell r="FF907">
            <v>0</v>
          </cell>
        </row>
        <row r="908">
          <cell r="C908" t="str">
            <v>北渡島檜山2次医療圏男</v>
          </cell>
          <cell r="EJ908">
            <v>0</v>
          </cell>
          <cell r="EK908">
            <v>0</v>
          </cell>
          <cell r="EL908">
            <v>0</v>
          </cell>
          <cell r="EM908">
            <v>0</v>
          </cell>
          <cell r="EN908">
            <v>0</v>
          </cell>
          <cell r="EO908">
            <v>0</v>
          </cell>
          <cell r="EP908">
            <v>0</v>
          </cell>
          <cell r="EQ908">
            <v>0</v>
          </cell>
          <cell r="ER908">
            <v>0</v>
          </cell>
          <cell r="ES908">
            <v>0</v>
          </cell>
          <cell r="ET908">
            <v>0</v>
          </cell>
          <cell r="EU908">
            <v>0</v>
          </cell>
          <cell r="EV908">
            <v>0</v>
          </cell>
          <cell r="EW908">
            <v>0</v>
          </cell>
          <cell r="EX908">
            <v>0</v>
          </cell>
          <cell r="EY908">
            <v>0</v>
          </cell>
          <cell r="EZ908">
            <v>0</v>
          </cell>
          <cell r="FA908">
            <v>0</v>
          </cell>
          <cell r="FB908">
            <v>0</v>
          </cell>
          <cell r="FC908">
            <v>0</v>
          </cell>
          <cell r="FD908">
            <v>0</v>
          </cell>
          <cell r="FE908">
            <v>0</v>
          </cell>
          <cell r="FF908">
            <v>0</v>
          </cell>
        </row>
        <row r="909">
          <cell r="C909" t="str">
            <v>北渡島檜山2次医療圏女</v>
          </cell>
          <cell r="EJ909">
            <v>0</v>
          </cell>
          <cell r="EK909">
            <v>0</v>
          </cell>
          <cell r="EL909">
            <v>0</v>
          </cell>
          <cell r="EM909">
            <v>0</v>
          </cell>
          <cell r="EN909">
            <v>0</v>
          </cell>
          <cell r="EO909">
            <v>0</v>
          </cell>
          <cell r="EP909">
            <v>0</v>
          </cell>
          <cell r="EQ909">
            <v>0</v>
          </cell>
          <cell r="ER909">
            <v>0</v>
          </cell>
          <cell r="ES909">
            <v>0</v>
          </cell>
          <cell r="ET909">
            <v>0</v>
          </cell>
          <cell r="EU909">
            <v>0</v>
          </cell>
          <cell r="EV909">
            <v>0</v>
          </cell>
          <cell r="EW909">
            <v>0</v>
          </cell>
          <cell r="EX909">
            <v>0</v>
          </cell>
          <cell r="EY909">
            <v>0</v>
          </cell>
          <cell r="EZ909">
            <v>0</v>
          </cell>
          <cell r="FA909">
            <v>0</v>
          </cell>
          <cell r="FB909">
            <v>0</v>
          </cell>
          <cell r="FC909">
            <v>0</v>
          </cell>
          <cell r="FD909">
            <v>0</v>
          </cell>
          <cell r="FE909">
            <v>0</v>
          </cell>
          <cell r="FF909">
            <v>0</v>
          </cell>
        </row>
        <row r="910">
          <cell r="C910" t="str">
            <v>北渡島檜山2次医療圏総数</v>
          </cell>
          <cell r="EJ910">
            <v>0</v>
          </cell>
          <cell r="EK910">
            <v>0</v>
          </cell>
          <cell r="EL910">
            <v>0</v>
          </cell>
          <cell r="EM910">
            <v>0</v>
          </cell>
          <cell r="EN910">
            <v>0</v>
          </cell>
          <cell r="EO910">
            <v>0</v>
          </cell>
          <cell r="EP910">
            <v>0</v>
          </cell>
          <cell r="EQ910">
            <v>0</v>
          </cell>
          <cell r="ER910">
            <v>0</v>
          </cell>
          <cell r="ES910">
            <v>0</v>
          </cell>
          <cell r="ET910">
            <v>0</v>
          </cell>
          <cell r="EU910">
            <v>0</v>
          </cell>
          <cell r="EV910">
            <v>0</v>
          </cell>
          <cell r="EW910">
            <v>0</v>
          </cell>
          <cell r="EX910">
            <v>0</v>
          </cell>
          <cell r="EY910">
            <v>0</v>
          </cell>
          <cell r="EZ910">
            <v>0</v>
          </cell>
          <cell r="FA910">
            <v>0</v>
          </cell>
          <cell r="FB910">
            <v>0</v>
          </cell>
          <cell r="FC910">
            <v>0</v>
          </cell>
          <cell r="FD910">
            <v>0</v>
          </cell>
          <cell r="FE910">
            <v>0</v>
          </cell>
          <cell r="FF910">
            <v>0</v>
          </cell>
        </row>
        <row r="911">
          <cell r="C911" t="str">
            <v>札幌2次医療圏男</v>
          </cell>
          <cell r="EJ911">
            <v>0</v>
          </cell>
          <cell r="EK911">
            <v>0</v>
          </cell>
          <cell r="EL911">
            <v>0</v>
          </cell>
          <cell r="EM911">
            <v>0</v>
          </cell>
          <cell r="EN911">
            <v>0</v>
          </cell>
          <cell r="EO911">
            <v>0</v>
          </cell>
          <cell r="EP911">
            <v>0</v>
          </cell>
          <cell r="EQ911">
            <v>0</v>
          </cell>
          <cell r="ER911">
            <v>0</v>
          </cell>
          <cell r="ES911">
            <v>0</v>
          </cell>
          <cell r="ET911">
            <v>0</v>
          </cell>
          <cell r="EU911">
            <v>0</v>
          </cell>
          <cell r="EV911">
            <v>0</v>
          </cell>
          <cell r="EW911">
            <v>0</v>
          </cell>
          <cell r="EX911">
            <v>0</v>
          </cell>
          <cell r="EY911">
            <v>0</v>
          </cell>
          <cell r="EZ911">
            <v>0</v>
          </cell>
          <cell r="FA911">
            <v>0</v>
          </cell>
          <cell r="FB911">
            <v>0</v>
          </cell>
          <cell r="FC911">
            <v>0</v>
          </cell>
          <cell r="FD911">
            <v>0</v>
          </cell>
          <cell r="FE911">
            <v>0</v>
          </cell>
          <cell r="FF911">
            <v>0</v>
          </cell>
        </row>
        <row r="912">
          <cell r="C912" t="str">
            <v>札幌2次医療圏女</v>
          </cell>
          <cell r="EJ912">
            <v>0</v>
          </cell>
          <cell r="EK912">
            <v>0</v>
          </cell>
          <cell r="EL912">
            <v>0</v>
          </cell>
          <cell r="EM912">
            <v>0</v>
          </cell>
          <cell r="EN912">
            <v>0</v>
          </cell>
          <cell r="EO912">
            <v>0</v>
          </cell>
          <cell r="EP912">
            <v>0</v>
          </cell>
          <cell r="EQ912">
            <v>0</v>
          </cell>
          <cell r="ER912">
            <v>0</v>
          </cell>
          <cell r="ES912">
            <v>0</v>
          </cell>
          <cell r="ET912">
            <v>0</v>
          </cell>
          <cell r="EU912">
            <v>0</v>
          </cell>
          <cell r="EV912">
            <v>0</v>
          </cell>
          <cell r="EW912">
            <v>0</v>
          </cell>
          <cell r="EX912">
            <v>0</v>
          </cell>
          <cell r="EY912">
            <v>0</v>
          </cell>
          <cell r="EZ912">
            <v>0</v>
          </cell>
          <cell r="FA912">
            <v>0</v>
          </cell>
          <cell r="FB912">
            <v>0</v>
          </cell>
          <cell r="FC912">
            <v>0</v>
          </cell>
          <cell r="FD912">
            <v>0</v>
          </cell>
          <cell r="FE912">
            <v>0</v>
          </cell>
          <cell r="FF912">
            <v>0</v>
          </cell>
        </row>
        <row r="913">
          <cell r="C913" t="str">
            <v>札幌2次医療圏総数</v>
          </cell>
          <cell r="EJ913">
            <v>0</v>
          </cell>
          <cell r="EK913">
            <v>0</v>
          </cell>
          <cell r="EL913">
            <v>0</v>
          </cell>
          <cell r="EM913">
            <v>0</v>
          </cell>
          <cell r="EN913">
            <v>0</v>
          </cell>
          <cell r="EO913">
            <v>0</v>
          </cell>
          <cell r="EP913">
            <v>0</v>
          </cell>
          <cell r="EQ913">
            <v>0</v>
          </cell>
          <cell r="ER913">
            <v>0</v>
          </cell>
          <cell r="ES913">
            <v>0</v>
          </cell>
          <cell r="ET913">
            <v>0</v>
          </cell>
          <cell r="EU913">
            <v>0</v>
          </cell>
          <cell r="EV913">
            <v>0</v>
          </cell>
          <cell r="EW913">
            <v>0</v>
          </cell>
          <cell r="EX913">
            <v>0</v>
          </cell>
          <cell r="EY913">
            <v>0</v>
          </cell>
          <cell r="EZ913">
            <v>0</v>
          </cell>
          <cell r="FA913">
            <v>0</v>
          </cell>
          <cell r="FB913">
            <v>0</v>
          </cell>
          <cell r="FC913">
            <v>0</v>
          </cell>
          <cell r="FD913">
            <v>0</v>
          </cell>
          <cell r="FE913">
            <v>0</v>
          </cell>
          <cell r="FF913">
            <v>0</v>
          </cell>
        </row>
        <row r="914">
          <cell r="C914" t="str">
            <v>後志2次医療圏男</v>
          </cell>
          <cell r="EJ914">
            <v>0</v>
          </cell>
          <cell r="EK914">
            <v>0</v>
          </cell>
          <cell r="EL914">
            <v>0</v>
          </cell>
          <cell r="EM914">
            <v>0</v>
          </cell>
          <cell r="EN914">
            <v>0</v>
          </cell>
          <cell r="EO914">
            <v>0</v>
          </cell>
          <cell r="EP914">
            <v>0</v>
          </cell>
          <cell r="EQ914">
            <v>0</v>
          </cell>
          <cell r="ER914">
            <v>0</v>
          </cell>
          <cell r="ES914">
            <v>0</v>
          </cell>
          <cell r="ET914">
            <v>0</v>
          </cell>
          <cell r="EU914">
            <v>0</v>
          </cell>
          <cell r="EV914">
            <v>0</v>
          </cell>
          <cell r="EW914">
            <v>0</v>
          </cell>
          <cell r="EX914">
            <v>0</v>
          </cell>
          <cell r="EY914">
            <v>0</v>
          </cell>
          <cell r="EZ914">
            <v>0</v>
          </cell>
          <cell r="FA914">
            <v>0</v>
          </cell>
          <cell r="FB914">
            <v>0</v>
          </cell>
          <cell r="FC914">
            <v>0</v>
          </cell>
          <cell r="FD914">
            <v>0</v>
          </cell>
          <cell r="FE914">
            <v>0</v>
          </cell>
          <cell r="FF914">
            <v>0</v>
          </cell>
        </row>
        <row r="915">
          <cell r="C915" t="str">
            <v>後志2次医療圏女</v>
          </cell>
          <cell r="EJ915">
            <v>0</v>
          </cell>
          <cell r="EK915">
            <v>0</v>
          </cell>
          <cell r="EL915">
            <v>0</v>
          </cell>
          <cell r="EM915">
            <v>0</v>
          </cell>
          <cell r="EN915">
            <v>0</v>
          </cell>
          <cell r="EO915">
            <v>0</v>
          </cell>
          <cell r="EP915">
            <v>0</v>
          </cell>
          <cell r="EQ915">
            <v>0</v>
          </cell>
          <cell r="ER915">
            <v>0</v>
          </cell>
          <cell r="ES915">
            <v>0</v>
          </cell>
          <cell r="ET915">
            <v>0</v>
          </cell>
          <cell r="EU915">
            <v>0</v>
          </cell>
          <cell r="EV915">
            <v>0</v>
          </cell>
          <cell r="EW915">
            <v>0</v>
          </cell>
          <cell r="EX915">
            <v>0</v>
          </cell>
          <cell r="EY915">
            <v>0</v>
          </cell>
          <cell r="EZ915">
            <v>0</v>
          </cell>
          <cell r="FA915">
            <v>0</v>
          </cell>
          <cell r="FB915">
            <v>0</v>
          </cell>
          <cell r="FC915">
            <v>0</v>
          </cell>
          <cell r="FD915">
            <v>0</v>
          </cell>
          <cell r="FE915">
            <v>0</v>
          </cell>
          <cell r="FF915">
            <v>0</v>
          </cell>
        </row>
        <row r="916">
          <cell r="C916" t="str">
            <v>後志2次医療圏総数</v>
          </cell>
          <cell r="EJ916">
            <v>0</v>
          </cell>
          <cell r="EK916">
            <v>0</v>
          </cell>
          <cell r="EL916">
            <v>0</v>
          </cell>
          <cell r="EM916">
            <v>0</v>
          </cell>
          <cell r="EN916">
            <v>0</v>
          </cell>
          <cell r="EO916">
            <v>0</v>
          </cell>
          <cell r="EP916">
            <v>0</v>
          </cell>
          <cell r="EQ916">
            <v>0</v>
          </cell>
          <cell r="ER916">
            <v>0</v>
          </cell>
          <cell r="ES916">
            <v>0</v>
          </cell>
          <cell r="ET916">
            <v>0</v>
          </cell>
          <cell r="EU916">
            <v>0</v>
          </cell>
          <cell r="EV916">
            <v>0</v>
          </cell>
          <cell r="EW916">
            <v>0</v>
          </cell>
          <cell r="EX916">
            <v>0</v>
          </cell>
          <cell r="EY916">
            <v>0</v>
          </cell>
          <cell r="EZ916">
            <v>0</v>
          </cell>
          <cell r="FA916">
            <v>0</v>
          </cell>
          <cell r="FB916">
            <v>0</v>
          </cell>
          <cell r="FC916">
            <v>0</v>
          </cell>
          <cell r="FD916">
            <v>0</v>
          </cell>
          <cell r="FE916">
            <v>0</v>
          </cell>
          <cell r="FF916">
            <v>0</v>
          </cell>
        </row>
        <row r="917">
          <cell r="C917" t="str">
            <v>南空知2次医療圏男</v>
          </cell>
          <cell r="EJ917">
            <v>0</v>
          </cell>
          <cell r="EK917">
            <v>0</v>
          </cell>
          <cell r="EL917">
            <v>0</v>
          </cell>
          <cell r="EM917">
            <v>0</v>
          </cell>
          <cell r="EN917">
            <v>0</v>
          </cell>
          <cell r="EO917">
            <v>0</v>
          </cell>
          <cell r="EP917">
            <v>0</v>
          </cell>
          <cell r="EQ917">
            <v>0</v>
          </cell>
          <cell r="ER917">
            <v>0</v>
          </cell>
          <cell r="ES917">
            <v>0</v>
          </cell>
          <cell r="ET917">
            <v>0</v>
          </cell>
          <cell r="EU917">
            <v>0</v>
          </cell>
          <cell r="EV917">
            <v>0</v>
          </cell>
          <cell r="EW917">
            <v>0</v>
          </cell>
          <cell r="EX917">
            <v>0</v>
          </cell>
          <cell r="EY917">
            <v>0</v>
          </cell>
          <cell r="EZ917">
            <v>0</v>
          </cell>
          <cell r="FA917">
            <v>0</v>
          </cell>
          <cell r="FB917">
            <v>0</v>
          </cell>
          <cell r="FC917">
            <v>0</v>
          </cell>
          <cell r="FD917">
            <v>0</v>
          </cell>
          <cell r="FE917">
            <v>0</v>
          </cell>
          <cell r="FF917">
            <v>0</v>
          </cell>
        </row>
        <row r="918">
          <cell r="C918" t="str">
            <v>南空知2次医療圏女</v>
          </cell>
          <cell r="EJ918">
            <v>0</v>
          </cell>
          <cell r="EK918">
            <v>0</v>
          </cell>
          <cell r="EL918">
            <v>0</v>
          </cell>
          <cell r="EM918">
            <v>0</v>
          </cell>
          <cell r="EN918">
            <v>0</v>
          </cell>
          <cell r="EO918">
            <v>0</v>
          </cell>
          <cell r="EP918">
            <v>0</v>
          </cell>
          <cell r="EQ918">
            <v>0</v>
          </cell>
          <cell r="ER918">
            <v>0</v>
          </cell>
          <cell r="ES918">
            <v>0</v>
          </cell>
          <cell r="ET918">
            <v>0</v>
          </cell>
          <cell r="EU918">
            <v>0</v>
          </cell>
          <cell r="EV918">
            <v>0</v>
          </cell>
          <cell r="EW918">
            <v>0</v>
          </cell>
          <cell r="EX918">
            <v>0</v>
          </cell>
          <cell r="EY918">
            <v>0</v>
          </cell>
          <cell r="EZ918">
            <v>0</v>
          </cell>
          <cell r="FA918">
            <v>0</v>
          </cell>
          <cell r="FB918">
            <v>0</v>
          </cell>
          <cell r="FC918">
            <v>0</v>
          </cell>
          <cell r="FD918">
            <v>0</v>
          </cell>
          <cell r="FE918">
            <v>0</v>
          </cell>
          <cell r="FF918">
            <v>0</v>
          </cell>
        </row>
        <row r="919">
          <cell r="C919" t="str">
            <v>南空知2次医療圏総数</v>
          </cell>
          <cell r="EJ919">
            <v>0</v>
          </cell>
          <cell r="EK919">
            <v>0</v>
          </cell>
          <cell r="EL919">
            <v>0</v>
          </cell>
          <cell r="EM919">
            <v>0</v>
          </cell>
          <cell r="EN919">
            <v>0</v>
          </cell>
          <cell r="EO919">
            <v>0</v>
          </cell>
          <cell r="EP919">
            <v>0</v>
          </cell>
          <cell r="EQ919">
            <v>0</v>
          </cell>
          <cell r="ER919">
            <v>0</v>
          </cell>
          <cell r="ES919">
            <v>0</v>
          </cell>
          <cell r="ET919">
            <v>0</v>
          </cell>
          <cell r="EU919">
            <v>0</v>
          </cell>
          <cell r="EV919">
            <v>0</v>
          </cell>
          <cell r="EW919">
            <v>0</v>
          </cell>
          <cell r="EX919">
            <v>0</v>
          </cell>
          <cell r="EY919">
            <v>0</v>
          </cell>
          <cell r="EZ919">
            <v>0</v>
          </cell>
          <cell r="FA919">
            <v>0</v>
          </cell>
          <cell r="FB919">
            <v>0</v>
          </cell>
          <cell r="FC919">
            <v>0</v>
          </cell>
          <cell r="FD919">
            <v>0</v>
          </cell>
          <cell r="FE919">
            <v>0</v>
          </cell>
          <cell r="FF919">
            <v>0</v>
          </cell>
        </row>
        <row r="920">
          <cell r="C920" t="str">
            <v>中空知2次医療圏男</v>
          </cell>
          <cell r="EJ920">
            <v>0</v>
          </cell>
          <cell r="EK920">
            <v>0</v>
          </cell>
          <cell r="EL920">
            <v>0</v>
          </cell>
          <cell r="EM920">
            <v>0</v>
          </cell>
          <cell r="EN920">
            <v>0</v>
          </cell>
          <cell r="EO920">
            <v>0</v>
          </cell>
          <cell r="EP920">
            <v>0</v>
          </cell>
          <cell r="EQ920">
            <v>0</v>
          </cell>
          <cell r="ER920">
            <v>0</v>
          </cell>
          <cell r="ES920">
            <v>0</v>
          </cell>
          <cell r="ET920">
            <v>0</v>
          </cell>
          <cell r="EU920">
            <v>0</v>
          </cell>
          <cell r="EV920">
            <v>0</v>
          </cell>
          <cell r="EW920">
            <v>0</v>
          </cell>
          <cell r="EX920">
            <v>0</v>
          </cell>
          <cell r="EY920">
            <v>0</v>
          </cell>
          <cell r="EZ920">
            <v>0</v>
          </cell>
          <cell r="FA920">
            <v>0</v>
          </cell>
          <cell r="FB920">
            <v>0</v>
          </cell>
          <cell r="FC920">
            <v>0</v>
          </cell>
          <cell r="FD920">
            <v>0</v>
          </cell>
          <cell r="FE920">
            <v>0</v>
          </cell>
          <cell r="FF920">
            <v>0</v>
          </cell>
        </row>
        <row r="921">
          <cell r="C921" t="str">
            <v>中空知2次医療圏女</v>
          </cell>
          <cell r="EJ921">
            <v>0</v>
          </cell>
          <cell r="EK921">
            <v>0</v>
          </cell>
          <cell r="EL921">
            <v>0</v>
          </cell>
          <cell r="EM921">
            <v>0</v>
          </cell>
          <cell r="EN921">
            <v>0</v>
          </cell>
          <cell r="EO921">
            <v>0</v>
          </cell>
          <cell r="EP921">
            <v>0</v>
          </cell>
          <cell r="EQ921">
            <v>0</v>
          </cell>
          <cell r="ER921">
            <v>0</v>
          </cell>
          <cell r="ES921">
            <v>0</v>
          </cell>
          <cell r="ET921">
            <v>0</v>
          </cell>
          <cell r="EU921">
            <v>0</v>
          </cell>
          <cell r="EV921">
            <v>0</v>
          </cell>
          <cell r="EW921">
            <v>0</v>
          </cell>
          <cell r="EX921">
            <v>0</v>
          </cell>
          <cell r="EY921">
            <v>0</v>
          </cell>
          <cell r="EZ921">
            <v>0</v>
          </cell>
          <cell r="FA921">
            <v>0</v>
          </cell>
          <cell r="FB921">
            <v>0</v>
          </cell>
          <cell r="FC921">
            <v>0</v>
          </cell>
          <cell r="FD921">
            <v>0</v>
          </cell>
          <cell r="FE921">
            <v>0</v>
          </cell>
          <cell r="FF921">
            <v>0</v>
          </cell>
        </row>
        <row r="922">
          <cell r="C922" t="str">
            <v>中空知2次医療圏総数</v>
          </cell>
          <cell r="EJ922">
            <v>0</v>
          </cell>
          <cell r="EK922">
            <v>0</v>
          </cell>
          <cell r="EL922">
            <v>0</v>
          </cell>
          <cell r="EM922">
            <v>0</v>
          </cell>
          <cell r="EN922">
            <v>0</v>
          </cell>
          <cell r="EO922">
            <v>0</v>
          </cell>
          <cell r="EP922">
            <v>0</v>
          </cell>
          <cell r="EQ922">
            <v>0</v>
          </cell>
          <cell r="ER922">
            <v>0</v>
          </cell>
          <cell r="ES922">
            <v>0</v>
          </cell>
          <cell r="ET922">
            <v>0</v>
          </cell>
          <cell r="EU922">
            <v>0</v>
          </cell>
          <cell r="EV922">
            <v>0</v>
          </cell>
          <cell r="EW922">
            <v>0</v>
          </cell>
          <cell r="EX922">
            <v>0</v>
          </cell>
          <cell r="EY922">
            <v>0</v>
          </cell>
          <cell r="EZ922">
            <v>0</v>
          </cell>
          <cell r="FA922">
            <v>0</v>
          </cell>
          <cell r="FB922">
            <v>0</v>
          </cell>
          <cell r="FC922">
            <v>0</v>
          </cell>
          <cell r="FD922">
            <v>0</v>
          </cell>
          <cell r="FE922">
            <v>0</v>
          </cell>
          <cell r="FF922">
            <v>0</v>
          </cell>
        </row>
        <row r="923">
          <cell r="C923" t="str">
            <v>北空知2次医療圏男</v>
          </cell>
          <cell r="EJ923">
            <v>0</v>
          </cell>
          <cell r="EK923">
            <v>0</v>
          </cell>
          <cell r="EL923">
            <v>0</v>
          </cell>
          <cell r="EM923">
            <v>0</v>
          </cell>
          <cell r="EN923">
            <v>0</v>
          </cell>
          <cell r="EO923">
            <v>0</v>
          </cell>
          <cell r="EP923">
            <v>0</v>
          </cell>
          <cell r="EQ923">
            <v>0</v>
          </cell>
          <cell r="ER923">
            <v>0</v>
          </cell>
          <cell r="ES923">
            <v>0</v>
          </cell>
          <cell r="ET923">
            <v>0</v>
          </cell>
          <cell r="EU923">
            <v>0</v>
          </cell>
          <cell r="EV923">
            <v>0</v>
          </cell>
          <cell r="EW923">
            <v>0</v>
          </cell>
          <cell r="EX923">
            <v>0</v>
          </cell>
          <cell r="EY923">
            <v>0</v>
          </cell>
          <cell r="EZ923">
            <v>0</v>
          </cell>
          <cell r="FA923">
            <v>0</v>
          </cell>
          <cell r="FB923">
            <v>0</v>
          </cell>
          <cell r="FC923">
            <v>0</v>
          </cell>
          <cell r="FD923">
            <v>0</v>
          </cell>
          <cell r="FE923">
            <v>0</v>
          </cell>
          <cell r="FF923">
            <v>0</v>
          </cell>
        </row>
        <row r="924">
          <cell r="C924" t="str">
            <v>北空知2次医療圏女</v>
          </cell>
          <cell r="EJ924">
            <v>0</v>
          </cell>
          <cell r="EK924">
            <v>0</v>
          </cell>
          <cell r="EL924">
            <v>0</v>
          </cell>
          <cell r="EM924">
            <v>0</v>
          </cell>
          <cell r="EN924">
            <v>0</v>
          </cell>
          <cell r="EO924">
            <v>0</v>
          </cell>
          <cell r="EP924">
            <v>0</v>
          </cell>
          <cell r="EQ924">
            <v>0</v>
          </cell>
          <cell r="ER924">
            <v>0</v>
          </cell>
          <cell r="ES924">
            <v>0</v>
          </cell>
          <cell r="ET924">
            <v>0</v>
          </cell>
          <cell r="EU924">
            <v>0</v>
          </cell>
          <cell r="EV924">
            <v>0</v>
          </cell>
          <cell r="EW924">
            <v>0</v>
          </cell>
          <cell r="EX924">
            <v>0</v>
          </cell>
          <cell r="EY924">
            <v>0</v>
          </cell>
          <cell r="EZ924">
            <v>0</v>
          </cell>
          <cell r="FA924">
            <v>0</v>
          </cell>
          <cell r="FB924">
            <v>0</v>
          </cell>
          <cell r="FC924">
            <v>0</v>
          </cell>
          <cell r="FD924">
            <v>0</v>
          </cell>
          <cell r="FE924">
            <v>0</v>
          </cell>
          <cell r="FF924">
            <v>0</v>
          </cell>
        </row>
        <row r="925">
          <cell r="C925" t="str">
            <v>北空知2次医療圏総数</v>
          </cell>
          <cell r="EJ925">
            <v>0</v>
          </cell>
          <cell r="EK925">
            <v>0</v>
          </cell>
          <cell r="EL925">
            <v>0</v>
          </cell>
          <cell r="EM925">
            <v>0</v>
          </cell>
          <cell r="EN925">
            <v>0</v>
          </cell>
          <cell r="EO925">
            <v>0</v>
          </cell>
          <cell r="EP925">
            <v>0</v>
          </cell>
          <cell r="EQ925">
            <v>0</v>
          </cell>
          <cell r="ER925">
            <v>0</v>
          </cell>
          <cell r="ES925">
            <v>0</v>
          </cell>
          <cell r="ET925">
            <v>0</v>
          </cell>
          <cell r="EU925">
            <v>0</v>
          </cell>
          <cell r="EV925">
            <v>0</v>
          </cell>
          <cell r="EW925">
            <v>0</v>
          </cell>
          <cell r="EX925">
            <v>0</v>
          </cell>
          <cell r="EY925">
            <v>0</v>
          </cell>
          <cell r="EZ925">
            <v>0</v>
          </cell>
          <cell r="FA925">
            <v>0</v>
          </cell>
          <cell r="FB925">
            <v>0</v>
          </cell>
          <cell r="FC925">
            <v>0</v>
          </cell>
          <cell r="FD925">
            <v>0</v>
          </cell>
          <cell r="FE925">
            <v>0</v>
          </cell>
          <cell r="FF925">
            <v>0</v>
          </cell>
        </row>
        <row r="926">
          <cell r="C926" t="str">
            <v>西胆振2次医療圏男</v>
          </cell>
          <cell r="EJ926">
            <v>0</v>
          </cell>
          <cell r="EK926">
            <v>0</v>
          </cell>
          <cell r="EL926">
            <v>0</v>
          </cell>
          <cell r="EM926">
            <v>0</v>
          </cell>
          <cell r="EN926">
            <v>0</v>
          </cell>
          <cell r="EO926">
            <v>0</v>
          </cell>
          <cell r="EP926">
            <v>0</v>
          </cell>
          <cell r="EQ926">
            <v>0</v>
          </cell>
          <cell r="ER926">
            <v>0</v>
          </cell>
          <cell r="ES926">
            <v>0</v>
          </cell>
          <cell r="ET926">
            <v>0</v>
          </cell>
          <cell r="EU926">
            <v>0</v>
          </cell>
          <cell r="EV926">
            <v>0</v>
          </cell>
          <cell r="EW926">
            <v>0</v>
          </cell>
          <cell r="EX926">
            <v>0</v>
          </cell>
          <cell r="EY926">
            <v>0</v>
          </cell>
          <cell r="EZ926">
            <v>0</v>
          </cell>
          <cell r="FA926">
            <v>0</v>
          </cell>
          <cell r="FB926">
            <v>0</v>
          </cell>
          <cell r="FC926">
            <v>0</v>
          </cell>
          <cell r="FD926">
            <v>0</v>
          </cell>
          <cell r="FE926">
            <v>0</v>
          </cell>
          <cell r="FF926">
            <v>0</v>
          </cell>
        </row>
        <row r="927">
          <cell r="C927" t="str">
            <v>西胆振2次医療圏女</v>
          </cell>
          <cell r="EJ927">
            <v>0</v>
          </cell>
          <cell r="EK927">
            <v>0</v>
          </cell>
          <cell r="EL927">
            <v>0</v>
          </cell>
          <cell r="EM927">
            <v>0</v>
          </cell>
          <cell r="EN927">
            <v>0</v>
          </cell>
          <cell r="EO927">
            <v>0</v>
          </cell>
          <cell r="EP927">
            <v>0</v>
          </cell>
          <cell r="EQ927">
            <v>0</v>
          </cell>
          <cell r="ER927">
            <v>0</v>
          </cell>
          <cell r="ES927">
            <v>0</v>
          </cell>
          <cell r="ET927">
            <v>0</v>
          </cell>
          <cell r="EU927">
            <v>0</v>
          </cell>
          <cell r="EV927">
            <v>0</v>
          </cell>
          <cell r="EW927">
            <v>0</v>
          </cell>
          <cell r="EX927">
            <v>0</v>
          </cell>
          <cell r="EY927">
            <v>0</v>
          </cell>
          <cell r="EZ927">
            <v>0</v>
          </cell>
          <cell r="FA927">
            <v>0</v>
          </cell>
          <cell r="FB927">
            <v>0</v>
          </cell>
          <cell r="FC927">
            <v>0</v>
          </cell>
          <cell r="FD927">
            <v>0</v>
          </cell>
          <cell r="FE927">
            <v>0</v>
          </cell>
          <cell r="FF927">
            <v>0</v>
          </cell>
        </row>
        <row r="928">
          <cell r="C928" t="str">
            <v>西胆振2次医療圏総数</v>
          </cell>
          <cell r="EJ928">
            <v>0</v>
          </cell>
          <cell r="EK928">
            <v>0</v>
          </cell>
          <cell r="EL928">
            <v>0</v>
          </cell>
          <cell r="EM928">
            <v>0</v>
          </cell>
          <cell r="EN928">
            <v>0</v>
          </cell>
          <cell r="EO928">
            <v>0</v>
          </cell>
          <cell r="EP928">
            <v>0</v>
          </cell>
          <cell r="EQ928">
            <v>0</v>
          </cell>
          <cell r="ER928">
            <v>0</v>
          </cell>
          <cell r="ES928">
            <v>0</v>
          </cell>
          <cell r="ET928">
            <v>0</v>
          </cell>
          <cell r="EU928">
            <v>0</v>
          </cell>
          <cell r="EV928">
            <v>0</v>
          </cell>
          <cell r="EW928">
            <v>0</v>
          </cell>
          <cell r="EX928">
            <v>0</v>
          </cell>
          <cell r="EY928">
            <v>0</v>
          </cell>
          <cell r="EZ928">
            <v>0</v>
          </cell>
          <cell r="FA928">
            <v>0</v>
          </cell>
          <cell r="FB928">
            <v>0</v>
          </cell>
          <cell r="FC928">
            <v>0</v>
          </cell>
          <cell r="FD928">
            <v>0</v>
          </cell>
          <cell r="FE928">
            <v>0</v>
          </cell>
          <cell r="FF928">
            <v>0</v>
          </cell>
        </row>
        <row r="929">
          <cell r="C929" t="str">
            <v>東胆振2次医療圏男</v>
          </cell>
          <cell r="EJ929">
            <v>0</v>
          </cell>
          <cell r="EK929">
            <v>0</v>
          </cell>
          <cell r="EL929">
            <v>0</v>
          </cell>
          <cell r="EM929">
            <v>0</v>
          </cell>
          <cell r="EN929">
            <v>0</v>
          </cell>
          <cell r="EO929">
            <v>0</v>
          </cell>
          <cell r="EP929">
            <v>0</v>
          </cell>
          <cell r="EQ929">
            <v>0</v>
          </cell>
          <cell r="ER929">
            <v>0</v>
          </cell>
          <cell r="ES929">
            <v>0</v>
          </cell>
          <cell r="ET929">
            <v>0</v>
          </cell>
          <cell r="EU929">
            <v>0</v>
          </cell>
          <cell r="EV929">
            <v>0</v>
          </cell>
          <cell r="EW929">
            <v>0</v>
          </cell>
          <cell r="EX929">
            <v>0</v>
          </cell>
          <cell r="EY929">
            <v>0</v>
          </cell>
          <cell r="EZ929">
            <v>0</v>
          </cell>
          <cell r="FA929">
            <v>0</v>
          </cell>
          <cell r="FB929">
            <v>0</v>
          </cell>
          <cell r="FC929">
            <v>0</v>
          </cell>
          <cell r="FD929">
            <v>0</v>
          </cell>
          <cell r="FE929">
            <v>0</v>
          </cell>
          <cell r="FF929">
            <v>0</v>
          </cell>
        </row>
        <row r="930">
          <cell r="C930" t="str">
            <v>東胆振2次医療圏女</v>
          </cell>
          <cell r="EJ930">
            <v>0</v>
          </cell>
          <cell r="EK930">
            <v>0</v>
          </cell>
          <cell r="EL930">
            <v>0</v>
          </cell>
          <cell r="EM930">
            <v>0</v>
          </cell>
          <cell r="EN930">
            <v>0</v>
          </cell>
          <cell r="EO930">
            <v>0</v>
          </cell>
          <cell r="EP930">
            <v>0</v>
          </cell>
          <cell r="EQ930">
            <v>0</v>
          </cell>
          <cell r="ER930">
            <v>0</v>
          </cell>
          <cell r="ES930">
            <v>0</v>
          </cell>
          <cell r="ET930">
            <v>0</v>
          </cell>
          <cell r="EU930">
            <v>0</v>
          </cell>
          <cell r="EV930">
            <v>0</v>
          </cell>
          <cell r="EW930">
            <v>0</v>
          </cell>
          <cell r="EX930">
            <v>0</v>
          </cell>
          <cell r="EY930">
            <v>0</v>
          </cell>
          <cell r="EZ930">
            <v>0</v>
          </cell>
          <cell r="FA930">
            <v>0</v>
          </cell>
          <cell r="FB930">
            <v>0</v>
          </cell>
          <cell r="FC930">
            <v>0</v>
          </cell>
          <cell r="FD930">
            <v>0</v>
          </cell>
          <cell r="FE930">
            <v>0</v>
          </cell>
          <cell r="FF930">
            <v>0</v>
          </cell>
        </row>
        <row r="931">
          <cell r="C931" t="str">
            <v>東胆振2次医療圏総数</v>
          </cell>
          <cell r="EJ931">
            <v>0</v>
          </cell>
          <cell r="EK931">
            <v>0</v>
          </cell>
          <cell r="EL931">
            <v>0</v>
          </cell>
          <cell r="EM931">
            <v>0</v>
          </cell>
          <cell r="EN931">
            <v>0</v>
          </cell>
          <cell r="EO931">
            <v>0</v>
          </cell>
          <cell r="EP931">
            <v>0</v>
          </cell>
          <cell r="EQ931">
            <v>0</v>
          </cell>
          <cell r="ER931">
            <v>0</v>
          </cell>
          <cell r="ES931">
            <v>0</v>
          </cell>
          <cell r="ET931">
            <v>0</v>
          </cell>
          <cell r="EU931">
            <v>0</v>
          </cell>
          <cell r="EV931">
            <v>0</v>
          </cell>
          <cell r="EW931">
            <v>0</v>
          </cell>
          <cell r="EX931">
            <v>0</v>
          </cell>
          <cell r="EY931">
            <v>0</v>
          </cell>
          <cell r="EZ931">
            <v>0</v>
          </cell>
          <cell r="FA931">
            <v>0</v>
          </cell>
          <cell r="FB931">
            <v>0</v>
          </cell>
          <cell r="FC931">
            <v>0</v>
          </cell>
          <cell r="FD931">
            <v>0</v>
          </cell>
          <cell r="FE931">
            <v>0</v>
          </cell>
          <cell r="FF931">
            <v>0</v>
          </cell>
        </row>
        <row r="932">
          <cell r="C932" t="str">
            <v>日高2次医療圏男</v>
          </cell>
          <cell r="EJ932">
            <v>0</v>
          </cell>
          <cell r="EK932">
            <v>0</v>
          </cell>
          <cell r="EL932">
            <v>0</v>
          </cell>
          <cell r="EM932">
            <v>0</v>
          </cell>
          <cell r="EN932">
            <v>0</v>
          </cell>
          <cell r="EO932">
            <v>0</v>
          </cell>
          <cell r="EP932">
            <v>0</v>
          </cell>
          <cell r="EQ932">
            <v>0</v>
          </cell>
          <cell r="ER932">
            <v>0</v>
          </cell>
          <cell r="ES932">
            <v>0</v>
          </cell>
          <cell r="ET932">
            <v>0</v>
          </cell>
          <cell r="EU932">
            <v>0</v>
          </cell>
          <cell r="EV932">
            <v>0</v>
          </cell>
          <cell r="EW932">
            <v>0</v>
          </cell>
          <cell r="EX932">
            <v>0</v>
          </cell>
          <cell r="EY932">
            <v>0</v>
          </cell>
          <cell r="EZ932">
            <v>0</v>
          </cell>
          <cell r="FA932">
            <v>0</v>
          </cell>
          <cell r="FB932">
            <v>0</v>
          </cell>
          <cell r="FC932">
            <v>0</v>
          </cell>
          <cell r="FD932">
            <v>0</v>
          </cell>
          <cell r="FE932">
            <v>0</v>
          </cell>
          <cell r="FF932">
            <v>0</v>
          </cell>
        </row>
        <row r="933">
          <cell r="C933" t="str">
            <v>日高2次医療圏女</v>
          </cell>
          <cell r="EJ933">
            <v>0</v>
          </cell>
          <cell r="EK933">
            <v>0</v>
          </cell>
          <cell r="EL933">
            <v>0</v>
          </cell>
          <cell r="EM933">
            <v>0</v>
          </cell>
          <cell r="EN933">
            <v>0</v>
          </cell>
          <cell r="EO933">
            <v>0</v>
          </cell>
          <cell r="EP933">
            <v>0</v>
          </cell>
          <cell r="EQ933">
            <v>0</v>
          </cell>
          <cell r="ER933">
            <v>0</v>
          </cell>
          <cell r="ES933">
            <v>0</v>
          </cell>
          <cell r="ET933">
            <v>0</v>
          </cell>
          <cell r="EU933">
            <v>0</v>
          </cell>
          <cell r="EV933">
            <v>0</v>
          </cell>
          <cell r="EW933">
            <v>0</v>
          </cell>
          <cell r="EX933">
            <v>0</v>
          </cell>
          <cell r="EY933">
            <v>0</v>
          </cell>
          <cell r="EZ933">
            <v>0</v>
          </cell>
          <cell r="FA933">
            <v>0</v>
          </cell>
          <cell r="FB933">
            <v>0</v>
          </cell>
          <cell r="FC933">
            <v>0</v>
          </cell>
          <cell r="FD933">
            <v>0</v>
          </cell>
          <cell r="FE933">
            <v>0</v>
          </cell>
          <cell r="FF933">
            <v>0</v>
          </cell>
        </row>
        <row r="934">
          <cell r="C934" t="str">
            <v>日高2次医療圏総数</v>
          </cell>
          <cell r="EJ934">
            <v>0</v>
          </cell>
          <cell r="EK934">
            <v>0</v>
          </cell>
          <cell r="EL934">
            <v>0</v>
          </cell>
          <cell r="EM934">
            <v>0</v>
          </cell>
          <cell r="EN934">
            <v>0</v>
          </cell>
          <cell r="EO934">
            <v>0</v>
          </cell>
          <cell r="EP934">
            <v>0</v>
          </cell>
          <cell r="EQ934">
            <v>0</v>
          </cell>
          <cell r="ER934">
            <v>0</v>
          </cell>
          <cell r="ES934">
            <v>0</v>
          </cell>
          <cell r="ET934">
            <v>0</v>
          </cell>
          <cell r="EU934">
            <v>0</v>
          </cell>
          <cell r="EV934">
            <v>0</v>
          </cell>
          <cell r="EW934">
            <v>0</v>
          </cell>
          <cell r="EX934">
            <v>0</v>
          </cell>
          <cell r="EY934">
            <v>0</v>
          </cell>
          <cell r="EZ934">
            <v>0</v>
          </cell>
          <cell r="FA934">
            <v>0</v>
          </cell>
          <cell r="FB934">
            <v>0</v>
          </cell>
          <cell r="FC934">
            <v>0</v>
          </cell>
          <cell r="FD934">
            <v>0</v>
          </cell>
          <cell r="FE934">
            <v>0</v>
          </cell>
          <cell r="FF934">
            <v>0</v>
          </cell>
        </row>
        <row r="935">
          <cell r="C935" t="str">
            <v>上川中部2次医療圏男</v>
          </cell>
          <cell r="EJ935">
            <v>0</v>
          </cell>
          <cell r="EK935">
            <v>0</v>
          </cell>
          <cell r="EL935">
            <v>0</v>
          </cell>
          <cell r="EM935">
            <v>0</v>
          </cell>
          <cell r="EN935">
            <v>0</v>
          </cell>
          <cell r="EO935">
            <v>0</v>
          </cell>
          <cell r="EP935">
            <v>0</v>
          </cell>
          <cell r="EQ935">
            <v>0</v>
          </cell>
          <cell r="ER935">
            <v>0</v>
          </cell>
          <cell r="ES935">
            <v>0</v>
          </cell>
          <cell r="ET935">
            <v>0</v>
          </cell>
          <cell r="EU935">
            <v>0</v>
          </cell>
          <cell r="EV935">
            <v>0</v>
          </cell>
          <cell r="EW935">
            <v>0</v>
          </cell>
          <cell r="EX935">
            <v>0</v>
          </cell>
          <cell r="EY935">
            <v>0</v>
          </cell>
          <cell r="EZ935">
            <v>0</v>
          </cell>
          <cell r="FA935">
            <v>0</v>
          </cell>
          <cell r="FB935">
            <v>0</v>
          </cell>
          <cell r="FC935">
            <v>0</v>
          </cell>
          <cell r="FD935">
            <v>0</v>
          </cell>
          <cell r="FE935">
            <v>0</v>
          </cell>
          <cell r="FF935">
            <v>0</v>
          </cell>
        </row>
        <row r="936">
          <cell r="C936" t="str">
            <v>上川中部2次医療圏女</v>
          </cell>
          <cell r="EJ936">
            <v>0</v>
          </cell>
          <cell r="EK936">
            <v>0</v>
          </cell>
          <cell r="EL936">
            <v>0</v>
          </cell>
          <cell r="EM936">
            <v>0</v>
          </cell>
          <cell r="EN936">
            <v>0</v>
          </cell>
          <cell r="EO936">
            <v>0</v>
          </cell>
          <cell r="EP936">
            <v>0</v>
          </cell>
          <cell r="EQ936">
            <v>0</v>
          </cell>
          <cell r="ER936">
            <v>0</v>
          </cell>
          <cell r="ES936">
            <v>0</v>
          </cell>
          <cell r="ET936">
            <v>0</v>
          </cell>
          <cell r="EU936">
            <v>0</v>
          </cell>
          <cell r="EV936">
            <v>0</v>
          </cell>
          <cell r="EW936">
            <v>0</v>
          </cell>
          <cell r="EX936">
            <v>0</v>
          </cell>
          <cell r="EY936">
            <v>0</v>
          </cell>
          <cell r="EZ936">
            <v>0</v>
          </cell>
          <cell r="FA936">
            <v>0</v>
          </cell>
          <cell r="FB936">
            <v>0</v>
          </cell>
          <cell r="FC936">
            <v>0</v>
          </cell>
          <cell r="FD936">
            <v>0</v>
          </cell>
          <cell r="FE936">
            <v>0</v>
          </cell>
          <cell r="FF936">
            <v>0</v>
          </cell>
        </row>
        <row r="937">
          <cell r="C937" t="str">
            <v>上川中部2次医療圏総数</v>
          </cell>
          <cell r="EJ937">
            <v>0</v>
          </cell>
          <cell r="EK937">
            <v>0</v>
          </cell>
          <cell r="EL937">
            <v>0</v>
          </cell>
          <cell r="EM937">
            <v>0</v>
          </cell>
          <cell r="EN937">
            <v>0</v>
          </cell>
          <cell r="EO937">
            <v>0</v>
          </cell>
          <cell r="EP937">
            <v>0</v>
          </cell>
          <cell r="EQ937">
            <v>0</v>
          </cell>
          <cell r="ER937">
            <v>0</v>
          </cell>
          <cell r="ES937">
            <v>0</v>
          </cell>
          <cell r="ET937">
            <v>0</v>
          </cell>
          <cell r="EU937">
            <v>0</v>
          </cell>
          <cell r="EV937">
            <v>0</v>
          </cell>
          <cell r="EW937">
            <v>0</v>
          </cell>
          <cell r="EX937">
            <v>0</v>
          </cell>
          <cell r="EY937">
            <v>0</v>
          </cell>
          <cell r="EZ937">
            <v>0</v>
          </cell>
          <cell r="FA937">
            <v>0</v>
          </cell>
          <cell r="FB937">
            <v>0</v>
          </cell>
          <cell r="FC937">
            <v>0</v>
          </cell>
          <cell r="FD937">
            <v>0</v>
          </cell>
          <cell r="FE937">
            <v>0</v>
          </cell>
          <cell r="FF937">
            <v>0</v>
          </cell>
        </row>
        <row r="938">
          <cell r="C938" t="str">
            <v>上川北部2次医療圏男</v>
          </cell>
          <cell r="EJ938">
            <v>0</v>
          </cell>
          <cell r="EK938">
            <v>0</v>
          </cell>
          <cell r="EL938">
            <v>0</v>
          </cell>
          <cell r="EM938">
            <v>0</v>
          </cell>
          <cell r="EN938">
            <v>0</v>
          </cell>
          <cell r="EO938">
            <v>0</v>
          </cell>
          <cell r="EP938">
            <v>0</v>
          </cell>
          <cell r="EQ938">
            <v>0</v>
          </cell>
          <cell r="ER938">
            <v>0</v>
          </cell>
          <cell r="ES938">
            <v>0</v>
          </cell>
          <cell r="ET938">
            <v>0</v>
          </cell>
          <cell r="EU938">
            <v>0</v>
          </cell>
          <cell r="EV938">
            <v>0</v>
          </cell>
          <cell r="EW938">
            <v>0</v>
          </cell>
          <cell r="EX938">
            <v>0</v>
          </cell>
          <cell r="EY938">
            <v>0</v>
          </cell>
          <cell r="EZ938">
            <v>0</v>
          </cell>
          <cell r="FA938">
            <v>0</v>
          </cell>
          <cell r="FB938">
            <v>0</v>
          </cell>
          <cell r="FC938">
            <v>0</v>
          </cell>
          <cell r="FD938">
            <v>0</v>
          </cell>
          <cell r="FE938">
            <v>0</v>
          </cell>
          <cell r="FF938">
            <v>0</v>
          </cell>
        </row>
        <row r="939">
          <cell r="C939" t="str">
            <v>上川北部2次医療圏女</v>
          </cell>
          <cell r="EJ939">
            <v>0</v>
          </cell>
          <cell r="EK939">
            <v>0</v>
          </cell>
          <cell r="EL939">
            <v>0</v>
          </cell>
          <cell r="EM939">
            <v>0</v>
          </cell>
          <cell r="EN939">
            <v>0</v>
          </cell>
          <cell r="EO939">
            <v>0</v>
          </cell>
          <cell r="EP939">
            <v>0</v>
          </cell>
          <cell r="EQ939">
            <v>0</v>
          </cell>
          <cell r="ER939">
            <v>0</v>
          </cell>
          <cell r="ES939">
            <v>0</v>
          </cell>
          <cell r="ET939">
            <v>0</v>
          </cell>
          <cell r="EU939">
            <v>0</v>
          </cell>
          <cell r="EV939">
            <v>0</v>
          </cell>
          <cell r="EW939">
            <v>0</v>
          </cell>
          <cell r="EX939">
            <v>0</v>
          </cell>
          <cell r="EY939">
            <v>0</v>
          </cell>
          <cell r="EZ939">
            <v>0</v>
          </cell>
          <cell r="FA939">
            <v>0</v>
          </cell>
          <cell r="FB939">
            <v>0</v>
          </cell>
          <cell r="FC939">
            <v>0</v>
          </cell>
          <cell r="FD939">
            <v>0</v>
          </cell>
          <cell r="FE939">
            <v>0</v>
          </cell>
          <cell r="FF939">
            <v>0</v>
          </cell>
        </row>
        <row r="940">
          <cell r="C940" t="str">
            <v>上川北部2次医療圏総数</v>
          </cell>
          <cell r="EJ940">
            <v>0</v>
          </cell>
          <cell r="EK940">
            <v>0</v>
          </cell>
          <cell r="EL940">
            <v>0</v>
          </cell>
          <cell r="EM940">
            <v>0</v>
          </cell>
          <cell r="EN940">
            <v>0</v>
          </cell>
          <cell r="EO940">
            <v>0</v>
          </cell>
          <cell r="EP940">
            <v>0</v>
          </cell>
          <cell r="EQ940">
            <v>0</v>
          </cell>
          <cell r="ER940">
            <v>0</v>
          </cell>
          <cell r="ES940">
            <v>0</v>
          </cell>
          <cell r="ET940">
            <v>0</v>
          </cell>
          <cell r="EU940">
            <v>0</v>
          </cell>
          <cell r="EV940">
            <v>0</v>
          </cell>
          <cell r="EW940">
            <v>0</v>
          </cell>
          <cell r="EX940">
            <v>0</v>
          </cell>
          <cell r="EY940">
            <v>0</v>
          </cell>
          <cell r="EZ940">
            <v>0</v>
          </cell>
          <cell r="FA940">
            <v>0</v>
          </cell>
          <cell r="FB940">
            <v>0</v>
          </cell>
          <cell r="FC940">
            <v>0</v>
          </cell>
          <cell r="FD940">
            <v>0</v>
          </cell>
          <cell r="FE940">
            <v>0</v>
          </cell>
          <cell r="FF940">
            <v>0</v>
          </cell>
        </row>
        <row r="941">
          <cell r="C941" t="str">
            <v>富良野2次医療圏男</v>
          </cell>
          <cell r="EJ941">
            <v>0</v>
          </cell>
          <cell r="EK941">
            <v>0</v>
          </cell>
          <cell r="EL941">
            <v>0</v>
          </cell>
          <cell r="EM941">
            <v>0</v>
          </cell>
          <cell r="EN941">
            <v>0</v>
          </cell>
          <cell r="EO941">
            <v>0</v>
          </cell>
          <cell r="EP941">
            <v>0</v>
          </cell>
          <cell r="EQ941">
            <v>0</v>
          </cell>
          <cell r="ER941">
            <v>0</v>
          </cell>
          <cell r="ES941">
            <v>0</v>
          </cell>
          <cell r="ET941">
            <v>0</v>
          </cell>
          <cell r="EU941">
            <v>0</v>
          </cell>
          <cell r="EV941">
            <v>0</v>
          </cell>
          <cell r="EW941">
            <v>0</v>
          </cell>
          <cell r="EX941">
            <v>0</v>
          </cell>
          <cell r="EY941">
            <v>0</v>
          </cell>
          <cell r="EZ941">
            <v>0</v>
          </cell>
          <cell r="FA941">
            <v>0</v>
          </cell>
          <cell r="FB941">
            <v>0</v>
          </cell>
          <cell r="FC941">
            <v>0</v>
          </cell>
          <cell r="FD941">
            <v>0</v>
          </cell>
          <cell r="FE941">
            <v>0</v>
          </cell>
          <cell r="FF941">
            <v>0</v>
          </cell>
        </row>
        <row r="942">
          <cell r="C942" t="str">
            <v>富良野2次医療圏女</v>
          </cell>
          <cell r="EJ942">
            <v>0</v>
          </cell>
          <cell r="EK942">
            <v>0</v>
          </cell>
          <cell r="EL942">
            <v>0</v>
          </cell>
          <cell r="EM942">
            <v>0</v>
          </cell>
          <cell r="EN942">
            <v>0</v>
          </cell>
          <cell r="EO942">
            <v>0</v>
          </cell>
          <cell r="EP942">
            <v>0</v>
          </cell>
          <cell r="EQ942">
            <v>0</v>
          </cell>
          <cell r="ER942">
            <v>0</v>
          </cell>
          <cell r="ES942">
            <v>0</v>
          </cell>
          <cell r="ET942">
            <v>0</v>
          </cell>
          <cell r="EU942">
            <v>0</v>
          </cell>
          <cell r="EV942">
            <v>0</v>
          </cell>
          <cell r="EW942">
            <v>0</v>
          </cell>
          <cell r="EX942">
            <v>0</v>
          </cell>
          <cell r="EY942">
            <v>0</v>
          </cell>
          <cell r="EZ942">
            <v>0</v>
          </cell>
          <cell r="FA942">
            <v>0</v>
          </cell>
          <cell r="FB942">
            <v>0</v>
          </cell>
          <cell r="FC942">
            <v>0</v>
          </cell>
          <cell r="FD942">
            <v>0</v>
          </cell>
          <cell r="FE942">
            <v>0</v>
          </cell>
          <cell r="FF942">
            <v>0</v>
          </cell>
        </row>
        <row r="943">
          <cell r="C943" t="str">
            <v>富良野2次医療圏総数</v>
          </cell>
          <cell r="EJ943">
            <v>0</v>
          </cell>
          <cell r="EK943">
            <v>0</v>
          </cell>
          <cell r="EL943">
            <v>0</v>
          </cell>
          <cell r="EM943">
            <v>0</v>
          </cell>
          <cell r="EN943">
            <v>0</v>
          </cell>
          <cell r="EO943">
            <v>0</v>
          </cell>
          <cell r="EP943">
            <v>0</v>
          </cell>
          <cell r="EQ943">
            <v>0</v>
          </cell>
          <cell r="ER943">
            <v>0</v>
          </cell>
          <cell r="ES943">
            <v>0</v>
          </cell>
          <cell r="ET943">
            <v>0</v>
          </cell>
          <cell r="EU943">
            <v>0</v>
          </cell>
          <cell r="EV943">
            <v>0</v>
          </cell>
          <cell r="EW943">
            <v>0</v>
          </cell>
          <cell r="EX943">
            <v>0</v>
          </cell>
          <cell r="EY943">
            <v>0</v>
          </cell>
          <cell r="EZ943">
            <v>0</v>
          </cell>
          <cell r="FA943">
            <v>0</v>
          </cell>
          <cell r="FB943">
            <v>0</v>
          </cell>
          <cell r="FC943">
            <v>0</v>
          </cell>
          <cell r="FD943">
            <v>0</v>
          </cell>
          <cell r="FE943">
            <v>0</v>
          </cell>
          <cell r="FF943">
            <v>0</v>
          </cell>
        </row>
        <row r="944">
          <cell r="C944" t="str">
            <v>留萌2次医療圏男</v>
          </cell>
          <cell r="EJ944">
            <v>0</v>
          </cell>
          <cell r="EK944">
            <v>0</v>
          </cell>
          <cell r="EL944">
            <v>0</v>
          </cell>
          <cell r="EM944">
            <v>0</v>
          </cell>
          <cell r="EN944">
            <v>0</v>
          </cell>
          <cell r="EO944">
            <v>0</v>
          </cell>
          <cell r="EP944">
            <v>0</v>
          </cell>
          <cell r="EQ944">
            <v>0</v>
          </cell>
          <cell r="ER944">
            <v>0</v>
          </cell>
          <cell r="ES944">
            <v>0</v>
          </cell>
          <cell r="ET944">
            <v>0</v>
          </cell>
          <cell r="EU944">
            <v>0</v>
          </cell>
          <cell r="EV944">
            <v>0</v>
          </cell>
          <cell r="EW944">
            <v>0</v>
          </cell>
          <cell r="EX944">
            <v>0</v>
          </cell>
          <cell r="EY944">
            <v>0</v>
          </cell>
          <cell r="EZ944">
            <v>0</v>
          </cell>
          <cell r="FA944">
            <v>0</v>
          </cell>
          <cell r="FB944">
            <v>0</v>
          </cell>
          <cell r="FC944">
            <v>0</v>
          </cell>
          <cell r="FD944">
            <v>0</v>
          </cell>
          <cell r="FE944">
            <v>0</v>
          </cell>
          <cell r="FF944">
            <v>0</v>
          </cell>
        </row>
        <row r="945">
          <cell r="C945" t="str">
            <v>留萌2次医療圏女</v>
          </cell>
          <cell r="EJ945">
            <v>0</v>
          </cell>
          <cell r="EK945">
            <v>0</v>
          </cell>
          <cell r="EL945">
            <v>0</v>
          </cell>
          <cell r="EM945">
            <v>0</v>
          </cell>
          <cell r="EN945">
            <v>0</v>
          </cell>
          <cell r="EO945">
            <v>0</v>
          </cell>
          <cell r="EP945">
            <v>0</v>
          </cell>
          <cell r="EQ945">
            <v>0</v>
          </cell>
          <cell r="ER945">
            <v>0</v>
          </cell>
          <cell r="ES945">
            <v>0</v>
          </cell>
          <cell r="ET945">
            <v>0</v>
          </cell>
          <cell r="EU945">
            <v>0</v>
          </cell>
          <cell r="EV945">
            <v>0</v>
          </cell>
          <cell r="EW945">
            <v>0</v>
          </cell>
          <cell r="EX945">
            <v>0</v>
          </cell>
          <cell r="EY945">
            <v>0</v>
          </cell>
          <cell r="EZ945">
            <v>0</v>
          </cell>
          <cell r="FA945">
            <v>0</v>
          </cell>
          <cell r="FB945">
            <v>0</v>
          </cell>
          <cell r="FC945">
            <v>0</v>
          </cell>
          <cell r="FD945">
            <v>0</v>
          </cell>
          <cell r="FE945">
            <v>0</v>
          </cell>
          <cell r="FF945">
            <v>0</v>
          </cell>
        </row>
        <row r="946">
          <cell r="C946" t="str">
            <v>留萌2次医療圏総数</v>
          </cell>
          <cell r="EJ946">
            <v>0</v>
          </cell>
          <cell r="EK946">
            <v>0</v>
          </cell>
          <cell r="EL946">
            <v>0</v>
          </cell>
          <cell r="EM946">
            <v>0</v>
          </cell>
          <cell r="EN946">
            <v>0</v>
          </cell>
          <cell r="EO946">
            <v>0</v>
          </cell>
          <cell r="EP946">
            <v>0</v>
          </cell>
          <cell r="EQ946">
            <v>0</v>
          </cell>
          <cell r="ER946">
            <v>0</v>
          </cell>
          <cell r="ES946">
            <v>0</v>
          </cell>
          <cell r="ET946">
            <v>0</v>
          </cell>
          <cell r="EU946">
            <v>0</v>
          </cell>
          <cell r="EV946">
            <v>0</v>
          </cell>
          <cell r="EW946">
            <v>0</v>
          </cell>
          <cell r="EX946">
            <v>0</v>
          </cell>
          <cell r="EY946">
            <v>0</v>
          </cell>
          <cell r="EZ946">
            <v>0</v>
          </cell>
          <cell r="FA946">
            <v>0</v>
          </cell>
          <cell r="FB946">
            <v>0</v>
          </cell>
          <cell r="FC946">
            <v>0</v>
          </cell>
          <cell r="FD946">
            <v>0</v>
          </cell>
          <cell r="FE946">
            <v>0</v>
          </cell>
          <cell r="FF946">
            <v>0</v>
          </cell>
        </row>
        <row r="947">
          <cell r="C947" t="str">
            <v>宗谷2次医療圏男</v>
          </cell>
          <cell r="EJ947">
            <v>0</v>
          </cell>
          <cell r="EK947">
            <v>0</v>
          </cell>
          <cell r="EL947">
            <v>0</v>
          </cell>
          <cell r="EM947">
            <v>0</v>
          </cell>
          <cell r="EN947">
            <v>0</v>
          </cell>
          <cell r="EO947">
            <v>0</v>
          </cell>
          <cell r="EP947">
            <v>0</v>
          </cell>
          <cell r="EQ947">
            <v>0</v>
          </cell>
          <cell r="ER947">
            <v>0</v>
          </cell>
          <cell r="ES947">
            <v>0</v>
          </cell>
          <cell r="ET947">
            <v>0</v>
          </cell>
          <cell r="EU947">
            <v>0</v>
          </cell>
          <cell r="EV947">
            <v>0</v>
          </cell>
          <cell r="EW947">
            <v>0</v>
          </cell>
          <cell r="EX947">
            <v>0</v>
          </cell>
          <cell r="EY947">
            <v>0</v>
          </cell>
          <cell r="EZ947">
            <v>0</v>
          </cell>
          <cell r="FA947">
            <v>0</v>
          </cell>
          <cell r="FB947">
            <v>0</v>
          </cell>
          <cell r="FC947">
            <v>0</v>
          </cell>
          <cell r="FD947">
            <v>0</v>
          </cell>
          <cell r="FE947">
            <v>0</v>
          </cell>
          <cell r="FF947">
            <v>0</v>
          </cell>
        </row>
        <row r="948">
          <cell r="C948" t="str">
            <v>宗谷2次医療圏女</v>
          </cell>
          <cell r="EJ948">
            <v>0</v>
          </cell>
          <cell r="EK948">
            <v>0</v>
          </cell>
          <cell r="EL948">
            <v>0</v>
          </cell>
          <cell r="EM948">
            <v>0</v>
          </cell>
          <cell r="EN948">
            <v>0</v>
          </cell>
          <cell r="EO948">
            <v>0</v>
          </cell>
          <cell r="EP948">
            <v>0</v>
          </cell>
          <cell r="EQ948">
            <v>0</v>
          </cell>
          <cell r="ER948">
            <v>0</v>
          </cell>
          <cell r="ES948">
            <v>0</v>
          </cell>
          <cell r="ET948">
            <v>0</v>
          </cell>
          <cell r="EU948">
            <v>0</v>
          </cell>
          <cell r="EV948">
            <v>0</v>
          </cell>
          <cell r="EW948">
            <v>0</v>
          </cell>
          <cell r="EX948">
            <v>0</v>
          </cell>
          <cell r="EY948">
            <v>0</v>
          </cell>
          <cell r="EZ948">
            <v>0</v>
          </cell>
          <cell r="FA948">
            <v>0</v>
          </cell>
          <cell r="FB948">
            <v>0</v>
          </cell>
          <cell r="FC948">
            <v>0</v>
          </cell>
          <cell r="FD948">
            <v>0</v>
          </cell>
          <cell r="FE948">
            <v>0</v>
          </cell>
          <cell r="FF948">
            <v>0</v>
          </cell>
        </row>
        <row r="949">
          <cell r="C949" t="str">
            <v>宗谷2次医療圏総数</v>
          </cell>
          <cell r="EJ949">
            <v>0</v>
          </cell>
          <cell r="EK949">
            <v>0</v>
          </cell>
          <cell r="EL949">
            <v>0</v>
          </cell>
          <cell r="EM949">
            <v>0</v>
          </cell>
          <cell r="EN949">
            <v>0</v>
          </cell>
          <cell r="EO949">
            <v>0</v>
          </cell>
          <cell r="EP949">
            <v>0</v>
          </cell>
          <cell r="EQ949">
            <v>0</v>
          </cell>
          <cell r="ER949">
            <v>0</v>
          </cell>
          <cell r="ES949">
            <v>0</v>
          </cell>
          <cell r="ET949">
            <v>0</v>
          </cell>
          <cell r="EU949">
            <v>0</v>
          </cell>
          <cell r="EV949">
            <v>0</v>
          </cell>
          <cell r="EW949">
            <v>0</v>
          </cell>
          <cell r="EX949">
            <v>0</v>
          </cell>
          <cell r="EY949">
            <v>0</v>
          </cell>
          <cell r="EZ949">
            <v>0</v>
          </cell>
          <cell r="FA949">
            <v>0</v>
          </cell>
          <cell r="FB949">
            <v>0</v>
          </cell>
          <cell r="FC949">
            <v>0</v>
          </cell>
          <cell r="FD949">
            <v>0</v>
          </cell>
          <cell r="FE949">
            <v>0</v>
          </cell>
          <cell r="FF949">
            <v>0</v>
          </cell>
        </row>
        <row r="950">
          <cell r="C950" t="str">
            <v>北網2次医療圏男</v>
          </cell>
          <cell r="EJ950">
            <v>0</v>
          </cell>
          <cell r="EK950">
            <v>0</v>
          </cell>
          <cell r="EL950">
            <v>0</v>
          </cell>
          <cell r="EM950">
            <v>0</v>
          </cell>
          <cell r="EN950">
            <v>0</v>
          </cell>
          <cell r="EO950">
            <v>0</v>
          </cell>
          <cell r="EP950">
            <v>0</v>
          </cell>
          <cell r="EQ950">
            <v>0</v>
          </cell>
          <cell r="ER950">
            <v>0</v>
          </cell>
          <cell r="ES950">
            <v>0</v>
          </cell>
          <cell r="ET950">
            <v>0</v>
          </cell>
          <cell r="EU950">
            <v>0</v>
          </cell>
          <cell r="EV950">
            <v>0</v>
          </cell>
          <cell r="EW950">
            <v>0</v>
          </cell>
          <cell r="EX950">
            <v>0</v>
          </cell>
          <cell r="EY950">
            <v>0</v>
          </cell>
          <cell r="EZ950">
            <v>0</v>
          </cell>
          <cell r="FA950">
            <v>0</v>
          </cell>
          <cell r="FB950">
            <v>0</v>
          </cell>
          <cell r="FC950">
            <v>0</v>
          </cell>
          <cell r="FD950">
            <v>0</v>
          </cell>
          <cell r="FE950">
            <v>0</v>
          </cell>
          <cell r="FF950">
            <v>0</v>
          </cell>
        </row>
        <row r="951">
          <cell r="C951" t="str">
            <v>北網2次医療圏女</v>
          </cell>
          <cell r="EJ951">
            <v>0</v>
          </cell>
          <cell r="EK951">
            <v>0</v>
          </cell>
          <cell r="EL951">
            <v>0</v>
          </cell>
          <cell r="EM951">
            <v>0</v>
          </cell>
          <cell r="EN951">
            <v>0</v>
          </cell>
          <cell r="EO951">
            <v>0</v>
          </cell>
          <cell r="EP951">
            <v>0</v>
          </cell>
          <cell r="EQ951">
            <v>0</v>
          </cell>
          <cell r="ER951">
            <v>0</v>
          </cell>
          <cell r="ES951">
            <v>0</v>
          </cell>
          <cell r="ET951">
            <v>0</v>
          </cell>
          <cell r="EU951">
            <v>0</v>
          </cell>
          <cell r="EV951">
            <v>0</v>
          </cell>
          <cell r="EW951">
            <v>0</v>
          </cell>
          <cell r="EX951">
            <v>0</v>
          </cell>
          <cell r="EY951">
            <v>0</v>
          </cell>
          <cell r="EZ951">
            <v>0</v>
          </cell>
          <cell r="FA951">
            <v>0</v>
          </cell>
          <cell r="FB951">
            <v>0</v>
          </cell>
          <cell r="FC951">
            <v>0</v>
          </cell>
          <cell r="FD951">
            <v>0</v>
          </cell>
          <cell r="FE951">
            <v>0</v>
          </cell>
          <cell r="FF951">
            <v>0</v>
          </cell>
        </row>
        <row r="952">
          <cell r="C952" t="str">
            <v>北網2次医療圏総数</v>
          </cell>
          <cell r="EJ952">
            <v>0</v>
          </cell>
          <cell r="EK952">
            <v>0</v>
          </cell>
          <cell r="EL952">
            <v>0</v>
          </cell>
          <cell r="EM952">
            <v>0</v>
          </cell>
          <cell r="EN952">
            <v>0</v>
          </cell>
          <cell r="EO952">
            <v>0</v>
          </cell>
          <cell r="EP952">
            <v>0</v>
          </cell>
          <cell r="EQ952">
            <v>0</v>
          </cell>
          <cell r="ER952">
            <v>0</v>
          </cell>
          <cell r="ES952">
            <v>0</v>
          </cell>
          <cell r="ET952">
            <v>0</v>
          </cell>
          <cell r="EU952">
            <v>0</v>
          </cell>
          <cell r="EV952">
            <v>0</v>
          </cell>
          <cell r="EW952">
            <v>0</v>
          </cell>
          <cell r="EX952">
            <v>0</v>
          </cell>
          <cell r="EY952">
            <v>0</v>
          </cell>
          <cell r="EZ952">
            <v>0</v>
          </cell>
          <cell r="FA952">
            <v>0</v>
          </cell>
          <cell r="FB952">
            <v>0</v>
          </cell>
          <cell r="FC952">
            <v>0</v>
          </cell>
          <cell r="FD952">
            <v>0</v>
          </cell>
          <cell r="FE952">
            <v>0</v>
          </cell>
          <cell r="FF952">
            <v>0</v>
          </cell>
        </row>
        <row r="953">
          <cell r="C953" t="str">
            <v>遠紋2次医療圏男</v>
          </cell>
          <cell r="EJ953">
            <v>0</v>
          </cell>
          <cell r="EK953">
            <v>0</v>
          </cell>
          <cell r="EL953">
            <v>0</v>
          </cell>
          <cell r="EM953">
            <v>0</v>
          </cell>
          <cell r="EN953">
            <v>0</v>
          </cell>
          <cell r="EO953">
            <v>0</v>
          </cell>
          <cell r="EP953">
            <v>0</v>
          </cell>
          <cell r="EQ953">
            <v>0</v>
          </cell>
          <cell r="ER953">
            <v>0</v>
          </cell>
          <cell r="ES953">
            <v>0</v>
          </cell>
          <cell r="ET953">
            <v>0</v>
          </cell>
          <cell r="EU953">
            <v>0</v>
          </cell>
          <cell r="EV953">
            <v>0</v>
          </cell>
          <cell r="EW953">
            <v>0</v>
          </cell>
          <cell r="EX953">
            <v>0</v>
          </cell>
          <cell r="EY953">
            <v>0</v>
          </cell>
          <cell r="EZ953">
            <v>0</v>
          </cell>
          <cell r="FA953">
            <v>0</v>
          </cell>
          <cell r="FB953">
            <v>0</v>
          </cell>
          <cell r="FC953">
            <v>0</v>
          </cell>
          <cell r="FD953">
            <v>0</v>
          </cell>
          <cell r="FE953">
            <v>0</v>
          </cell>
          <cell r="FF953">
            <v>0</v>
          </cell>
        </row>
        <row r="954">
          <cell r="C954" t="str">
            <v>遠紋2次医療圏女</v>
          </cell>
          <cell r="EJ954">
            <v>0</v>
          </cell>
          <cell r="EK954">
            <v>0</v>
          </cell>
          <cell r="EL954">
            <v>0</v>
          </cell>
          <cell r="EM954">
            <v>0</v>
          </cell>
          <cell r="EN954">
            <v>0</v>
          </cell>
          <cell r="EO954">
            <v>0</v>
          </cell>
          <cell r="EP954">
            <v>0</v>
          </cell>
          <cell r="EQ954">
            <v>0</v>
          </cell>
          <cell r="ER954">
            <v>0</v>
          </cell>
          <cell r="ES954">
            <v>0</v>
          </cell>
          <cell r="ET954">
            <v>0</v>
          </cell>
          <cell r="EU954">
            <v>0</v>
          </cell>
          <cell r="EV954">
            <v>0</v>
          </cell>
          <cell r="EW954">
            <v>0</v>
          </cell>
          <cell r="EX954">
            <v>0</v>
          </cell>
          <cell r="EY954">
            <v>0</v>
          </cell>
          <cell r="EZ954">
            <v>0</v>
          </cell>
          <cell r="FA954">
            <v>0</v>
          </cell>
          <cell r="FB954">
            <v>0</v>
          </cell>
          <cell r="FC954">
            <v>0</v>
          </cell>
          <cell r="FD954">
            <v>0</v>
          </cell>
          <cell r="FE954">
            <v>0</v>
          </cell>
          <cell r="FF954">
            <v>0</v>
          </cell>
        </row>
        <row r="955">
          <cell r="C955" t="str">
            <v>遠紋2次医療圏総数</v>
          </cell>
          <cell r="EJ955">
            <v>0</v>
          </cell>
          <cell r="EK955">
            <v>0</v>
          </cell>
          <cell r="EL955">
            <v>0</v>
          </cell>
          <cell r="EM955">
            <v>0</v>
          </cell>
          <cell r="EN955">
            <v>0</v>
          </cell>
          <cell r="EO955">
            <v>0</v>
          </cell>
          <cell r="EP955">
            <v>0</v>
          </cell>
          <cell r="EQ955">
            <v>0</v>
          </cell>
          <cell r="ER955">
            <v>0</v>
          </cell>
          <cell r="ES955">
            <v>0</v>
          </cell>
          <cell r="ET955">
            <v>0</v>
          </cell>
          <cell r="EU955">
            <v>0</v>
          </cell>
          <cell r="EV955">
            <v>0</v>
          </cell>
          <cell r="EW955">
            <v>0</v>
          </cell>
          <cell r="EX955">
            <v>0</v>
          </cell>
          <cell r="EY955">
            <v>0</v>
          </cell>
          <cell r="EZ955">
            <v>0</v>
          </cell>
          <cell r="FA955">
            <v>0</v>
          </cell>
          <cell r="FB955">
            <v>0</v>
          </cell>
          <cell r="FC955">
            <v>0</v>
          </cell>
          <cell r="FD955">
            <v>0</v>
          </cell>
          <cell r="FE955">
            <v>0</v>
          </cell>
          <cell r="FF955">
            <v>0</v>
          </cell>
        </row>
        <row r="956">
          <cell r="C956" t="str">
            <v>十勝2次医療圏男</v>
          </cell>
          <cell r="EJ956">
            <v>0</v>
          </cell>
          <cell r="EK956">
            <v>0</v>
          </cell>
          <cell r="EL956">
            <v>0</v>
          </cell>
          <cell r="EM956">
            <v>0</v>
          </cell>
          <cell r="EN956">
            <v>0</v>
          </cell>
          <cell r="EO956">
            <v>0</v>
          </cell>
          <cell r="EP956">
            <v>0</v>
          </cell>
          <cell r="EQ956">
            <v>0</v>
          </cell>
          <cell r="ER956">
            <v>0</v>
          </cell>
          <cell r="ES956">
            <v>0</v>
          </cell>
          <cell r="ET956">
            <v>0</v>
          </cell>
          <cell r="EU956">
            <v>0</v>
          </cell>
          <cell r="EV956">
            <v>0</v>
          </cell>
          <cell r="EW956">
            <v>0</v>
          </cell>
          <cell r="EX956">
            <v>0</v>
          </cell>
          <cell r="EY956">
            <v>0</v>
          </cell>
          <cell r="EZ956">
            <v>0</v>
          </cell>
          <cell r="FA956">
            <v>0</v>
          </cell>
          <cell r="FB956">
            <v>0</v>
          </cell>
          <cell r="FC956">
            <v>0</v>
          </cell>
          <cell r="FD956">
            <v>0</v>
          </cell>
          <cell r="FE956">
            <v>0</v>
          </cell>
          <cell r="FF956">
            <v>0</v>
          </cell>
        </row>
        <row r="957">
          <cell r="C957" t="str">
            <v>十勝2次医療圏女</v>
          </cell>
          <cell r="EJ957">
            <v>0</v>
          </cell>
          <cell r="EK957">
            <v>0</v>
          </cell>
          <cell r="EL957">
            <v>0</v>
          </cell>
          <cell r="EM957">
            <v>0</v>
          </cell>
          <cell r="EN957">
            <v>0</v>
          </cell>
          <cell r="EO957">
            <v>0</v>
          </cell>
          <cell r="EP957">
            <v>0</v>
          </cell>
          <cell r="EQ957">
            <v>0</v>
          </cell>
          <cell r="ER957">
            <v>0</v>
          </cell>
          <cell r="ES957">
            <v>0</v>
          </cell>
          <cell r="ET957">
            <v>0</v>
          </cell>
          <cell r="EU957">
            <v>0</v>
          </cell>
          <cell r="EV957">
            <v>0</v>
          </cell>
          <cell r="EW957">
            <v>0</v>
          </cell>
          <cell r="EX957">
            <v>0</v>
          </cell>
          <cell r="EY957">
            <v>0</v>
          </cell>
          <cell r="EZ957">
            <v>0</v>
          </cell>
          <cell r="FA957">
            <v>0</v>
          </cell>
          <cell r="FB957">
            <v>0</v>
          </cell>
          <cell r="FC957">
            <v>0</v>
          </cell>
          <cell r="FD957">
            <v>0</v>
          </cell>
          <cell r="FE957">
            <v>0</v>
          </cell>
          <cell r="FF957">
            <v>0</v>
          </cell>
        </row>
        <row r="958">
          <cell r="C958" t="str">
            <v>十勝2次医療圏総数</v>
          </cell>
          <cell r="EJ958">
            <v>0</v>
          </cell>
          <cell r="EK958">
            <v>0</v>
          </cell>
          <cell r="EL958">
            <v>0</v>
          </cell>
          <cell r="EM958">
            <v>0</v>
          </cell>
          <cell r="EN958">
            <v>0</v>
          </cell>
          <cell r="EO958">
            <v>0</v>
          </cell>
          <cell r="EP958">
            <v>0</v>
          </cell>
          <cell r="EQ958">
            <v>0</v>
          </cell>
          <cell r="ER958">
            <v>0</v>
          </cell>
          <cell r="ES958">
            <v>0</v>
          </cell>
          <cell r="ET958">
            <v>0</v>
          </cell>
          <cell r="EU958">
            <v>0</v>
          </cell>
          <cell r="EV958">
            <v>0</v>
          </cell>
          <cell r="EW958">
            <v>0</v>
          </cell>
          <cell r="EX958">
            <v>0</v>
          </cell>
          <cell r="EY958">
            <v>0</v>
          </cell>
          <cell r="EZ958">
            <v>0</v>
          </cell>
          <cell r="FA958">
            <v>0</v>
          </cell>
          <cell r="FB958">
            <v>0</v>
          </cell>
          <cell r="FC958">
            <v>0</v>
          </cell>
          <cell r="FD958">
            <v>0</v>
          </cell>
          <cell r="FE958">
            <v>0</v>
          </cell>
          <cell r="FF958">
            <v>0</v>
          </cell>
        </row>
        <row r="959">
          <cell r="C959" t="str">
            <v>釧路2次医療圏男</v>
          </cell>
          <cell r="EJ959">
            <v>111522</v>
          </cell>
          <cell r="EK959">
            <v>3983</v>
          </cell>
          <cell r="EL959">
            <v>4572</v>
          </cell>
          <cell r="EM959">
            <v>4933</v>
          </cell>
          <cell r="EN959">
            <v>5361</v>
          </cell>
          <cell r="EO959">
            <v>4577</v>
          </cell>
          <cell r="EP959">
            <v>4967</v>
          </cell>
          <cell r="EQ959">
            <v>5742</v>
          </cell>
          <cell r="ER959">
            <v>6935</v>
          </cell>
          <cell r="ES959">
            <v>8082</v>
          </cell>
          <cell r="ET959">
            <v>7220</v>
          </cell>
          <cell r="EU959">
            <v>7434</v>
          </cell>
          <cell r="EV959">
            <v>7848</v>
          </cell>
          <cell r="EW959">
            <v>9417</v>
          </cell>
          <cell r="EX959">
            <v>9468</v>
          </cell>
          <cell r="EY959">
            <v>6964</v>
          </cell>
          <cell r="EZ959">
            <v>6109</v>
          </cell>
          <cell r="FA959">
            <v>4562</v>
          </cell>
          <cell r="FB959">
            <v>2188</v>
          </cell>
          <cell r="FC959">
            <v>716</v>
          </cell>
          <cell r="FD959">
            <v>101</v>
          </cell>
          <cell r="FE959">
            <v>16</v>
          </cell>
          <cell r="FF959">
            <v>327</v>
          </cell>
        </row>
        <row r="960">
          <cell r="C960" t="str">
            <v>釧路2次医療圏女</v>
          </cell>
          <cell r="EJ960">
            <v>124994</v>
          </cell>
          <cell r="EK960">
            <v>3777</v>
          </cell>
          <cell r="EL960">
            <v>4430</v>
          </cell>
          <cell r="EM960">
            <v>4929</v>
          </cell>
          <cell r="EN960">
            <v>4873</v>
          </cell>
          <cell r="EO960">
            <v>4599</v>
          </cell>
          <cell r="EP960">
            <v>4949</v>
          </cell>
          <cell r="EQ960">
            <v>5953</v>
          </cell>
          <cell r="ER960">
            <v>6884</v>
          </cell>
          <cell r="ES960">
            <v>8232</v>
          </cell>
          <cell r="ET960">
            <v>7647</v>
          </cell>
          <cell r="EU960">
            <v>7907</v>
          </cell>
          <cell r="EV960">
            <v>8315</v>
          </cell>
          <cell r="EW960">
            <v>10625</v>
          </cell>
          <cell r="EX960">
            <v>11091</v>
          </cell>
          <cell r="EY960">
            <v>8961</v>
          </cell>
          <cell r="EZ960">
            <v>8059</v>
          </cell>
          <cell r="FA960">
            <v>6507</v>
          </cell>
          <cell r="FB960">
            <v>4142</v>
          </cell>
          <cell r="FC960">
            <v>2191</v>
          </cell>
          <cell r="FD960">
            <v>580</v>
          </cell>
          <cell r="FE960">
            <v>75</v>
          </cell>
          <cell r="FF960">
            <v>268</v>
          </cell>
        </row>
        <row r="961">
          <cell r="C961" t="str">
            <v>釧路2次医療圏総数</v>
          </cell>
          <cell r="EJ961">
            <v>236516</v>
          </cell>
          <cell r="EK961">
            <v>7760</v>
          </cell>
          <cell r="EL961">
            <v>9002</v>
          </cell>
          <cell r="EM961">
            <v>9862</v>
          </cell>
          <cell r="EN961">
            <v>10234</v>
          </cell>
          <cell r="EO961">
            <v>9176</v>
          </cell>
          <cell r="EP961">
            <v>9916</v>
          </cell>
          <cell r="EQ961">
            <v>11695</v>
          </cell>
          <cell r="ER961">
            <v>13819</v>
          </cell>
          <cell r="ES961">
            <v>16314</v>
          </cell>
          <cell r="ET961">
            <v>14867</v>
          </cell>
          <cell r="EU961">
            <v>15341</v>
          </cell>
          <cell r="EV961">
            <v>16163</v>
          </cell>
          <cell r="EW961">
            <v>20042</v>
          </cell>
          <cell r="EX961">
            <v>20559</v>
          </cell>
          <cell r="EY961">
            <v>15925</v>
          </cell>
          <cell r="EZ961">
            <v>14168</v>
          </cell>
          <cell r="FA961">
            <v>11069</v>
          </cell>
          <cell r="FB961">
            <v>6330</v>
          </cell>
          <cell r="FC961">
            <v>2907</v>
          </cell>
          <cell r="FD961">
            <v>681</v>
          </cell>
          <cell r="FE961">
            <v>91</v>
          </cell>
          <cell r="FF961">
            <v>595</v>
          </cell>
        </row>
        <row r="962">
          <cell r="C962" t="str">
            <v>根室2次医療圏男</v>
          </cell>
          <cell r="EJ962">
            <v>37439</v>
          </cell>
          <cell r="EK962">
            <v>1539</v>
          </cell>
          <cell r="EL962">
            <v>1779</v>
          </cell>
          <cell r="EM962">
            <v>1905</v>
          </cell>
          <cell r="EN962">
            <v>1589</v>
          </cell>
          <cell r="EO962">
            <v>1444</v>
          </cell>
          <cell r="EP962">
            <v>2033</v>
          </cell>
          <cell r="EQ962">
            <v>2241</v>
          </cell>
          <cell r="ER962">
            <v>2559</v>
          </cell>
          <cell r="ES962">
            <v>2797</v>
          </cell>
          <cell r="ET962">
            <v>2549</v>
          </cell>
          <cell r="EU962">
            <v>2614</v>
          </cell>
          <cell r="EV962">
            <v>2611</v>
          </cell>
          <cell r="EW962">
            <v>2920</v>
          </cell>
          <cell r="EX962">
            <v>2798</v>
          </cell>
          <cell r="EY962">
            <v>1994</v>
          </cell>
          <cell r="EZ962">
            <v>1693</v>
          </cell>
          <cell r="FA962">
            <v>1314</v>
          </cell>
          <cell r="FB962">
            <v>683</v>
          </cell>
          <cell r="FC962">
            <v>207</v>
          </cell>
          <cell r="FD962">
            <v>46</v>
          </cell>
          <cell r="FE962">
            <v>7</v>
          </cell>
          <cell r="FF962">
            <v>117</v>
          </cell>
        </row>
        <row r="963">
          <cell r="C963" t="str">
            <v>根室2次医療圏女</v>
          </cell>
          <cell r="EJ963">
            <v>39182</v>
          </cell>
          <cell r="EK963">
            <v>1551</v>
          </cell>
          <cell r="EL963">
            <v>1579</v>
          </cell>
          <cell r="EM963">
            <v>1905</v>
          </cell>
          <cell r="EN963">
            <v>1480</v>
          </cell>
          <cell r="EO963">
            <v>1250</v>
          </cell>
          <cell r="EP963">
            <v>1765</v>
          </cell>
          <cell r="EQ963">
            <v>2049</v>
          </cell>
          <cell r="ER963">
            <v>2396</v>
          </cell>
          <cell r="ES963">
            <v>2588</v>
          </cell>
          <cell r="ET963">
            <v>2450</v>
          </cell>
          <cell r="EU963">
            <v>2594</v>
          </cell>
          <cell r="EV963">
            <v>2634</v>
          </cell>
          <cell r="EW963">
            <v>3170</v>
          </cell>
          <cell r="EX963">
            <v>3053</v>
          </cell>
          <cell r="EY963">
            <v>2593</v>
          </cell>
          <cell r="EZ963">
            <v>2361</v>
          </cell>
          <cell r="FA963">
            <v>1773</v>
          </cell>
          <cell r="FB963">
            <v>1164</v>
          </cell>
          <cell r="FC963">
            <v>583</v>
          </cell>
          <cell r="FD963">
            <v>159</v>
          </cell>
          <cell r="FE963">
            <v>25</v>
          </cell>
          <cell r="FF963">
            <v>60</v>
          </cell>
        </row>
        <row r="964">
          <cell r="C964" t="str">
            <v>根室2次医療圏総数</v>
          </cell>
          <cell r="EJ964">
            <v>76621</v>
          </cell>
          <cell r="EK964">
            <v>3090</v>
          </cell>
          <cell r="EL964">
            <v>3358</v>
          </cell>
          <cell r="EM964">
            <v>3810</v>
          </cell>
          <cell r="EN964">
            <v>3069</v>
          </cell>
          <cell r="EO964">
            <v>2694</v>
          </cell>
          <cell r="EP964">
            <v>3798</v>
          </cell>
          <cell r="EQ964">
            <v>4290</v>
          </cell>
          <cell r="ER964">
            <v>4955</v>
          </cell>
          <cell r="ES964">
            <v>5385</v>
          </cell>
          <cell r="ET964">
            <v>4999</v>
          </cell>
          <cell r="EU964">
            <v>5208</v>
          </cell>
          <cell r="EV964">
            <v>5245</v>
          </cell>
          <cell r="EW964">
            <v>6090</v>
          </cell>
          <cell r="EX964">
            <v>5851</v>
          </cell>
          <cell r="EY964">
            <v>4587</v>
          </cell>
          <cell r="EZ964">
            <v>4054</v>
          </cell>
          <cell r="FA964">
            <v>3087</v>
          </cell>
          <cell r="FB964">
            <v>1847</v>
          </cell>
          <cell r="FC964">
            <v>790</v>
          </cell>
          <cell r="FD964">
            <v>205</v>
          </cell>
          <cell r="FE964">
            <v>32</v>
          </cell>
          <cell r="FF964">
            <v>177</v>
          </cell>
        </row>
        <row r="965">
          <cell r="C965" t="str">
            <v>渡島総合振興局男</v>
          </cell>
          <cell r="EJ965">
            <v>0</v>
          </cell>
          <cell r="EK965">
            <v>0</v>
          </cell>
          <cell r="EL965">
            <v>0</v>
          </cell>
          <cell r="EM965">
            <v>0</v>
          </cell>
          <cell r="EN965">
            <v>0</v>
          </cell>
          <cell r="EO965">
            <v>0</v>
          </cell>
          <cell r="EP965">
            <v>0</v>
          </cell>
          <cell r="EQ965">
            <v>0</v>
          </cell>
          <cell r="ER965">
            <v>0</v>
          </cell>
          <cell r="ES965">
            <v>0</v>
          </cell>
          <cell r="ET965">
            <v>0</v>
          </cell>
          <cell r="EU965">
            <v>0</v>
          </cell>
          <cell r="EV965">
            <v>0</v>
          </cell>
          <cell r="EW965">
            <v>0</v>
          </cell>
          <cell r="EX965">
            <v>0</v>
          </cell>
          <cell r="EY965">
            <v>0</v>
          </cell>
          <cell r="EZ965">
            <v>0</v>
          </cell>
          <cell r="FA965">
            <v>0</v>
          </cell>
          <cell r="FB965">
            <v>0</v>
          </cell>
          <cell r="FC965">
            <v>0</v>
          </cell>
          <cell r="FD965">
            <v>0</v>
          </cell>
          <cell r="FE965">
            <v>0</v>
          </cell>
          <cell r="FF965">
            <v>0</v>
          </cell>
        </row>
        <row r="966">
          <cell r="C966" t="str">
            <v>渡島総合振興局女</v>
          </cell>
          <cell r="EJ966">
            <v>0</v>
          </cell>
          <cell r="EK966">
            <v>0</v>
          </cell>
          <cell r="EL966">
            <v>0</v>
          </cell>
          <cell r="EM966">
            <v>0</v>
          </cell>
          <cell r="EN966">
            <v>0</v>
          </cell>
          <cell r="EO966">
            <v>0</v>
          </cell>
          <cell r="EP966">
            <v>0</v>
          </cell>
          <cell r="EQ966">
            <v>0</v>
          </cell>
          <cell r="ER966">
            <v>0</v>
          </cell>
          <cell r="ES966">
            <v>0</v>
          </cell>
          <cell r="ET966">
            <v>0</v>
          </cell>
          <cell r="EU966">
            <v>0</v>
          </cell>
          <cell r="EV966">
            <v>0</v>
          </cell>
          <cell r="EW966">
            <v>0</v>
          </cell>
          <cell r="EX966">
            <v>0</v>
          </cell>
          <cell r="EY966">
            <v>0</v>
          </cell>
          <cell r="EZ966">
            <v>0</v>
          </cell>
          <cell r="FA966">
            <v>0</v>
          </cell>
          <cell r="FB966">
            <v>0</v>
          </cell>
          <cell r="FC966">
            <v>0</v>
          </cell>
          <cell r="FD966">
            <v>0</v>
          </cell>
          <cell r="FE966">
            <v>0</v>
          </cell>
          <cell r="FF966">
            <v>0</v>
          </cell>
        </row>
        <row r="967">
          <cell r="C967" t="str">
            <v>渡島総合振興局総数</v>
          </cell>
          <cell r="EJ967">
            <v>0</v>
          </cell>
          <cell r="EK967">
            <v>0</v>
          </cell>
          <cell r="EL967">
            <v>0</v>
          </cell>
          <cell r="EM967">
            <v>0</v>
          </cell>
          <cell r="EN967">
            <v>0</v>
          </cell>
          <cell r="EO967">
            <v>0</v>
          </cell>
          <cell r="EP967">
            <v>0</v>
          </cell>
          <cell r="EQ967">
            <v>0</v>
          </cell>
          <cell r="ER967">
            <v>0</v>
          </cell>
          <cell r="ES967">
            <v>0</v>
          </cell>
          <cell r="ET967">
            <v>0</v>
          </cell>
          <cell r="EU967">
            <v>0</v>
          </cell>
          <cell r="EV967">
            <v>0</v>
          </cell>
          <cell r="EW967">
            <v>0</v>
          </cell>
          <cell r="EX967">
            <v>0</v>
          </cell>
          <cell r="EY967">
            <v>0</v>
          </cell>
          <cell r="EZ967">
            <v>0</v>
          </cell>
          <cell r="FA967">
            <v>0</v>
          </cell>
          <cell r="FB967">
            <v>0</v>
          </cell>
          <cell r="FC967">
            <v>0</v>
          </cell>
          <cell r="FD967">
            <v>0</v>
          </cell>
          <cell r="FE967">
            <v>0</v>
          </cell>
          <cell r="FF967">
            <v>0</v>
          </cell>
        </row>
        <row r="968">
          <cell r="C968" t="str">
            <v>檜山振興局男</v>
          </cell>
          <cell r="EJ968">
            <v>0</v>
          </cell>
          <cell r="EK968">
            <v>0</v>
          </cell>
          <cell r="EL968">
            <v>0</v>
          </cell>
          <cell r="EM968">
            <v>0</v>
          </cell>
          <cell r="EN968">
            <v>0</v>
          </cell>
          <cell r="EO968">
            <v>0</v>
          </cell>
          <cell r="EP968">
            <v>0</v>
          </cell>
          <cell r="EQ968">
            <v>0</v>
          </cell>
          <cell r="ER968">
            <v>0</v>
          </cell>
          <cell r="ES968">
            <v>0</v>
          </cell>
          <cell r="ET968">
            <v>0</v>
          </cell>
          <cell r="EU968">
            <v>0</v>
          </cell>
          <cell r="EV968">
            <v>0</v>
          </cell>
          <cell r="EW968">
            <v>0</v>
          </cell>
          <cell r="EX968">
            <v>0</v>
          </cell>
          <cell r="EY968">
            <v>0</v>
          </cell>
          <cell r="EZ968">
            <v>0</v>
          </cell>
          <cell r="FA968">
            <v>0</v>
          </cell>
          <cell r="FB968">
            <v>0</v>
          </cell>
          <cell r="FC968">
            <v>0</v>
          </cell>
          <cell r="FD968">
            <v>0</v>
          </cell>
          <cell r="FE968">
            <v>0</v>
          </cell>
          <cell r="FF968">
            <v>0</v>
          </cell>
        </row>
        <row r="969">
          <cell r="C969" t="str">
            <v>檜山振興局女</v>
          </cell>
          <cell r="EJ969">
            <v>0</v>
          </cell>
          <cell r="EK969">
            <v>0</v>
          </cell>
          <cell r="EL969">
            <v>0</v>
          </cell>
          <cell r="EM969">
            <v>0</v>
          </cell>
          <cell r="EN969">
            <v>0</v>
          </cell>
          <cell r="EO969">
            <v>0</v>
          </cell>
          <cell r="EP969">
            <v>0</v>
          </cell>
          <cell r="EQ969">
            <v>0</v>
          </cell>
          <cell r="ER969">
            <v>0</v>
          </cell>
          <cell r="ES969">
            <v>0</v>
          </cell>
          <cell r="ET969">
            <v>0</v>
          </cell>
          <cell r="EU969">
            <v>0</v>
          </cell>
          <cell r="EV969">
            <v>0</v>
          </cell>
          <cell r="EW969">
            <v>0</v>
          </cell>
          <cell r="EX969">
            <v>0</v>
          </cell>
          <cell r="EY969">
            <v>0</v>
          </cell>
          <cell r="EZ969">
            <v>0</v>
          </cell>
          <cell r="FA969">
            <v>0</v>
          </cell>
          <cell r="FB969">
            <v>0</v>
          </cell>
          <cell r="FC969">
            <v>0</v>
          </cell>
          <cell r="FD969">
            <v>0</v>
          </cell>
          <cell r="FE969">
            <v>0</v>
          </cell>
          <cell r="FF969">
            <v>0</v>
          </cell>
        </row>
        <row r="970">
          <cell r="C970" t="str">
            <v>檜山振興局総数</v>
          </cell>
          <cell r="EJ970">
            <v>0</v>
          </cell>
          <cell r="EK970">
            <v>0</v>
          </cell>
          <cell r="EL970">
            <v>0</v>
          </cell>
          <cell r="EM970">
            <v>0</v>
          </cell>
          <cell r="EN970">
            <v>0</v>
          </cell>
          <cell r="EO970">
            <v>0</v>
          </cell>
          <cell r="EP970">
            <v>0</v>
          </cell>
          <cell r="EQ970">
            <v>0</v>
          </cell>
          <cell r="ER970">
            <v>0</v>
          </cell>
          <cell r="ES970">
            <v>0</v>
          </cell>
          <cell r="ET970">
            <v>0</v>
          </cell>
          <cell r="EU970">
            <v>0</v>
          </cell>
          <cell r="EV970">
            <v>0</v>
          </cell>
          <cell r="EW970">
            <v>0</v>
          </cell>
          <cell r="EX970">
            <v>0</v>
          </cell>
          <cell r="EY970">
            <v>0</v>
          </cell>
          <cell r="EZ970">
            <v>0</v>
          </cell>
          <cell r="FA970">
            <v>0</v>
          </cell>
          <cell r="FB970">
            <v>0</v>
          </cell>
          <cell r="FC970">
            <v>0</v>
          </cell>
          <cell r="FD970">
            <v>0</v>
          </cell>
          <cell r="FE970">
            <v>0</v>
          </cell>
          <cell r="FF970">
            <v>0</v>
          </cell>
        </row>
        <row r="971">
          <cell r="C971" t="str">
            <v>石狩振興局男</v>
          </cell>
          <cell r="EJ971">
            <v>0</v>
          </cell>
          <cell r="EK971">
            <v>0</v>
          </cell>
          <cell r="EL971">
            <v>0</v>
          </cell>
          <cell r="EM971">
            <v>0</v>
          </cell>
          <cell r="EN971">
            <v>0</v>
          </cell>
          <cell r="EO971">
            <v>0</v>
          </cell>
          <cell r="EP971">
            <v>0</v>
          </cell>
          <cell r="EQ971">
            <v>0</v>
          </cell>
          <cell r="ER971">
            <v>0</v>
          </cell>
          <cell r="ES971">
            <v>0</v>
          </cell>
          <cell r="ET971">
            <v>0</v>
          </cell>
          <cell r="EU971">
            <v>0</v>
          </cell>
          <cell r="EV971">
            <v>0</v>
          </cell>
          <cell r="EW971">
            <v>0</v>
          </cell>
          <cell r="EX971">
            <v>0</v>
          </cell>
          <cell r="EY971">
            <v>0</v>
          </cell>
          <cell r="EZ971">
            <v>0</v>
          </cell>
          <cell r="FA971">
            <v>0</v>
          </cell>
          <cell r="FB971">
            <v>0</v>
          </cell>
          <cell r="FC971">
            <v>0</v>
          </cell>
          <cell r="FD971">
            <v>0</v>
          </cell>
          <cell r="FE971">
            <v>0</v>
          </cell>
          <cell r="FF971">
            <v>0</v>
          </cell>
        </row>
        <row r="972">
          <cell r="C972" t="str">
            <v>石狩振興局女</v>
          </cell>
          <cell r="EJ972">
            <v>0</v>
          </cell>
          <cell r="EK972">
            <v>0</v>
          </cell>
          <cell r="EL972">
            <v>0</v>
          </cell>
          <cell r="EM972">
            <v>0</v>
          </cell>
          <cell r="EN972">
            <v>0</v>
          </cell>
          <cell r="EO972">
            <v>0</v>
          </cell>
          <cell r="EP972">
            <v>0</v>
          </cell>
          <cell r="EQ972">
            <v>0</v>
          </cell>
          <cell r="ER972">
            <v>0</v>
          </cell>
          <cell r="ES972">
            <v>0</v>
          </cell>
          <cell r="ET972">
            <v>0</v>
          </cell>
          <cell r="EU972">
            <v>0</v>
          </cell>
          <cell r="EV972">
            <v>0</v>
          </cell>
          <cell r="EW972">
            <v>0</v>
          </cell>
          <cell r="EX972">
            <v>0</v>
          </cell>
          <cell r="EY972">
            <v>0</v>
          </cell>
          <cell r="EZ972">
            <v>0</v>
          </cell>
          <cell r="FA972">
            <v>0</v>
          </cell>
          <cell r="FB972">
            <v>0</v>
          </cell>
          <cell r="FC972">
            <v>0</v>
          </cell>
          <cell r="FD972">
            <v>0</v>
          </cell>
          <cell r="FE972">
            <v>0</v>
          </cell>
          <cell r="FF972">
            <v>0</v>
          </cell>
        </row>
        <row r="973">
          <cell r="C973" t="str">
            <v>石狩振興局総数</v>
          </cell>
          <cell r="EJ973">
            <v>0</v>
          </cell>
          <cell r="EK973">
            <v>0</v>
          </cell>
          <cell r="EL973">
            <v>0</v>
          </cell>
          <cell r="EM973">
            <v>0</v>
          </cell>
          <cell r="EN973">
            <v>0</v>
          </cell>
          <cell r="EO973">
            <v>0</v>
          </cell>
          <cell r="EP973">
            <v>0</v>
          </cell>
          <cell r="EQ973">
            <v>0</v>
          </cell>
          <cell r="ER973">
            <v>0</v>
          </cell>
          <cell r="ES973">
            <v>0</v>
          </cell>
          <cell r="ET973">
            <v>0</v>
          </cell>
          <cell r="EU973">
            <v>0</v>
          </cell>
          <cell r="EV973">
            <v>0</v>
          </cell>
          <cell r="EW973">
            <v>0</v>
          </cell>
          <cell r="EX973">
            <v>0</v>
          </cell>
          <cell r="EY973">
            <v>0</v>
          </cell>
          <cell r="EZ973">
            <v>0</v>
          </cell>
          <cell r="FA973">
            <v>0</v>
          </cell>
          <cell r="FB973">
            <v>0</v>
          </cell>
          <cell r="FC973">
            <v>0</v>
          </cell>
          <cell r="FD973">
            <v>0</v>
          </cell>
          <cell r="FE973">
            <v>0</v>
          </cell>
          <cell r="FF973">
            <v>0</v>
          </cell>
        </row>
        <row r="974">
          <cell r="C974" t="str">
            <v>後志総合振興局男</v>
          </cell>
          <cell r="EJ974">
            <v>0</v>
          </cell>
          <cell r="EK974">
            <v>0</v>
          </cell>
          <cell r="EL974">
            <v>0</v>
          </cell>
          <cell r="EM974">
            <v>0</v>
          </cell>
          <cell r="EN974">
            <v>0</v>
          </cell>
          <cell r="EO974">
            <v>0</v>
          </cell>
          <cell r="EP974">
            <v>0</v>
          </cell>
          <cell r="EQ974">
            <v>0</v>
          </cell>
          <cell r="ER974">
            <v>0</v>
          </cell>
          <cell r="ES974">
            <v>0</v>
          </cell>
          <cell r="ET974">
            <v>0</v>
          </cell>
          <cell r="EU974">
            <v>0</v>
          </cell>
          <cell r="EV974">
            <v>0</v>
          </cell>
          <cell r="EW974">
            <v>0</v>
          </cell>
          <cell r="EX974">
            <v>0</v>
          </cell>
          <cell r="EY974">
            <v>0</v>
          </cell>
          <cell r="EZ974">
            <v>0</v>
          </cell>
          <cell r="FA974">
            <v>0</v>
          </cell>
          <cell r="FB974">
            <v>0</v>
          </cell>
          <cell r="FC974">
            <v>0</v>
          </cell>
          <cell r="FD974">
            <v>0</v>
          </cell>
          <cell r="FE974">
            <v>0</v>
          </cell>
          <cell r="FF974">
            <v>0</v>
          </cell>
        </row>
        <row r="975">
          <cell r="C975" t="str">
            <v>後志総合振興局女</v>
          </cell>
          <cell r="EJ975">
            <v>0</v>
          </cell>
          <cell r="EK975">
            <v>0</v>
          </cell>
          <cell r="EL975">
            <v>0</v>
          </cell>
          <cell r="EM975">
            <v>0</v>
          </cell>
          <cell r="EN975">
            <v>0</v>
          </cell>
          <cell r="EO975">
            <v>0</v>
          </cell>
          <cell r="EP975">
            <v>0</v>
          </cell>
          <cell r="EQ975">
            <v>0</v>
          </cell>
          <cell r="ER975">
            <v>0</v>
          </cell>
          <cell r="ES975">
            <v>0</v>
          </cell>
          <cell r="ET975">
            <v>0</v>
          </cell>
          <cell r="EU975">
            <v>0</v>
          </cell>
          <cell r="EV975">
            <v>0</v>
          </cell>
          <cell r="EW975">
            <v>0</v>
          </cell>
          <cell r="EX975">
            <v>0</v>
          </cell>
          <cell r="EY975">
            <v>0</v>
          </cell>
          <cell r="EZ975">
            <v>0</v>
          </cell>
          <cell r="FA975">
            <v>0</v>
          </cell>
          <cell r="FB975">
            <v>0</v>
          </cell>
          <cell r="FC975">
            <v>0</v>
          </cell>
          <cell r="FD975">
            <v>0</v>
          </cell>
          <cell r="FE975">
            <v>0</v>
          </cell>
          <cell r="FF975">
            <v>0</v>
          </cell>
        </row>
        <row r="976">
          <cell r="C976" t="str">
            <v>後志総合振興局総数</v>
          </cell>
          <cell r="EJ976">
            <v>0</v>
          </cell>
          <cell r="EK976">
            <v>0</v>
          </cell>
          <cell r="EL976">
            <v>0</v>
          </cell>
          <cell r="EM976">
            <v>0</v>
          </cell>
          <cell r="EN976">
            <v>0</v>
          </cell>
          <cell r="EO976">
            <v>0</v>
          </cell>
          <cell r="EP976">
            <v>0</v>
          </cell>
          <cell r="EQ976">
            <v>0</v>
          </cell>
          <cell r="ER976">
            <v>0</v>
          </cell>
          <cell r="ES976">
            <v>0</v>
          </cell>
          <cell r="ET976">
            <v>0</v>
          </cell>
          <cell r="EU976">
            <v>0</v>
          </cell>
          <cell r="EV976">
            <v>0</v>
          </cell>
          <cell r="EW976">
            <v>0</v>
          </cell>
          <cell r="EX976">
            <v>0</v>
          </cell>
          <cell r="EY976">
            <v>0</v>
          </cell>
          <cell r="EZ976">
            <v>0</v>
          </cell>
          <cell r="FA976">
            <v>0</v>
          </cell>
          <cell r="FB976">
            <v>0</v>
          </cell>
          <cell r="FC976">
            <v>0</v>
          </cell>
          <cell r="FD976">
            <v>0</v>
          </cell>
          <cell r="FE976">
            <v>0</v>
          </cell>
          <cell r="FF976">
            <v>0</v>
          </cell>
        </row>
        <row r="977">
          <cell r="C977" t="str">
            <v>空知総合振興局男</v>
          </cell>
          <cell r="EJ977">
            <v>0</v>
          </cell>
          <cell r="EK977">
            <v>0</v>
          </cell>
          <cell r="EL977">
            <v>0</v>
          </cell>
          <cell r="EM977">
            <v>0</v>
          </cell>
          <cell r="EN977">
            <v>0</v>
          </cell>
          <cell r="EO977">
            <v>0</v>
          </cell>
          <cell r="EP977">
            <v>0</v>
          </cell>
          <cell r="EQ977">
            <v>0</v>
          </cell>
          <cell r="ER977">
            <v>0</v>
          </cell>
          <cell r="ES977">
            <v>0</v>
          </cell>
          <cell r="ET977">
            <v>0</v>
          </cell>
          <cell r="EU977">
            <v>0</v>
          </cell>
          <cell r="EV977">
            <v>0</v>
          </cell>
          <cell r="EW977">
            <v>0</v>
          </cell>
          <cell r="EX977">
            <v>0</v>
          </cell>
          <cell r="EY977">
            <v>0</v>
          </cell>
          <cell r="EZ977">
            <v>0</v>
          </cell>
          <cell r="FA977">
            <v>0</v>
          </cell>
          <cell r="FB977">
            <v>0</v>
          </cell>
          <cell r="FC977">
            <v>0</v>
          </cell>
          <cell r="FD977">
            <v>0</v>
          </cell>
          <cell r="FE977">
            <v>0</v>
          </cell>
          <cell r="FF977">
            <v>0</v>
          </cell>
        </row>
        <row r="978">
          <cell r="C978" t="str">
            <v>空知総合振興局女</v>
          </cell>
          <cell r="EJ978">
            <v>0</v>
          </cell>
          <cell r="EK978">
            <v>0</v>
          </cell>
          <cell r="EL978">
            <v>0</v>
          </cell>
          <cell r="EM978">
            <v>0</v>
          </cell>
          <cell r="EN978">
            <v>0</v>
          </cell>
          <cell r="EO978">
            <v>0</v>
          </cell>
          <cell r="EP978">
            <v>0</v>
          </cell>
          <cell r="EQ978">
            <v>0</v>
          </cell>
          <cell r="ER978">
            <v>0</v>
          </cell>
          <cell r="ES978">
            <v>0</v>
          </cell>
          <cell r="ET978">
            <v>0</v>
          </cell>
          <cell r="EU978">
            <v>0</v>
          </cell>
          <cell r="EV978">
            <v>0</v>
          </cell>
          <cell r="EW978">
            <v>0</v>
          </cell>
          <cell r="EX978">
            <v>0</v>
          </cell>
          <cell r="EY978">
            <v>0</v>
          </cell>
          <cell r="EZ978">
            <v>0</v>
          </cell>
          <cell r="FA978">
            <v>0</v>
          </cell>
          <cell r="FB978">
            <v>0</v>
          </cell>
          <cell r="FC978">
            <v>0</v>
          </cell>
          <cell r="FD978">
            <v>0</v>
          </cell>
          <cell r="FE978">
            <v>0</v>
          </cell>
          <cell r="FF978">
            <v>0</v>
          </cell>
        </row>
        <row r="979">
          <cell r="C979" t="str">
            <v>空知総合振興局総数</v>
          </cell>
          <cell r="EJ979">
            <v>0</v>
          </cell>
          <cell r="EK979">
            <v>0</v>
          </cell>
          <cell r="EL979">
            <v>0</v>
          </cell>
          <cell r="EM979">
            <v>0</v>
          </cell>
          <cell r="EN979">
            <v>0</v>
          </cell>
          <cell r="EO979">
            <v>0</v>
          </cell>
          <cell r="EP979">
            <v>0</v>
          </cell>
          <cell r="EQ979">
            <v>0</v>
          </cell>
          <cell r="ER979">
            <v>0</v>
          </cell>
          <cell r="ES979">
            <v>0</v>
          </cell>
          <cell r="ET979">
            <v>0</v>
          </cell>
          <cell r="EU979">
            <v>0</v>
          </cell>
          <cell r="EV979">
            <v>0</v>
          </cell>
          <cell r="EW979">
            <v>0</v>
          </cell>
          <cell r="EX979">
            <v>0</v>
          </cell>
          <cell r="EY979">
            <v>0</v>
          </cell>
          <cell r="EZ979">
            <v>0</v>
          </cell>
          <cell r="FA979">
            <v>0</v>
          </cell>
          <cell r="FB979">
            <v>0</v>
          </cell>
          <cell r="FC979">
            <v>0</v>
          </cell>
          <cell r="FD979">
            <v>0</v>
          </cell>
          <cell r="FE979">
            <v>0</v>
          </cell>
          <cell r="FF979">
            <v>0</v>
          </cell>
        </row>
        <row r="980">
          <cell r="C980" t="str">
            <v>胆振総合振興局男</v>
          </cell>
          <cell r="EJ980">
            <v>0</v>
          </cell>
          <cell r="EK980">
            <v>0</v>
          </cell>
          <cell r="EL980">
            <v>0</v>
          </cell>
          <cell r="EM980">
            <v>0</v>
          </cell>
          <cell r="EN980">
            <v>0</v>
          </cell>
          <cell r="EO980">
            <v>0</v>
          </cell>
          <cell r="EP980">
            <v>0</v>
          </cell>
          <cell r="EQ980">
            <v>0</v>
          </cell>
          <cell r="ER980">
            <v>0</v>
          </cell>
          <cell r="ES980">
            <v>0</v>
          </cell>
          <cell r="ET980">
            <v>0</v>
          </cell>
          <cell r="EU980">
            <v>0</v>
          </cell>
          <cell r="EV980">
            <v>0</v>
          </cell>
          <cell r="EW980">
            <v>0</v>
          </cell>
          <cell r="EX980">
            <v>0</v>
          </cell>
          <cell r="EY980">
            <v>0</v>
          </cell>
          <cell r="EZ980">
            <v>0</v>
          </cell>
          <cell r="FA980">
            <v>0</v>
          </cell>
          <cell r="FB980">
            <v>0</v>
          </cell>
          <cell r="FC980">
            <v>0</v>
          </cell>
          <cell r="FD980">
            <v>0</v>
          </cell>
          <cell r="FE980">
            <v>0</v>
          </cell>
          <cell r="FF980">
            <v>0</v>
          </cell>
        </row>
        <row r="981">
          <cell r="C981" t="str">
            <v>胆振総合振興局女</v>
          </cell>
          <cell r="EJ981">
            <v>0</v>
          </cell>
          <cell r="EK981">
            <v>0</v>
          </cell>
          <cell r="EL981">
            <v>0</v>
          </cell>
          <cell r="EM981">
            <v>0</v>
          </cell>
          <cell r="EN981">
            <v>0</v>
          </cell>
          <cell r="EO981">
            <v>0</v>
          </cell>
          <cell r="EP981">
            <v>0</v>
          </cell>
          <cell r="EQ981">
            <v>0</v>
          </cell>
          <cell r="ER981">
            <v>0</v>
          </cell>
          <cell r="ES981">
            <v>0</v>
          </cell>
          <cell r="ET981">
            <v>0</v>
          </cell>
          <cell r="EU981">
            <v>0</v>
          </cell>
          <cell r="EV981">
            <v>0</v>
          </cell>
          <cell r="EW981">
            <v>0</v>
          </cell>
          <cell r="EX981">
            <v>0</v>
          </cell>
          <cell r="EY981">
            <v>0</v>
          </cell>
          <cell r="EZ981">
            <v>0</v>
          </cell>
          <cell r="FA981">
            <v>0</v>
          </cell>
          <cell r="FB981">
            <v>0</v>
          </cell>
          <cell r="FC981">
            <v>0</v>
          </cell>
          <cell r="FD981">
            <v>0</v>
          </cell>
          <cell r="FE981">
            <v>0</v>
          </cell>
          <cell r="FF981">
            <v>0</v>
          </cell>
        </row>
        <row r="982">
          <cell r="C982" t="str">
            <v>胆振総合振興局総数</v>
          </cell>
          <cell r="EJ982">
            <v>0</v>
          </cell>
          <cell r="EK982">
            <v>0</v>
          </cell>
          <cell r="EL982">
            <v>0</v>
          </cell>
          <cell r="EM982">
            <v>0</v>
          </cell>
          <cell r="EN982">
            <v>0</v>
          </cell>
          <cell r="EO982">
            <v>0</v>
          </cell>
          <cell r="EP982">
            <v>0</v>
          </cell>
          <cell r="EQ982">
            <v>0</v>
          </cell>
          <cell r="ER982">
            <v>0</v>
          </cell>
          <cell r="ES982">
            <v>0</v>
          </cell>
          <cell r="ET982">
            <v>0</v>
          </cell>
          <cell r="EU982">
            <v>0</v>
          </cell>
          <cell r="EV982">
            <v>0</v>
          </cell>
          <cell r="EW982">
            <v>0</v>
          </cell>
          <cell r="EX982">
            <v>0</v>
          </cell>
          <cell r="EY982">
            <v>0</v>
          </cell>
          <cell r="EZ982">
            <v>0</v>
          </cell>
          <cell r="FA982">
            <v>0</v>
          </cell>
          <cell r="FB982">
            <v>0</v>
          </cell>
          <cell r="FC982">
            <v>0</v>
          </cell>
          <cell r="FD982">
            <v>0</v>
          </cell>
          <cell r="FE982">
            <v>0</v>
          </cell>
          <cell r="FF982">
            <v>0</v>
          </cell>
        </row>
        <row r="983">
          <cell r="C983" t="str">
            <v>日高振興局男</v>
          </cell>
          <cell r="EJ983">
            <v>0</v>
          </cell>
          <cell r="EK983">
            <v>0</v>
          </cell>
          <cell r="EL983">
            <v>0</v>
          </cell>
          <cell r="EM983">
            <v>0</v>
          </cell>
          <cell r="EN983">
            <v>0</v>
          </cell>
          <cell r="EO983">
            <v>0</v>
          </cell>
          <cell r="EP983">
            <v>0</v>
          </cell>
          <cell r="EQ983">
            <v>0</v>
          </cell>
          <cell r="ER983">
            <v>0</v>
          </cell>
          <cell r="ES983">
            <v>0</v>
          </cell>
          <cell r="ET983">
            <v>0</v>
          </cell>
          <cell r="EU983">
            <v>0</v>
          </cell>
          <cell r="EV983">
            <v>0</v>
          </cell>
          <cell r="EW983">
            <v>0</v>
          </cell>
          <cell r="EX983">
            <v>0</v>
          </cell>
          <cell r="EY983">
            <v>0</v>
          </cell>
          <cell r="EZ983">
            <v>0</v>
          </cell>
          <cell r="FA983">
            <v>0</v>
          </cell>
          <cell r="FB983">
            <v>0</v>
          </cell>
          <cell r="FC983">
            <v>0</v>
          </cell>
          <cell r="FD983">
            <v>0</v>
          </cell>
          <cell r="FE983">
            <v>0</v>
          </cell>
          <cell r="FF983">
            <v>0</v>
          </cell>
        </row>
        <row r="984">
          <cell r="C984" t="str">
            <v>日高振興局女</v>
          </cell>
          <cell r="EJ984">
            <v>0</v>
          </cell>
          <cell r="EK984">
            <v>0</v>
          </cell>
          <cell r="EL984">
            <v>0</v>
          </cell>
          <cell r="EM984">
            <v>0</v>
          </cell>
          <cell r="EN984">
            <v>0</v>
          </cell>
          <cell r="EO984">
            <v>0</v>
          </cell>
          <cell r="EP984">
            <v>0</v>
          </cell>
          <cell r="EQ984">
            <v>0</v>
          </cell>
          <cell r="ER984">
            <v>0</v>
          </cell>
          <cell r="ES984">
            <v>0</v>
          </cell>
          <cell r="ET984">
            <v>0</v>
          </cell>
          <cell r="EU984">
            <v>0</v>
          </cell>
          <cell r="EV984">
            <v>0</v>
          </cell>
          <cell r="EW984">
            <v>0</v>
          </cell>
          <cell r="EX984">
            <v>0</v>
          </cell>
          <cell r="EY984">
            <v>0</v>
          </cell>
          <cell r="EZ984">
            <v>0</v>
          </cell>
          <cell r="FA984">
            <v>0</v>
          </cell>
          <cell r="FB984">
            <v>0</v>
          </cell>
          <cell r="FC984">
            <v>0</v>
          </cell>
          <cell r="FD984">
            <v>0</v>
          </cell>
          <cell r="FE984">
            <v>0</v>
          </cell>
          <cell r="FF984">
            <v>0</v>
          </cell>
        </row>
        <row r="985">
          <cell r="C985" t="str">
            <v>日高振興局総数</v>
          </cell>
          <cell r="EJ985">
            <v>0</v>
          </cell>
          <cell r="EK985">
            <v>0</v>
          </cell>
          <cell r="EL985">
            <v>0</v>
          </cell>
          <cell r="EM985">
            <v>0</v>
          </cell>
          <cell r="EN985">
            <v>0</v>
          </cell>
          <cell r="EO985">
            <v>0</v>
          </cell>
          <cell r="EP985">
            <v>0</v>
          </cell>
          <cell r="EQ985">
            <v>0</v>
          </cell>
          <cell r="ER985">
            <v>0</v>
          </cell>
          <cell r="ES985">
            <v>0</v>
          </cell>
          <cell r="ET985">
            <v>0</v>
          </cell>
          <cell r="EU985">
            <v>0</v>
          </cell>
          <cell r="EV985">
            <v>0</v>
          </cell>
          <cell r="EW985">
            <v>0</v>
          </cell>
          <cell r="EX985">
            <v>0</v>
          </cell>
          <cell r="EY985">
            <v>0</v>
          </cell>
          <cell r="EZ985">
            <v>0</v>
          </cell>
          <cell r="FA985">
            <v>0</v>
          </cell>
          <cell r="FB985">
            <v>0</v>
          </cell>
          <cell r="FC985">
            <v>0</v>
          </cell>
          <cell r="FD985">
            <v>0</v>
          </cell>
          <cell r="FE985">
            <v>0</v>
          </cell>
          <cell r="FF985">
            <v>0</v>
          </cell>
        </row>
        <row r="986">
          <cell r="C986" t="str">
            <v>上川総合振興局男</v>
          </cell>
          <cell r="EJ986">
            <v>0</v>
          </cell>
          <cell r="EK986">
            <v>0</v>
          </cell>
          <cell r="EL986">
            <v>0</v>
          </cell>
          <cell r="EM986">
            <v>0</v>
          </cell>
          <cell r="EN986">
            <v>0</v>
          </cell>
          <cell r="EO986">
            <v>0</v>
          </cell>
          <cell r="EP986">
            <v>0</v>
          </cell>
          <cell r="EQ986">
            <v>0</v>
          </cell>
          <cell r="ER986">
            <v>0</v>
          </cell>
          <cell r="ES986">
            <v>0</v>
          </cell>
          <cell r="ET986">
            <v>0</v>
          </cell>
          <cell r="EU986">
            <v>0</v>
          </cell>
          <cell r="EV986">
            <v>0</v>
          </cell>
          <cell r="EW986">
            <v>0</v>
          </cell>
          <cell r="EX986">
            <v>0</v>
          </cell>
          <cell r="EY986">
            <v>0</v>
          </cell>
          <cell r="EZ986">
            <v>0</v>
          </cell>
          <cell r="FA986">
            <v>0</v>
          </cell>
          <cell r="FB986">
            <v>0</v>
          </cell>
          <cell r="FC986">
            <v>0</v>
          </cell>
          <cell r="FD986">
            <v>0</v>
          </cell>
          <cell r="FE986">
            <v>0</v>
          </cell>
          <cell r="FF986">
            <v>0</v>
          </cell>
        </row>
        <row r="987">
          <cell r="C987" t="str">
            <v>上川総合振興局女</v>
          </cell>
          <cell r="EJ987">
            <v>0</v>
          </cell>
          <cell r="EK987">
            <v>0</v>
          </cell>
          <cell r="EL987">
            <v>0</v>
          </cell>
          <cell r="EM987">
            <v>0</v>
          </cell>
          <cell r="EN987">
            <v>0</v>
          </cell>
          <cell r="EO987">
            <v>0</v>
          </cell>
          <cell r="EP987">
            <v>0</v>
          </cell>
          <cell r="EQ987">
            <v>0</v>
          </cell>
          <cell r="ER987">
            <v>0</v>
          </cell>
          <cell r="ES987">
            <v>0</v>
          </cell>
          <cell r="ET987">
            <v>0</v>
          </cell>
          <cell r="EU987">
            <v>0</v>
          </cell>
          <cell r="EV987">
            <v>0</v>
          </cell>
          <cell r="EW987">
            <v>0</v>
          </cell>
          <cell r="EX987">
            <v>0</v>
          </cell>
          <cell r="EY987">
            <v>0</v>
          </cell>
          <cell r="EZ987">
            <v>0</v>
          </cell>
          <cell r="FA987">
            <v>0</v>
          </cell>
          <cell r="FB987">
            <v>0</v>
          </cell>
          <cell r="FC987">
            <v>0</v>
          </cell>
          <cell r="FD987">
            <v>0</v>
          </cell>
          <cell r="FE987">
            <v>0</v>
          </cell>
          <cell r="FF987">
            <v>0</v>
          </cell>
        </row>
        <row r="988">
          <cell r="C988" t="str">
            <v>上川総合振興局総数</v>
          </cell>
          <cell r="EJ988">
            <v>0</v>
          </cell>
          <cell r="EK988">
            <v>0</v>
          </cell>
          <cell r="EL988">
            <v>0</v>
          </cell>
          <cell r="EM988">
            <v>0</v>
          </cell>
          <cell r="EN988">
            <v>0</v>
          </cell>
          <cell r="EO988">
            <v>0</v>
          </cell>
          <cell r="EP988">
            <v>0</v>
          </cell>
          <cell r="EQ988">
            <v>0</v>
          </cell>
          <cell r="ER988">
            <v>0</v>
          </cell>
          <cell r="ES988">
            <v>0</v>
          </cell>
          <cell r="ET988">
            <v>0</v>
          </cell>
          <cell r="EU988">
            <v>0</v>
          </cell>
          <cell r="EV988">
            <v>0</v>
          </cell>
          <cell r="EW988">
            <v>0</v>
          </cell>
          <cell r="EX988">
            <v>0</v>
          </cell>
          <cell r="EY988">
            <v>0</v>
          </cell>
          <cell r="EZ988">
            <v>0</v>
          </cell>
          <cell r="FA988">
            <v>0</v>
          </cell>
          <cell r="FB988">
            <v>0</v>
          </cell>
          <cell r="FC988">
            <v>0</v>
          </cell>
          <cell r="FD988">
            <v>0</v>
          </cell>
          <cell r="FE988">
            <v>0</v>
          </cell>
          <cell r="FF988">
            <v>0</v>
          </cell>
        </row>
        <row r="989">
          <cell r="C989" t="str">
            <v>留萌振興局男</v>
          </cell>
          <cell r="EJ989">
            <v>0</v>
          </cell>
          <cell r="EK989">
            <v>0</v>
          </cell>
          <cell r="EL989">
            <v>0</v>
          </cell>
          <cell r="EM989">
            <v>0</v>
          </cell>
          <cell r="EN989">
            <v>0</v>
          </cell>
          <cell r="EO989">
            <v>0</v>
          </cell>
          <cell r="EP989">
            <v>0</v>
          </cell>
          <cell r="EQ989">
            <v>0</v>
          </cell>
          <cell r="ER989">
            <v>0</v>
          </cell>
          <cell r="ES989">
            <v>0</v>
          </cell>
          <cell r="ET989">
            <v>0</v>
          </cell>
          <cell r="EU989">
            <v>0</v>
          </cell>
          <cell r="EV989">
            <v>0</v>
          </cell>
          <cell r="EW989">
            <v>0</v>
          </cell>
          <cell r="EX989">
            <v>0</v>
          </cell>
          <cell r="EY989">
            <v>0</v>
          </cell>
          <cell r="EZ989">
            <v>0</v>
          </cell>
          <cell r="FA989">
            <v>0</v>
          </cell>
          <cell r="FB989">
            <v>0</v>
          </cell>
          <cell r="FC989">
            <v>0</v>
          </cell>
          <cell r="FD989">
            <v>0</v>
          </cell>
          <cell r="FE989">
            <v>0</v>
          </cell>
          <cell r="FF989">
            <v>0</v>
          </cell>
        </row>
        <row r="990">
          <cell r="C990" t="str">
            <v>留萌振興局女</v>
          </cell>
          <cell r="EJ990">
            <v>0</v>
          </cell>
          <cell r="EK990">
            <v>0</v>
          </cell>
          <cell r="EL990">
            <v>0</v>
          </cell>
          <cell r="EM990">
            <v>0</v>
          </cell>
          <cell r="EN990">
            <v>0</v>
          </cell>
          <cell r="EO990">
            <v>0</v>
          </cell>
          <cell r="EP990">
            <v>0</v>
          </cell>
          <cell r="EQ990">
            <v>0</v>
          </cell>
          <cell r="ER990">
            <v>0</v>
          </cell>
          <cell r="ES990">
            <v>0</v>
          </cell>
          <cell r="ET990">
            <v>0</v>
          </cell>
          <cell r="EU990">
            <v>0</v>
          </cell>
          <cell r="EV990">
            <v>0</v>
          </cell>
          <cell r="EW990">
            <v>0</v>
          </cell>
          <cell r="EX990">
            <v>0</v>
          </cell>
          <cell r="EY990">
            <v>0</v>
          </cell>
          <cell r="EZ990">
            <v>0</v>
          </cell>
          <cell r="FA990">
            <v>0</v>
          </cell>
          <cell r="FB990">
            <v>0</v>
          </cell>
          <cell r="FC990">
            <v>0</v>
          </cell>
          <cell r="FD990">
            <v>0</v>
          </cell>
          <cell r="FE990">
            <v>0</v>
          </cell>
          <cell r="FF990">
            <v>0</v>
          </cell>
        </row>
        <row r="991">
          <cell r="C991" t="str">
            <v>留萌振興局総数</v>
          </cell>
          <cell r="EJ991">
            <v>0</v>
          </cell>
          <cell r="EK991">
            <v>0</v>
          </cell>
          <cell r="EL991">
            <v>0</v>
          </cell>
          <cell r="EM991">
            <v>0</v>
          </cell>
          <cell r="EN991">
            <v>0</v>
          </cell>
          <cell r="EO991">
            <v>0</v>
          </cell>
          <cell r="EP991">
            <v>0</v>
          </cell>
          <cell r="EQ991">
            <v>0</v>
          </cell>
          <cell r="ER991">
            <v>0</v>
          </cell>
          <cell r="ES991">
            <v>0</v>
          </cell>
          <cell r="ET991">
            <v>0</v>
          </cell>
          <cell r="EU991">
            <v>0</v>
          </cell>
          <cell r="EV991">
            <v>0</v>
          </cell>
          <cell r="EW991">
            <v>0</v>
          </cell>
          <cell r="EX991">
            <v>0</v>
          </cell>
          <cell r="EY991">
            <v>0</v>
          </cell>
          <cell r="EZ991">
            <v>0</v>
          </cell>
          <cell r="FA991">
            <v>0</v>
          </cell>
          <cell r="FB991">
            <v>0</v>
          </cell>
          <cell r="FC991">
            <v>0</v>
          </cell>
          <cell r="FD991">
            <v>0</v>
          </cell>
          <cell r="FE991">
            <v>0</v>
          </cell>
          <cell r="FF991">
            <v>0</v>
          </cell>
        </row>
        <row r="992">
          <cell r="C992" t="str">
            <v>宗谷総合振興局男</v>
          </cell>
          <cell r="EJ992">
            <v>0</v>
          </cell>
          <cell r="EK992">
            <v>0</v>
          </cell>
          <cell r="EL992">
            <v>0</v>
          </cell>
          <cell r="EM992">
            <v>0</v>
          </cell>
          <cell r="EN992">
            <v>0</v>
          </cell>
          <cell r="EO992">
            <v>0</v>
          </cell>
          <cell r="EP992">
            <v>0</v>
          </cell>
          <cell r="EQ992">
            <v>0</v>
          </cell>
          <cell r="ER992">
            <v>0</v>
          </cell>
          <cell r="ES992">
            <v>0</v>
          </cell>
          <cell r="ET992">
            <v>0</v>
          </cell>
          <cell r="EU992">
            <v>0</v>
          </cell>
          <cell r="EV992">
            <v>0</v>
          </cell>
          <cell r="EW992">
            <v>0</v>
          </cell>
          <cell r="EX992">
            <v>0</v>
          </cell>
          <cell r="EY992">
            <v>0</v>
          </cell>
          <cell r="EZ992">
            <v>0</v>
          </cell>
          <cell r="FA992">
            <v>0</v>
          </cell>
          <cell r="FB992">
            <v>0</v>
          </cell>
          <cell r="FC992">
            <v>0</v>
          </cell>
          <cell r="FD992">
            <v>0</v>
          </cell>
          <cell r="FE992">
            <v>0</v>
          </cell>
          <cell r="FF992">
            <v>0</v>
          </cell>
        </row>
        <row r="993">
          <cell r="C993" t="str">
            <v>宗谷総合振興局女</v>
          </cell>
          <cell r="EJ993">
            <v>0</v>
          </cell>
          <cell r="EK993">
            <v>0</v>
          </cell>
          <cell r="EL993">
            <v>0</v>
          </cell>
          <cell r="EM993">
            <v>0</v>
          </cell>
          <cell r="EN993">
            <v>0</v>
          </cell>
          <cell r="EO993">
            <v>0</v>
          </cell>
          <cell r="EP993">
            <v>0</v>
          </cell>
          <cell r="EQ993">
            <v>0</v>
          </cell>
          <cell r="ER993">
            <v>0</v>
          </cell>
          <cell r="ES993">
            <v>0</v>
          </cell>
          <cell r="ET993">
            <v>0</v>
          </cell>
          <cell r="EU993">
            <v>0</v>
          </cell>
          <cell r="EV993">
            <v>0</v>
          </cell>
          <cell r="EW993">
            <v>0</v>
          </cell>
          <cell r="EX993">
            <v>0</v>
          </cell>
          <cell r="EY993">
            <v>0</v>
          </cell>
          <cell r="EZ993">
            <v>0</v>
          </cell>
          <cell r="FA993">
            <v>0</v>
          </cell>
          <cell r="FB993">
            <v>0</v>
          </cell>
          <cell r="FC993">
            <v>0</v>
          </cell>
          <cell r="FD993">
            <v>0</v>
          </cell>
          <cell r="FE993">
            <v>0</v>
          </cell>
          <cell r="FF993">
            <v>0</v>
          </cell>
        </row>
        <row r="994">
          <cell r="C994" t="str">
            <v>宗谷総合振興局総数</v>
          </cell>
          <cell r="EJ994">
            <v>0</v>
          </cell>
          <cell r="EK994">
            <v>0</v>
          </cell>
          <cell r="EL994">
            <v>0</v>
          </cell>
          <cell r="EM994">
            <v>0</v>
          </cell>
          <cell r="EN994">
            <v>0</v>
          </cell>
          <cell r="EO994">
            <v>0</v>
          </cell>
          <cell r="EP994">
            <v>0</v>
          </cell>
          <cell r="EQ994">
            <v>0</v>
          </cell>
          <cell r="ER994">
            <v>0</v>
          </cell>
          <cell r="ES994">
            <v>0</v>
          </cell>
          <cell r="ET994">
            <v>0</v>
          </cell>
          <cell r="EU994">
            <v>0</v>
          </cell>
          <cell r="EV994">
            <v>0</v>
          </cell>
          <cell r="EW994">
            <v>0</v>
          </cell>
          <cell r="EX994">
            <v>0</v>
          </cell>
          <cell r="EY994">
            <v>0</v>
          </cell>
          <cell r="EZ994">
            <v>0</v>
          </cell>
          <cell r="FA994">
            <v>0</v>
          </cell>
          <cell r="FB994">
            <v>0</v>
          </cell>
          <cell r="FC994">
            <v>0</v>
          </cell>
          <cell r="FD994">
            <v>0</v>
          </cell>
          <cell r="FE994">
            <v>0</v>
          </cell>
          <cell r="FF994">
            <v>0</v>
          </cell>
        </row>
        <row r="995">
          <cell r="C995" t="str">
            <v>オホーツク総合振興局男</v>
          </cell>
          <cell r="EJ995">
            <v>0</v>
          </cell>
          <cell r="EK995">
            <v>0</v>
          </cell>
          <cell r="EL995">
            <v>0</v>
          </cell>
          <cell r="EM995">
            <v>0</v>
          </cell>
          <cell r="EN995">
            <v>0</v>
          </cell>
          <cell r="EO995">
            <v>0</v>
          </cell>
          <cell r="EP995">
            <v>0</v>
          </cell>
          <cell r="EQ995">
            <v>0</v>
          </cell>
          <cell r="ER995">
            <v>0</v>
          </cell>
          <cell r="ES995">
            <v>0</v>
          </cell>
          <cell r="ET995">
            <v>0</v>
          </cell>
          <cell r="EU995">
            <v>0</v>
          </cell>
          <cell r="EV995">
            <v>0</v>
          </cell>
          <cell r="EW995">
            <v>0</v>
          </cell>
          <cell r="EX995">
            <v>0</v>
          </cell>
          <cell r="EY995">
            <v>0</v>
          </cell>
          <cell r="EZ995">
            <v>0</v>
          </cell>
          <cell r="FA995">
            <v>0</v>
          </cell>
          <cell r="FB995">
            <v>0</v>
          </cell>
          <cell r="FC995">
            <v>0</v>
          </cell>
          <cell r="FD995">
            <v>0</v>
          </cell>
          <cell r="FE995">
            <v>0</v>
          </cell>
          <cell r="FF995">
            <v>0</v>
          </cell>
        </row>
        <row r="996">
          <cell r="C996" t="str">
            <v>オホーツク総合振興局女</v>
          </cell>
          <cell r="EJ996">
            <v>0</v>
          </cell>
          <cell r="EK996">
            <v>0</v>
          </cell>
          <cell r="EL996">
            <v>0</v>
          </cell>
          <cell r="EM996">
            <v>0</v>
          </cell>
          <cell r="EN996">
            <v>0</v>
          </cell>
          <cell r="EO996">
            <v>0</v>
          </cell>
          <cell r="EP996">
            <v>0</v>
          </cell>
          <cell r="EQ996">
            <v>0</v>
          </cell>
          <cell r="ER996">
            <v>0</v>
          </cell>
          <cell r="ES996">
            <v>0</v>
          </cell>
          <cell r="ET996">
            <v>0</v>
          </cell>
          <cell r="EU996">
            <v>0</v>
          </cell>
          <cell r="EV996">
            <v>0</v>
          </cell>
          <cell r="EW996">
            <v>0</v>
          </cell>
          <cell r="EX996">
            <v>0</v>
          </cell>
          <cell r="EY996">
            <v>0</v>
          </cell>
          <cell r="EZ996">
            <v>0</v>
          </cell>
          <cell r="FA996">
            <v>0</v>
          </cell>
          <cell r="FB996">
            <v>0</v>
          </cell>
          <cell r="FC996">
            <v>0</v>
          </cell>
          <cell r="FD996">
            <v>0</v>
          </cell>
          <cell r="FE996">
            <v>0</v>
          </cell>
          <cell r="FF996">
            <v>0</v>
          </cell>
        </row>
        <row r="997">
          <cell r="C997" t="str">
            <v>オホーツク総合振興局総数</v>
          </cell>
          <cell r="EJ997">
            <v>0</v>
          </cell>
          <cell r="EK997">
            <v>0</v>
          </cell>
          <cell r="EL997">
            <v>0</v>
          </cell>
          <cell r="EM997">
            <v>0</v>
          </cell>
          <cell r="EN997">
            <v>0</v>
          </cell>
          <cell r="EO997">
            <v>0</v>
          </cell>
          <cell r="EP997">
            <v>0</v>
          </cell>
          <cell r="EQ997">
            <v>0</v>
          </cell>
          <cell r="ER997">
            <v>0</v>
          </cell>
          <cell r="ES997">
            <v>0</v>
          </cell>
          <cell r="ET997">
            <v>0</v>
          </cell>
          <cell r="EU997">
            <v>0</v>
          </cell>
          <cell r="EV997">
            <v>0</v>
          </cell>
          <cell r="EW997">
            <v>0</v>
          </cell>
          <cell r="EX997">
            <v>0</v>
          </cell>
          <cell r="EY997">
            <v>0</v>
          </cell>
          <cell r="EZ997">
            <v>0</v>
          </cell>
          <cell r="FA997">
            <v>0</v>
          </cell>
          <cell r="FB997">
            <v>0</v>
          </cell>
          <cell r="FC997">
            <v>0</v>
          </cell>
          <cell r="FD997">
            <v>0</v>
          </cell>
          <cell r="FE997">
            <v>0</v>
          </cell>
          <cell r="FF997">
            <v>0</v>
          </cell>
        </row>
        <row r="998">
          <cell r="C998" t="str">
            <v>十勝総合振興局男</v>
          </cell>
          <cell r="EJ998">
            <v>0</v>
          </cell>
          <cell r="EK998">
            <v>0</v>
          </cell>
          <cell r="EL998">
            <v>0</v>
          </cell>
          <cell r="EM998">
            <v>0</v>
          </cell>
          <cell r="EN998">
            <v>0</v>
          </cell>
          <cell r="EO998">
            <v>0</v>
          </cell>
          <cell r="EP998">
            <v>0</v>
          </cell>
          <cell r="EQ998">
            <v>0</v>
          </cell>
          <cell r="ER998">
            <v>0</v>
          </cell>
          <cell r="ES998">
            <v>0</v>
          </cell>
          <cell r="ET998">
            <v>0</v>
          </cell>
          <cell r="EU998">
            <v>0</v>
          </cell>
          <cell r="EV998">
            <v>0</v>
          </cell>
          <cell r="EW998">
            <v>0</v>
          </cell>
          <cell r="EX998">
            <v>0</v>
          </cell>
          <cell r="EY998">
            <v>0</v>
          </cell>
          <cell r="EZ998">
            <v>0</v>
          </cell>
          <cell r="FA998">
            <v>0</v>
          </cell>
          <cell r="FB998">
            <v>0</v>
          </cell>
          <cell r="FC998">
            <v>0</v>
          </cell>
          <cell r="FD998">
            <v>0</v>
          </cell>
          <cell r="FE998">
            <v>0</v>
          </cell>
          <cell r="FF998">
            <v>0</v>
          </cell>
        </row>
        <row r="999">
          <cell r="C999" t="str">
            <v>十勝総合振興局女</v>
          </cell>
          <cell r="EJ999">
            <v>0</v>
          </cell>
          <cell r="EK999">
            <v>0</v>
          </cell>
          <cell r="EL999">
            <v>0</v>
          </cell>
          <cell r="EM999">
            <v>0</v>
          </cell>
          <cell r="EN999">
            <v>0</v>
          </cell>
          <cell r="EO999">
            <v>0</v>
          </cell>
          <cell r="EP999">
            <v>0</v>
          </cell>
          <cell r="EQ999">
            <v>0</v>
          </cell>
          <cell r="ER999">
            <v>0</v>
          </cell>
          <cell r="ES999">
            <v>0</v>
          </cell>
          <cell r="ET999">
            <v>0</v>
          </cell>
          <cell r="EU999">
            <v>0</v>
          </cell>
          <cell r="EV999">
            <v>0</v>
          </cell>
          <cell r="EW999">
            <v>0</v>
          </cell>
          <cell r="EX999">
            <v>0</v>
          </cell>
          <cell r="EY999">
            <v>0</v>
          </cell>
          <cell r="EZ999">
            <v>0</v>
          </cell>
          <cell r="FA999">
            <v>0</v>
          </cell>
          <cell r="FB999">
            <v>0</v>
          </cell>
          <cell r="FC999">
            <v>0</v>
          </cell>
          <cell r="FD999">
            <v>0</v>
          </cell>
          <cell r="FE999">
            <v>0</v>
          </cell>
          <cell r="FF999">
            <v>0</v>
          </cell>
        </row>
        <row r="1000">
          <cell r="C1000" t="str">
            <v>十勝総合振興局総数</v>
          </cell>
          <cell r="EJ1000">
            <v>0</v>
          </cell>
          <cell r="EK1000">
            <v>0</v>
          </cell>
          <cell r="EL1000">
            <v>0</v>
          </cell>
          <cell r="EM1000">
            <v>0</v>
          </cell>
          <cell r="EN1000">
            <v>0</v>
          </cell>
          <cell r="EO1000">
            <v>0</v>
          </cell>
          <cell r="EP1000">
            <v>0</v>
          </cell>
          <cell r="EQ1000">
            <v>0</v>
          </cell>
          <cell r="ER1000">
            <v>0</v>
          </cell>
          <cell r="ES1000">
            <v>0</v>
          </cell>
          <cell r="ET1000">
            <v>0</v>
          </cell>
          <cell r="EU1000">
            <v>0</v>
          </cell>
          <cell r="EV1000">
            <v>0</v>
          </cell>
          <cell r="EW1000">
            <v>0</v>
          </cell>
          <cell r="EX1000">
            <v>0</v>
          </cell>
          <cell r="EY1000">
            <v>0</v>
          </cell>
          <cell r="EZ1000">
            <v>0</v>
          </cell>
          <cell r="FA1000">
            <v>0</v>
          </cell>
          <cell r="FB1000">
            <v>0</v>
          </cell>
          <cell r="FC1000">
            <v>0</v>
          </cell>
          <cell r="FD1000">
            <v>0</v>
          </cell>
          <cell r="FE1000">
            <v>0</v>
          </cell>
          <cell r="FF1000">
            <v>0</v>
          </cell>
        </row>
        <row r="1001">
          <cell r="C1001" t="str">
            <v>釧路総合振興局男</v>
          </cell>
          <cell r="EJ1001">
            <v>111522</v>
          </cell>
          <cell r="EK1001">
            <v>3983</v>
          </cell>
          <cell r="EL1001">
            <v>4572</v>
          </cell>
          <cell r="EM1001">
            <v>4933</v>
          </cell>
          <cell r="EN1001">
            <v>5361</v>
          </cell>
          <cell r="EO1001">
            <v>4577</v>
          </cell>
          <cell r="EP1001">
            <v>4967</v>
          </cell>
          <cell r="EQ1001">
            <v>5742</v>
          </cell>
          <cell r="ER1001">
            <v>6935</v>
          </cell>
          <cell r="ES1001">
            <v>8082</v>
          </cell>
          <cell r="ET1001">
            <v>7220</v>
          </cell>
          <cell r="EU1001">
            <v>7434</v>
          </cell>
          <cell r="EV1001">
            <v>7848</v>
          </cell>
          <cell r="EW1001">
            <v>9417</v>
          </cell>
          <cell r="EX1001">
            <v>9468</v>
          </cell>
          <cell r="EY1001">
            <v>6964</v>
          </cell>
          <cell r="EZ1001">
            <v>6109</v>
          </cell>
          <cell r="FA1001">
            <v>4562</v>
          </cell>
          <cell r="FB1001">
            <v>2188</v>
          </cell>
          <cell r="FC1001">
            <v>716</v>
          </cell>
          <cell r="FD1001">
            <v>101</v>
          </cell>
          <cell r="FE1001">
            <v>16</v>
          </cell>
          <cell r="FF1001">
            <v>327</v>
          </cell>
        </row>
        <row r="1002">
          <cell r="C1002" t="str">
            <v>釧路総合振興局女</v>
          </cell>
          <cell r="EJ1002">
            <v>124994</v>
          </cell>
          <cell r="EK1002">
            <v>3777</v>
          </cell>
          <cell r="EL1002">
            <v>4430</v>
          </cell>
          <cell r="EM1002">
            <v>4929</v>
          </cell>
          <cell r="EN1002">
            <v>4873</v>
          </cell>
          <cell r="EO1002">
            <v>4599</v>
          </cell>
          <cell r="EP1002">
            <v>4949</v>
          </cell>
          <cell r="EQ1002">
            <v>5953</v>
          </cell>
          <cell r="ER1002">
            <v>6884</v>
          </cell>
          <cell r="ES1002">
            <v>8232</v>
          </cell>
          <cell r="ET1002">
            <v>7647</v>
          </cell>
          <cell r="EU1002">
            <v>7907</v>
          </cell>
          <cell r="EV1002">
            <v>8315</v>
          </cell>
          <cell r="EW1002">
            <v>10625</v>
          </cell>
          <cell r="EX1002">
            <v>11091</v>
          </cell>
          <cell r="EY1002">
            <v>8961</v>
          </cell>
          <cell r="EZ1002">
            <v>8059</v>
          </cell>
          <cell r="FA1002">
            <v>6507</v>
          </cell>
          <cell r="FB1002">
            <v>4142</v>
          </cell>
          <cell r="FC1002">
            <v>2191</v>
          </cell>
          <cell r="FD1002">
            <v>580</v>
          </cell>
          <cell r="FE1002">
            <v>75</v>
          </cell>
          <cell r="FF1002">
            <v>268</v>
          </cell>
        </row>
        <row r="1003">
          <cell r="C1003" t="str">
            <v>釧路総合振興局総数</v>
          </cell>
          <cell r="EJ1003">
            <v>236516</v>
          </cell>
          <cell r="EK1003">
            <v>7760</v>
          </cell>
          <cell r="EL1003">
            <v>9002</v>
          </cell>
          <cell r="EM1003">
            <v>9862</v>
          </cell>
          <cell r="EN1003">
            <v>10234</v>
          </cell>
          <cell r="EO1003">
            <v>9176</v>
          </cell>
          <cell r="EP1003">
            <v>9916</v>
          </cell>
          <cell r="EQ1003">
            <v>11695</v>
          </cell>
          <cell r="ER1003">
            <v>13819</v>
          </cell>
          <cell r="ES1003">
            <v>16314</v>
          </cell>
          <cell r="ET1003">
            <v>14867</v>
          </cell>
          <cell r="EU1003">
            <v>15341</v>
          </cell>
          <cell r="EV1003">
            <v>16163</v>
          </cell>
          <cell r="EW1003">
            <v>20042</v>
          </cell>
          <cell r="EX1003">
            <v>20559</v>
          </cell>
          <cell r="EY1003">
            <v>15925</v>
          </cell>
          <cell r="EZ1003">
            <v>14168</v>
          </cell>
          <cell r="FA1003">
            <v>11069</v>
          </cell>
          <cell r="FB1003">
            <v>6330</v>
          </cell>
          <cell r="FC1003">
            <v>2907</v>
          </cell>
          <cell r="FD1003">
            <v>681</v>
          </cell>
          <cell r="FE1003">
            <v>91</v>
          </cell>
          <cell r="FF1003">
            <v>595</v>
          </cell>
        </row>
        <row r="1004">
          <cell r="C1004" t="str">
            <v>根室振興局男</v>
          </cell>
          <cell r="EJ1004">
            <v>37439</v>
          </cell>
          <cell r="EK1004">
            <v>1539</v>
          </cell>
          <cell r="EL1004">
            <v>1779</v>
          </cell>
          <cell r="EM1004">
            <v>1905</v>
          </cell>
          <cell r="EN1004">
            <v>1589</v>
          </cell>
          <cell r="EO1004">
            <v>1444</v>
          </cell>
          <cell r="EP1004">
            <v>2033</v>
          </cell>
          <cell r="EQ1004">
            <v>2241</v>
          </cell>
          <cell r="ER1004">
            <v>2559</v>
          </cell>
          <cell r="ES1004">
            <v>2797</v>
          </cell>
          <cell r="ET1004">
            <v>2549</v>
          </cell>
          <cell r="EU1004">
            <v>2614</v>
          </cell>
          <cell r="EV1004">
            <v>2611</v>
          </cell>
          <cell r="EW1004">
            <v>2920</v>
          </cell>
          <cell r="EX1004">
            <v>2798</v>
          </cell>
          <cell r="EY1004">
            <v>1994</v>
          </cell>
          <cell r="EZ1004">
            <v>1693</v>
          </cell>
          <cell r="FA1004">
            <v>1314</v>
          </cell>
          <cell r="FB1004">
            <v>683</v>
          </cell>
          <cell r="FC1004">
            <v>207</v>
          </cell>
          <cell r="FD1004">
            <v>46</v>
          </cell>
          <cell r="FE1004">
            <v>7</v>
          </cell>
          <cell r="FF1004">
            <v>117</v>
          </cell>
        </row>
        <row r="1005">
          <cell r="C1005" t="str">
            <v>根室振興局女</v>
          </cell>
          <cell r="EJ1005">
            <v>39182</v>
          </cell>
          <cell r="EK1005">
            <v>1551</v>
          </cell>
          <cell r="EL1005">
            <v>1579</v>
          </cell>
          <cell r="EM1005">
            <v>1905</v>
          </cell>
          <cell r="EN1005">
            <v>1480</v>
          </cell>
          <cell r="EO1005">
            <v>1250</v>
          </cell>
          <cell r="EP1005">
            <v>1765</v>
          </cell>
          <cell r="EQ1005">
            <v>2049</v>
          </cell>
          <cell r="ER1005">
            <v>2396</v>
          </cell>
          <cell r="ES1005">
            <v>2588</v>
          </cell>
          <cell r="ET1005">
            <v>2450</v>
          </cell>
          <cell r="EU1005">
            <v>2594</v>
          </cell>
          <cell r="EV1005">
            <v>2634</v>
          </cell>
          <cell r="EW1005">
            <v>3170</v>
          </cell>
          <cell r="EX1005">
            <v>3053</v>
          </cell>
          <cell r="EY1005">
            <v>2593</v>
          </cell>
          <cell r="EZ1005">
            <v>2361</v>
          </cell>
          <cell r="FA1005">
            <v>1773</v>
          </cell>
          <cell r="FB1005">
            <v>1164</v>
          </cell>
          <cell r="FC1005">
            <v>583</v>
          </cell>
          <cell r="FD1005">
            <v>159</v>
          </cell>
          <cell r="FE1005">
            <v>25</v>
          </cell>
          <cell r="FF1005">
            <v>60</v>
          </cell>
        </row>
        <row r="1006">
          <cell r="C1006" t="str">
            <v>根室振興局総数</v>
          </cell>
          <cell r="EJ1006">
            <v>76621</v>
          </cell>
          <cell r="EK1006">
            <v>3090</v>
          </cell>
          <cell r="EL1006">
            <v>3358</v>
          </cell>
          <cell r="EM1006">
            <v>3810</v>
          </cell>
          <cell r="EN1006">
            <v>3069</v>
          </cell>
          <cell r="EO1006">
            <v>2694</v>
          </cell>
          <cell r="EP1006">
            <v>3798</v>
          </cell>
          <cell r="EQ1006">
            <v>4290</v>
          </cell>
          <cell r="ER1006">
            <v>4955</v>
          </cell>
          <cell r="ES1006">
            <v>5385</v>
          </cell>
          <cell r="ET1006">
            <v>4999</v>
          </cell>
          <cell r="EU1006">
            <v>5208</v>
          </cell>
          <cell r="EV1006">
            <v>5245</v>
          </cell>
          <cell r="EW1006">
            <v>6090</v>
          </cell>
          <cell r="EX1006">
            <v>5851</v>
          </cell>
          <cell r="EY1006">
            <v>4587</v>
          </cell>
          <cell r="EZ1006">
            <v>4054</v>
          </cell>
          <cell r="FA1006">
            <v>3087</v>
          </cell>
          <cell r="FB1006">
            <v>1847</v>
          </cell>
          <cell r="FC1006">
            <v>790</v>
          </cell>
          <cell r="FD1006">
            <v>205</v>
          </cell>
          <cell r="FE1006">
            <v>32</v>
          </cell>
          <cell r="FF1006">
            <v>177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利用者用"/>
      <sheetName val="作業用1"/>
      <sheetName val="作業用2"/>
    </sheetNames>
    <sheetDataSet>
      <sheetData sheetId="0"/>
      <sheetData sheetId="1">
        <row r="2">
          <cell r="B2">
            <v>2015</v>
          </cell>
        </row>
        <row r="3"/>
        <row r="4"/>
        <row r="5"/>
        <row r="6"/>
        <row r="7"/>
        <row r="8"/>
        <row r="9"/>
        <row r="10"/>
        <row r="11"/>
        <row r="12">
          <cell r="A12" t="str">
            <v>全国</v>
          </cell>
          <cell r="B12">
            <v>62464685</v>
          </cell>
          <cell r="C12">
            <v>65601526</v>
          </cell>
          <cell r="D12">
            <v>128066211</v>
          </cell>
          <cell r="E12">
            <v>56950757</v>
          </cell>
          <cell r="F12">
            <v>128066211</v>
          </cell>
          <cell r="G12">
            <v>62464685</v>
          </cell>
          <cell r="H12">
            <v>65601526</v>
          </cell>
          <cell r="I12">
            <v>56950757</v>
          </cell>
          <cell r="J12">
            <v>2.2487183269574449</v>
          </cell>
        </row>
        <row r="13">
          <cell r="A13" t="str">
            <v>全道</v>
          </cell>
          <cell r="B13">
            <v>2552868</v>
          </cell>
          <cell r="C13">
            <v>2848342</v>
          </cell>
          <cell r="D13">
            <v>5401210</v>
          </cell>
          <cell r="E13">
            <v>2751282</v>
          </cell>
          <cell r="F13">
            <v>5401210</v>
          </cell>
          <cell r="G13">
            <v>2552868</v>
          </cell>
          <cell r="H13">
            <v>2848342</v>
          </cell>
          <cell r="I13">
            <v>2751282</v>
          </cell>
          <cell r="J13">
            <v>1.963161173591075</v>
          </cell>
        </row>
        <row r="14">
          <cell r="A14" t="str">
            <v>札幌市</v>
          </cell>
          <cell r="B14">
            <v>909496</v>
          </cell>
          <cell r="C14">
            <v>1032336</v>
          </cell>
          <cell r="D14">
            <v>1941832</v>
          </cell>
          <cell r="E14">
            <v>1027140</v>
          </cell>
          <cell r="F14">
            <v>1941832</v>
          </cell>
          <cell r="G14">
            <v>909496</v>
          </cell>
          <cell r="H14">
            <v>1032336</v>
          </cell>
          <cell r="I14">
            <v>1027140</v>
          </cell>
          <cell r="J14">
            <v>1.8905232003426991</v>
          </cell>
        </row>
        <row r="15">
          <cell r="A15" t="str">
            <v>札幌市中央区</v>
          </cell>
          <cell r="B15">
            <v>104402</v>
          </cell>
          <cell r="C15">
            <v>125980</v>
          </cell>
          <cell r="D15">
            <v>230382</v>
          </cell>
          <cell r="E15">
            <v>136592</v>
          </cell>
          <cell r="F15">
            <v>230382</v>
          </cell>
          <cell r="G15">
            <v>104402</v>
          </cell>
          <cell r="H15">
            <v>125980</v>
          </cell>
          <cell r="I15">
            <v>136592</v>
          </cell>
          <cell r="J15">
            <v>1.6866434344617547</v>
          </cell>
        </row>
        <row r="16">
          <cell r="A16" t="str">
            <v>札幌市北区</v>
          </cell>
          <cell r="B16">
            <v>134306</v>
          </cell>
          <cell r="C16">
            <v>149086</v>
          </cell>
          <cell r="D16">
            <v>283392</v>
          </cell>
          <cell r="E16">
            <v>147700</v>
          </cell>
          <cell r="F16">
            <v>283392</v>
          </cell>
          <cell r="G16">
            <v>134306</v>
          </cell>
          <cell r="H16">
            <v>149086</v>
          </cell>
          <cell r="I16">
            <v>147700</v>
          </cell>
          <cell r="J16">
            <v>1.9187000677048069</v>
          </cell>
        </row>
        <row r="17">
          <cell r="A17" t="str">
            <v>札幌市東区</v>
          </cell>
          <cell r="B17">
            <v>123665</v>
          </cell>
          <cell r="C17">
            <v>136161</v>
          </cell>
          <cell r="D17">
            <v>259826</v>
          </cell>
          <cell r="E17">
            <v>138498</v>
          </cell>
          <cell r="F17">
            <v>259826</v>
          </cell>
          <cell r="G17">
            <v>123665</v>
          </cell>
          <cell r="H17">
            <v>136161</v>
          </cell>
          <cell r="I17">
            <v>138498</v>
          </cell>
          <cell r="J17">
            <v>1.8760270906439083</v>
          </cell>
        </row>
        <row r="18">
          <cell r="A18" t="str">
            <v>札幌市白石区</v>
          </cell>
          <cell r="B18">
            <v>100392</v>
          </cell>
          <cell r="C18">
            <v>110087</v>
          </cell>
          <cell r="D18">
            <v>210479</v>
          </cell>
          <cell r="E18">
            <v>117531</v>
          </cell>
          <cell r="F18">
            <v>210479</v>
          </cell>
          <cell r="G18">
            <v>100392</v>
          </cell>
          <cell r="H18">
            <v>110087</v>
          </cell>
          <cell r="I18">
            <v>117531</v>
          </cell>
          <cell r="J18">
            <v>1.7908381618466618</v>
          </cell>
        </row>
        <row r="19">
          <cell r="A19" t="str">
            <v>札幌市豊平区</v>
          </cell>
          <cell r="B19">
            <v>101876</v>
          </cell>
          <cell r="C19">
            <v>117195</v>
          </cell>
          <cell r="D19">
            <v>219071</v>
          </cell>
          <cell r="E19">
            <v>121796</v>
          </cell>
          <cell r="F19">
            <v>219071</v>
          </cell>
          <cell r="G19">
            <v>101876</v>
          </cell>
          <cell r="H19">
            <v>117195</v>
          </cell>
          <cell r="I19">
            <v>121796</v>
          </cell>
          <cell r="J19">
            <v>1.7986715491477552</v>
          </cell>
        </row>
        <row r="20">
          <cell r="A20" t="str">
            <v>札幌市南区</v>
          </cell>
          <cell r="B20">
            <v>65497</v>
          </cell>
          <cell r="C20">
            <v>75312</v>
          </cell>
          <cell r="D20">
            <v>140809</v>
          </cell>
          <cell r="E20">
            <v>72126</v>
          </cell>
          <cell r="F20">
            <v>140809</v>
          </cell>
          <cell r="G20">
            <v>65497</v>
          </cell>
          <cell r="H20">
            <v>75312</v>
          </cell>
          <cell r="I20">
            <v>72126</v>
          </cell>
          <cell r="J20">
            <v>1.9522640933921194</v>
          </cell>
        </row>
        <row r="21">
          <cell r="A21" t="str">
            <v>札幌市西区</v>
          </cell>
          <cell r="B21">
            <v>98408</v>
          </cell>
          <cell r="C21">
            <v>114118</v>
          </cell>
          <cell r="D21">
            <v>212526</v>
          </cell>
          <cell r="E21">
            <v>109951</v>
          </cell>
          <cell r="F21">
            <v>212526</v>
          </cell>
          <cell r="G21">
            <v>98408</v>
          </cell>
          <cell r="H21">
            <v>114118</v>
          </cell>
          <cell r="I21">
            <v>109951</v>
          </cell>
          <cell r="J21">
            <v>1.932915571481842</v>
          </cell>
        </row>
        <row r="22">
          <cell r="A22" t="str">
            <v>札幌市厚別区</v>
          </cell>
          <cell r="B22">
            <v>59476</v>
          </cell>
          <cell r="C22">
            <v>69655</v>
          </cell>
          <cell r="D22">
            <v>129131</v>
          </cell>
          <cell r="E22">
            <v>63696</v>
          </cell>
          <cell r="F22">
            <v>129131</v>
          </cell>
          <cell r="G22">
            <v>59476</v>
          </cell>
          <cell r="H22">
            <v>69655</v>
          </cell>
          <cell r="I22">
            <v>63696</v>
          </cell>
          <cell r="J22">
            <v>2.0273015573976387</v>
          </cell>
        </row>
        <row r="23">
          <cell r="A23" t="str">
            <v>札幌市手稲区</v>
          </cell>
          <cell r="B23">
            <v>66773</v>
          </cell>
          <cell r="C23">
            <v>74425</v>
          </cell>
          <cell r="D23">
            <v>141198</v>
          </cell>
          <cell r="E23">
            <v>67312</v>
          </cell>
          <cell r="F23">
            <v>141198</v>
          </cell>
          <cell r="G23">
            <v>66773</v>
          </cell>
          <cell r="H23">
            <v>74425</v>
          </cell>
          <cell r="I23">
            <v>67312</v>
          </cell>
          <cell r="J23">
            <v>2.0976646066080344</v>
          </cell>
        </row>
        <row r="24">
          <cell r="A24" t="str">
            <v>札幌市清田区</v>
          </cell>
          <cell r="B24">
            <v>54701</v>
          </cell>
          <cell r="C24">
            <v>60317</v>
          </cell>
          <cell r="D24">
            <v>115018</v>
          </cell>
          <cell r="E24">
            <v>51938</v>
          </cell>
          <cell r="F24">
            <v>115018</v>
          </cell>
          <cell r="G24">
            <v>54701</v>
          </cell>
          <cell r="H24">
            <v>60317</v>
          </cell>
          <cell r="I24">
            <v>51938</v>
          </cell>
          <cell r="J24">
            <v>2.2145250105895489</v>
          </cell>
        </row>
        <row r="25">
          <cell r="A25" t="str">
            <v>函館市</v>
          </cell>
          <cell r="B25">
            <v>122413</v>
          </cell>
          <cell r="C25">
            <v>146204</v>
          </cell>
          <cell r="D25">
            <v>268617</v>
          </cell>
          <cell r="E25">
            <v>143746</v>
          </cell>
          <cell r="F25">
            <v>268617</v>
          </cell>
          <cell r="G25">
            <v>122413</v>
          </cell>
          <cell r="H25">
            <v>146204</v>
          </cell>
          <cell r="I25">
            <v>143746</v>
          </cell>
          <cell r="J25">
            <v>1.8686919983860419</v>
          </cell>
        </row>
        <row r="26">
          <cell r="A26" t="str">
            <v>小樽市</v>
          </cell>
          <cell r="B26">
            <v>55515</v>
          </cell>
          <cell r="C26">
            <v>67412</v>
          </cell>
          <cell r="D26">
            <v>122927</v>
          </cell>
          <cell r="E26">
            <v>65298</v>
          </cell>
          <cell r="F26">
            <v>122927</v>
          </cell>
          <cell r="G26">
            <v>55515</v>
          </cell>
          <cell r="H26">
            <v>67412</v>
          </cell>
          <cell r="I26">
            <v>65298</v>
          </cell>
          <cell r="J26">
            <v>1.8825538301326228</v>
          </cell>
        </row>
        <row r="27">
          <cell r="A27" t="str">
            <v>旭川市</v>
          </cell>
          <cell r="B27">
            <v>160453</v>
          </cell>
          <cell r="C27">
            <v>184835</v>
          </cell>
          <cell r="D27">
            <v>345288</v>
          </cell>
          <cell r="E27">
            <v>177924</v>
          </cell>
          <cell r="F27">
            <v>345288</v>
          </cell>
          <cell r="G27">
            <v>160453</v>
          </cell>
          <cell r="H27">
            <v>184835</v>
          </cell>
          <cell r="I27">
            <v>177924</v>
          </cell>
          <cell r="J27">
            <v>1.9406488163485534</v>
          </cell>
        </row>
        <row r="28">
          <cell r="A28" t="str">
            <v>室蘭市</v>
          </cell>
          <cell r="B28">
            <v>42530</v>
          </cell>
          <cell r="C28">
            <v>46088</v>
          </cell>
          <cell r="D28">
            <v>88618</v>
          </cell>
          <cell r="E28">
            <v>46914</v>
          </cell>
          <cell r="F28">
            <v>88618</v>
          </cell>
          <cell r="G28">
            <v>42530</v>
          </cell>
          <cell r="H28">
            <v>46088</v>
          </cell>
          <cell r="I28">
            <v>46914</v>
          </cell>
          <cell r="J28">
            <v>1.8889457304855692</v>
          </cell>
        </row>
        <row r="29">
          <cell r="A29" t="str">
            <v>釧路市</v>
          </cell>
          <cell r="B29">
            <v>83219</v>
          </cell>
          <cell r="C29">
            <v>93357</v>
          </cell>
          <cell r="D29">
            <v>176576</v>
          </cell>
          <cell r="E29">
            <v>94786</v>
          </cell>
          <cell r="F29">
            <v>176576</v>
          </cell>
          <cell r="G29">
            <v>83219</v>
          </cell>
          <cell r="H29">
            <v>93357</v>
          </cell>
          <cell r="I29">
            <v>94786</v>
          </cell>
          <cell r="J29">
            <v>1.8628911442618108</v>
          </cell>
        </row>
        <row r="30">
          <cell r="A30" t="str">
            <v>帯広市</v>
          </cell>
          <cell r="B30">
            <v>80377</v>
          </cell>
          <cell r="C30">
            <v>88162</v>
          </cell>
          <cell r="D30">
            <v>168539</v>
          </cell>
          <cell r="E30">
            <v>85910</v>
          </cell>
          <cell r="F30">
            <v>168539</v>
          </cell>
          <cell r="G30">
            <v>80377</v>
          </cell>
          <cell r="H30">
            <v>88162</v>
          </cell>
          <cell r="I30">
            <v>85910</v>
          </cell>
          <cell r="J30">
            <v>1.9618088697474101</v>
          </cell>
        </row>
        <row r="31">
          <cell r="A31" t="str">
            <v>北見市</v>
          </cell>
          <cell r="B31">
            <v>57506</v>
          </cell>
          <cell r="C31">
            <v>63542</v>
          </cell>
          <cell r="D31">
            <v>121048</v>
          </cell>
          <cell r="E31">
            <v>61402</v>
          </cell>
          <cell r="F31">
            <v>121048</v>
          </cell>
          <cell r="G31">
            <v>57506</v>
          </cell>
          <cell r="H31">
            <v>63542</v>
          </cell>
          <cell r="I31">
            <v>61402</v>
          </cell>
          <cell r="J31">
            <v>1.9714015830103251</v>
          </cell>
        </row>
        <row r="32">
          <cell r="A32" t="str">
            <v>夕張市</v>
          </cell>
          <cell r="B32">
            <v>4232</v>
          </cell>
          <cell r="C32">
            <v>4824</v>
          </cell>
          <cell r="D32">
            <v>9056</v>
          </cell>
          <cell r="E32">
            <v>5183</v>
          </cell>
          <cell r="F32">
            <v>9056</v>
          </cell>
          <cell r="G32">
            <v>4232</v>
          </cell>
          <cell r="H32">
            <v>4824</v>
          </cell>
          <cell r="I32">
            <v>5183</v>
          </cell>
          <cell r="J32">
            <v>1.747250627049971</v>
          </cell>
        </row>
        <row r="33">
          <cell r="A33" t="str">
            <v>岩見沢市</v>
          </cell>
          <cell r="B33">
            <v>39689</v>
          </cell>
          <cell r="C33">
            <v>45120</v>
          </cell>
          <cell r="D33">
            <v>84809</v>
          </cell>
          <cell r="E33">
            <v>42008</v>
          </cell>
          <cell r="F33">
            <v>84809</v>
          </cell>
          <cell r="G33">
            <v>39689</v>
          </cell>
          <cell r="H33">
            <v>45120</v>
          </cell>
          <cell r="I33">
            <v>42008</v>
          </cell>
          <cell r="J33">
            <v>2.0188773566939631</v>
          </cell>
        </row>
        <row r="34">
          <cell r="A34" t="str">
            <v>網走市</v>
          </cell>
          <cell r="B34">
            <v>18331</v>
          </cell>
          <cell r="C34">
            <v>19021</v>
          </cell>
          <cell r="D34">
            <v>37352</v>
          </cell>
          <cell r="E34">
            <v>18513</v>
          </cell>
          <cell r="F34">
            <v>37352</v>
          </cell>
          <cell r="G34">
            <v>18331</v>
          </cell>
          <cell r="H34">
            <v>19021</v>
          </cell>
          <cell r="I34">
            <v>18513</v>
          </cell>
          <cell r="J34">
            <v>2.0176092475557716</v>
          </cell>
        </row>
        <row r="35">
          <cell r="A35" t="str">
            <v>留萌市</v>
          </cell>
          <cell r="B35">
            <v>10714</v>
          </cell>
          <cell r="C35">
            <v>11789</v>
          </cell>
          <cell r="D35">
            <v>22503</v>
          </cell>
          <cell r="E35">
            <v>11832</v>
          </cell>
          <cell r="F35">
            <v>22503</v>
          </cell>
          <cell r="G35">
            <v>10714</v>
          </cell>
          <cell r="H35">
            <v>11789</v>
          </cell>
          <cell r="I35">
            <v>11832</v>
          </cell>
          <cell r="J35">
            <v>1.9018762677484786</v>
          </cell>
        </row>
        <row r="36">
          <cell r="A36" t="str">
            <v>苫小牧市</v>
          </cell>
          <cell r="B36">
            <v>84849</v>
          </cell>
          <cell r="C36">
            <v>88945</v>
          </cell>
          <cell r="D36">
            <v>173794</v>
          </cell>
          <cell r="E36">
            <v>86877</v>
          </cell>
          <cell r="F36">
            <v>173794</v>
          </cell>
          <cell r="G36">
            <v>84849</v>
          </cell>
          <cell r="H36">
            <v>88945</v>
          </cell>
          <cell r="I36">
            <v>86877</v>
          </cell>
          <cell r="J36">
            <v>2.0004604210550547</v>
          </cell>
        </row>
        <row r="37">
          <cell r="A37" t="str">
            <v>稚内市</v>
          </cell>
          <cell r="B37">
            <v>17719</v>
          </cell>
          <cell r="C37">
            <v>18465</v>
          </cell>
          <cell r="D37">
            <v>36184</v>
          </cell>
          <cell r="E37">
            <v>18459</v>
          </cell>
          <cell r="F37">
            <v>36184</v>
          </cell>
          <cell r="G37">
            <v>17719</v>
          </cell>
          <cell r="H37">
            <v>18465</v>
          </cell>
          <cell r="I37">
            <v>18459</v>
          </cell>
          <cell r="J37">
            <v>1.9602361991440489</v>
          </cell>
        </row>
        <row r="38">
          <cell r="A38" t="str">
            <v>美唄市</v>
          </cell>
          <cell r="B38">
            <v>11061</v>
          </cell>
          <cell r="C38">
            <v>12329</v>
          </cell>
          <cell r="D38">
            <v>23390</v>
          </cell>
          <cell r="E38">
            <v>12180</v>
          </cell>
          <cell r="F38">
            <v>23390</v>
          </cell>
          <cell r="G38">
            <v>11061</v>
          </cell>
          <cell r="H38">
            <v>12329</v>
          </cell>
          <cell r="I38">
            <v>12180</v>
          </cell>
          <cell r="J38">
            <v>1.9203612479474548</v>
          </cell>
        </row>
        <row r="39">
          <cell r="A39" t="str">
            <v>芦別市</v>
          </cell>
          <cell r="B39">
            <v>6844</v>
          </cell>
          <cell r="C39">
            <v>8130</v>
          </cell>
          <cell r="D39">
            <v>14974</v>
          </cell>
          <cell r="E39">
            <v>8105</v>
          </cell>
          <cell r="F39">
            <v>14974</v>
          </cell>
          <cell r="G39">
            <v>6844</v>
          </cell>
          <cell r="H39">
            <v>8130</v>
          </cell>
          <cell r="I39">
            <v>8105</v>
          </cell>
          <cell r="J39">
            <v>1.8475015422578656</v>
          </cell>
        </row>
        <row r="40">
          <cell r="A40" t="str">
            <v>江別市</v>
          </cell>
          <cell r="B40">
            <v>56799</v>
          </cell>
          <cell r="C40">
            <v>62718</v>
          </cell>
          <cell r="D40">
            <v>119517</v>
          </cell>
          <cell r="E40">
            <v>55592</v>
          </cell>
          <cell r="F40">
            <v>119517</v>
          </cell>
          <cell r="G40">
            <v>56799</v>
          </cell>
          <cell r="H40">
            <v>62718</v>
          </cell>
          <cell r="I40">
            <v>55592</v>
          </cell>
          <cell r="J40">
            <v>2.1498956684415025</v>
          </cell>
        </row>
        <row r="41">
          <cell r="A41" t="str">
            <v>赤平市</v>
          </cell>
          <cell r="B41">
            <v>5051</v>
          </cell>
          <cell r="C41">
            <v>5978</v>
          </cell>
          <cell r="D41">
            <v>11029</v>
          </cell>
          <cell r="E41">
            <v>6229</v>
          </cell>
          <cell r="F41">
            <v>11029</v>
          </cell>
          <cell r="G41">
            <v>5051</v>
          </cell>
          <cell r="H41">
            <v>5978</v>
          </cell>
          <cell r="I41">
            <v>6229</v>
          </cell>
          <cell r="J41">
            <v>1.7705891796436024</v>
          </cell>
        </row>
        <row r="42">
          <cell r="A42" t="str">
            <v>紋別市</v>
          </cell>
          <cell r="B42">
            <v>10952</v>
          </cell>
          <cell r="C42">
            <v>12325</v>
          </cell>
          <cell r="D42">
            <v>23277</v>
          </cell>
          <cell r="E42">
            <v>12130</v>
          </cell>
          <cell r="F42">
            <v>23277</v>
          </cell>
          <cell r="G42">
            <v>10952</v>
          </cell>
          <cell r="H42">
            <v>12325</v>
          </cell>
          <cell r="I42">
            <v>12130</v>
          </cell>
          <cell r="J42">
            <v>1.9189612530915086</v>
          </cell>
        </row>
        <row r="43">
          <cell r="A43" t="str">
            <v>士別市</v>
          </cell>
          <cell r="B43">
            <v>9549</v>
          </cell>
          <cell r="C43">
            <v>10667</v>
          </cell>
          <cell r="D43">
            <v>20216</v>
          </cell>
          <cell r="E43">
            <v>9676</v>
          </cell>
          <cell r="F43">
            <v>20216</v>
          </cell>
          <cell r="G43">
            <v>9549</v>
          </cell>
          <cell r="H43">
            <v>10667</v>
          </cell>
          <cell r="I43">
            <v>9676</v>
          </cell>
          <cell r="J43">
            <v>2.0892930963207936</v>
          </cell>
        </row>
        <row r="44">
          <cell r="A44" t="str">
            <v>名寄市</v>
          </cell>
          <cell r="B44">
            <v>13966</v>
          </cell>
          <cell r="C44">
            <v>14667</v>
          </cell>
          <cell r="D44">
            <v>28633</v>
          </cell>
          <cell r="E44">
            <v>14284</v>
          </cell>
          <cell r="F44">
            <v>28633</v>
          </cell>
          <cell r="G44">
            <v>13966</v>
          </cell>
          <cell r="H44">
            <v>14667</v>
          </cell>
          <cell r="I44">
            <v>14284</v>
          </cell>
          <cell r="J44">
            <v>2.004550546065528</v>
          </cell>
        </row>
        <row r="45">
          <cell r="A45" t="str">
            <v>三笠市</v>
          </cell>
          <cell r="B45">
            <v>4176</v>
          </cell>
          <cell r="C45">
            <v>5070</v>
          </cell>
          <cell r="D45">
            <v>9246</v>
          </cell>
          <cell r="E45">
            <v>5225</v>
          </cell>
          <cell r="F45">
            <v>9246</v>
          </cell>
          <cell r="G45">
            <v>4176</v>
          </cell>
          <cell r="H45">
            <v>5070</v>
          </cell>
          <cell r="I45">
            <v>5225</v>
          </cell>
          <cell r="J45">
            <v>1.7695693779904307</v>
          </cell>
        </row>
        <row r="46">
          <cell r="A46" t="str">
            <v>根室市</v>
          </cell>
          <cell r="B46">
            <v>13218</v>
          </cell>
          <cell r="C46">
            <v>14411</v>
          </cell>
          <cell r="D46">
            <v>27629</v>
          </cell>
          <cell r="E46">
            <v>12954</v>
          </cell>
          <cell r="F46">
            <v>27629</v>
          </cell>
          <cell r="G46">
            <v>13218</v>
          </cell>
          <cell r="H46">
            <v>14411</v>
          </cell>
          <cell r="I46">
            <v>12954</v>
          </cell>
          <cell r="J46">
            <v>2.1328547166898257</v>
          </cell>
        </row>
        <row r="47">
          <cell r="A47" t="str">
            <v>千歳市</v>
          </cell>
          <cell r="B47">
            <v>48744</v>
          </cell>
          <cell r="C47">
            <v>47179</v>
          </cell>
          <cell r="D47">
            <v>95923</v>
          </cell>
          <cell r="E47">
            <v>47265</v>
          </cell>
          <cell r="F47">
            <v>95923</v>
          </cell>
          <cell r="G47">
            <v>48744</v>
          </cell>
          <cell r="H47">
            <v>47179</v>
          </cell>
          <cell r="I47">
            <v>47265</v>
          </cell>
          <cell r="J47">
            <v>2.0294721252512429</v>
          </cell>
        </row>
        <row r="48">
          <cell r="A48" t="str">
            <v>滝川市</v>
          </cell>
          <cell r="B48">
            <v>19617</v>
          </cell>
          <cell r="C48">
            <v>21943</v>
          </cell>
          <cell r="D48">
            <v>41560</v>
          </cell>
          <cell r="E48">
            <v>21449</v>
          </cell>
          <cell r="F48">
            <v>41560</v>
          </cell>
          <cell r="G48">
            <v>19617</v>
          </cell>
          <cell r="H48">
            <v>21943</v>
          </cell>
          <cell r="I48">
            <v>21449</v>
          </cell>
          <cell r="J48">
            <v>1.9376194694391349</v>
          </cell>
        </row>
        <row r="49">
          <cell r="A49" t="str">
            <v>砂川市</v>
          </cell>
          <cell r="B49">
            <v>8246</v>
          </cell>
          <cell r="C49">
            <v>9546</v>
          </cell>
          <cell r="D49">
            <v>17792</v>
          </cell>
          <cell r="E49">
            <v>9012</v>
          </cell>
          <cell r="F49">
            <v>17792</v>
          </cell>
          <cell r="G49">
            <v>8246</v>
          </cell>
          <cell r="H49">
            <v>9546</v>
          </cell>
          <cell r="I49">
            <v>9012</v>
          </cell>
          <cell r="J49">
            <v>1.9742565468264535</v>
          </cell>
        </row>
        <row r="50">
          <cell r="A50" t="str">
            <v>歌志内市</v>
          </cell>
          <cell r="B50">
            <v>1707</v>
          </cell>
          <cell r="C50">
            <v>1957</v>
          </cell>
          <cell r="D50">
            <v>3664</v>
          </cell>
          <cell r="E50">
            <v>2074</v>
          </cell>
          <cell r="F50">
            <v>3664</v>
          </cell>
          <cell r="G50">
            <v>1707</v>
          </cell>
          <cell r="H50">
            <v>1957</v>
          </cell>
          <cell r="I50">
            <v>2074</v>
          </cell>
          <cell r="J50">
            <v>1.7666345226615237</v>
          </cell>
        </row>
        <row r="51">
          <cell r="A51" t="str">
            <v>深川市</v>
          </cell>
          <cell r="B51">
            <v>10214</v>
          </cell>
          <cell r="C51">
            <v>11697</v>
          </cell>
          <cell r="D51">
            <v>21911</v>
          </cell>
          <cell r="E51">
            <v>11066</v>
          </cell>
          <cell r="F51">
            <v>21911</v>
          </cell>
          <cell r="G51">
            <v>10214</v>
          </cell>
          <cell r="H51">
            <v>11697</v>
          </cell>
          <cell r="I51">
            <v>11066</v>
          </cell>
          <cell r="J51">
            <v>1.980028917404663</v>
          </cell>
        </row>
        <row r="52">
          <cell r="A52" t="str">
            <v>富良野市</v>
          </cell>
          <cell r="B52">
            <v>10855</v>
          </cell>
          <cell r="C52">
            <v>12120</v>
          </cell>
          <cell r="D52">
            <v>22975</v>
          </cell>
          <cell r="E52">
            <v>11000</v>
          </cell>
          <cell r="F52">
            <v>22975</v>
          </cell>
          <cell r="G52">
            <v>10855</v>
          </cell>
          <cell r="H52">
            <v>12120</v>
          </cell>
          <cell r="I52">
            <v>11000</v>
          </cell>
          <cell r="J52">
            <v>2.0886363636363638</v>
          </cell>
        </row>
        <row r="53">
          <cell r="A53" t="str">
            <v>登別市</v>
          </cell>
          <cell r="B53">
            <v>23853</v>
          </cell>
          <cell r="C53">
            <v>26248</v>
          </cell>
          <cell r="D53">
            <v>50101</v>
          </cell>
          <cell r="E53">
            <v>25024</v>
          </cell>
          <cell r="F53">
            <v>50101</v>
          </cell>
          <cell r="G53">
            <v>23853</v>
          </cell>
          <cell r="H53">
            <v>26248</v>
          </cell>
          <cell r="I53">
            <v>25024</v>
          </cell>
          <cell r="J53">
            <v>2.0021179667519182</v>
          </cell>
        </row>
        <row r="54">
          <cell r="A54" t="str">
            <v>恵庭市</v>
          </cell>
          <cell r="B54">
            <v>33629</v>
          </cell>
          <cell r="C54">
            <v>35444</v>
          </cell>
          <cell r="D54">
            <v>69073</v>
          </cell>
          <cell r="E54">
            <v>31797</v>
          </cell>
          <cell r="F54">
            <v>69073</v>
          </cell>
          <cell r="G54">
            <v>33629</v>
          </cell>
          <cell r="H54">
            <v>35444</v>
          </cell>
          <cell r="I54">
            <v>31797</v>
          </cell>
          <cell r="J54">
            <v>2.1723118533194956</v>
          </cell>
        </row>
        <row r="55">
          <cell r="A55" t="str">
            <v>伊達市</v>
          </cell>
          <cell r="B55">
            <v>16574</v>
          </cell>
          <cell r="C55">
            <v>18977</v>
          </cell>
          <cell r="D55">
            <v>35551</v>
          </cell>
          <cell r="E55">
            <v>17944</v>
          </cell>
          <cell r="F55">
            <v>35551</v>
          </cell>
          <cell r="G55">
            <v>16574</v>
          </cell>
          <cell r="H55">
            <v>18977</v>
          </cell>
          <cell r="I55">
            <v>17944</v>
          </cell>
          <cell r="J55">
            <v>1.9812193490860457</v>
          </cell>
        </row>
        <row r="56">
          <cell r="A56" t="str">
            <v>北広島市</v>
          </cell>
          <cell r="B56">
            <v>28566</v>
          </cell>
          <cell r="C56">
            <v>30782</v>
          </cell>
          <cell r="D56">
            <v>59348</v>
          </cell>
          <cell r="E56">
            <v>26902</v>
          </cell>
          <cell r="F56">
            <v>59348</v>
          </cell>
          <cell r="G56">
            <v>28566</v>
          </cell>
          <cell r="H56">
            <v>30782</v>
          </cell>
          <cell r="I56">
            <v>26902</v>
          </cell>
          <cell r="J56">
            <v>2.206081332242956</v>
          </cell>
        </row>
        <row r="57">
          <cell r="A57" t="str">
            <v>石狩市</v>
          </cell>
          <cell r="B57">
            <v>28609</v>
          </cell>
          <cell r="C57">
            <v>30593</v>
          </cell>
          <cell r="D57">
            <v>59202</v>
          </cell>
          <cell r="E57">
            <v>27189</v>
          </cell>
          <cell r="F57">
            <v>59202</v>
          </cell>
          <cell r="G57">
            <v>28609</v>
          </cell>
          <cell r="H57">
            <v>30593</v>
          </cell>
          <cell r="I57">
            <v>27189</v>
          </cell>
          <cell r="J57">
            <v>2.1774246938099968</v>
          </cell>
        </row>
        <row r="58">
          <cell r="A58" t="str">
            <v>北斗市</v>
          </cell>
          <cell r="B58">
            <v>22405</v>
          </cell>
          <cell r="C58">
            <v>25198</v>
          </cell>
          <cell r="D58">
            <v>47603</v>
          </cell>
          <cell r="E58">
            <v>21937</v>
          </cell>
          <cell r="F58">
            <v>47603</v>
          </cell>
          <cell r="G58">
            <v>22405</v>
          </cell>
          <cell r="H58">
            <v>25198</v>
          </cell>
          <cell r="I58">
            <v>21937</v>
          </cell>
          <cell r="J58">
            <v>2.1699867803254773</v>
          </cell>
        </row>
        <row r="59">
          <cell r="A59" t="str">
            <v>当別町</v>
          </cell>
          <cell r="B59">
            <v>8201</v>
          </cell>
          <cell r="C59">
            <v>8731</v>
          </cell>
          <cell r="D59">
            <v>16932</v>
          </cell>
          <cell r="E59">
            <v>7638</v>
          </cell>
          <cell r="F59">
            <v>16932</v>
          </cell>
          <cell r="G59">
            <v>8201</v>
          </cell>
          <cell r="H59">
            <v>8731</v>
          </cell>
          <cell r="I59">
            <v>7638</v>
          </cell>
          <cell r="J59">
            <v>2.2168106834249803</v>
          </cell>
        </row>
        <row r="60">
          <cell r="A60" t="str">
            <v>新篠津村</v>
          </cell>
          <cell r="B60">
            <v>1559</v>
          </cell>
          <cell r="C60">
            <v>1728</v>
          </cell>
          <cell r="D60">
            <v>3287</v>
          </cell>
          <cell r="E60">
            <v>1415</v>
          </cell>
          <cell r="F60">
            <v>3287</v>
          </cell>
          <cell r="G60">
            <v>1559</v>
          </cell>
          <cell r="H60">
            <v>1728</v>
          </cell>
          <cell r="I60">
            <v>1415</v>
          </cell>
          <cell r="J60">
            <v>2.3229681978798586</v>
          </cell>
        </row>
        <row r="61">
          <cell r="A61" t="str">
            <v>松前町</v>
          </cell>
          <cell r="B61">
            <v>3805</v>
          </cell>
          <cell r="C61">
            <v>4230</v>
          </cell>
          <cell r="D61">
            <v>8035</v>
          </cell>
          <cell r="E61">
            <v>4277</v>
          </cell>
          <cell r="F61">
            <v>8035</v>
          </cell>
          <cell r="G61">
            <v>3805</v>
          </cell>
          <cell r="H61">
            <v>4230</v>
          </cell>
          <cell r="I61">
            <v>4277</v>
          </cell>
          <cell r="J61">
            <v>1.8786532616319851</v>
          </cell>
        </row>
        <row r="62">
          <cell r="A62" t="str">
            <v>福島町</v>
          </cell>
          <cell r="B62">
            <v>2113</v>
          </cell>
          <cell r="C62">
            <v>2413</v>
          </cell>
          <cell r="D62">
            <v>4526</v>
          </cell>
          <cell r="E62">
            <v>2244</v>
          </cell>
          <cell r="F62">
            <v>4526</v>
          </cell>
          <cell r="G62">
            <v>2113</v>
          </cell>
          <cell r="H62">
            <v>2413</v>
          </cell>
          <cell r="I62">
            <v>2244</v>
          </cell>
          <cell r="J62">
            <v>2.0169340463458112</v>
          </cell>
        </row>
        <row r="63">
          <cell r="A63" t="str">
            <v>知内町</v>
          </cell>
          <cell r="B63">
            <v>2268</v>
          </cell>
          <cell r="C63">
            <v>2415</v>
          </cell>
          <cell r="D63">
            <v>4683</v>
          </cell>
          <cell r="E63">
            <v>2087</v>
          </cell>
          <cell r="F63">
            <v>4683</v>
          </cell>
          <cell r="G63">
            <v>2268</v>
          </cell>
          <cell r="H63">
            <v>2415</v>
          </cell>
          <cell r="I63">
            <v>2087</v>
          </cell>
          <cell r="J63">
            <v>2.2438907522759943</v>
          </cell>
        </row>
        <row r="64">
          <cell r="A64" t="str">
            <v>木古内町</v>
          </cell>
          <cell r="B64">
            <v>2106</v>
          </cell>
          <cell r="C64">
            <v>2438</v>
          </cell>
          <cell r="D64">
            <v>4544</v>
          </cell>
          <cell r="E64">
            <v>2349</v>
          </cell>
          <cell r="F64">
            <v>4544</v>
          </cell>
          <cell r="G64">
            <v>2106</v>
          </cell>
          <cell r="H64">
            <v>2438</v>
          </cell>
          <cell r="I64">
            <v>2349</v>
          </cell>
          <cell r="J64">
            <v>1.9344401873137504</v>
          </cell>
        </row>
        <row r="65">
          <cell r="A65" t="str">
            <v>七飯町</v>
          </cell>
          <cell r="B65">
            <v>13183</v>
          </cell>
          <cell r="C65">
            <v>15397</v>
          </cell>
          <cell r="D65">
            <v>28580</v>
          </cell>
          <cell r="E65">
            <v>13359</v>
          </cell>
          <cell r="F65">
            <v>28580</v>
          </cell>
          <cell r="G65">
            <v>13183</v>
          </cell>
          <cell r="H65">
            <v>15397</v>
          </cell>
          <cell r="I65">
            <v>13359</v>
          </cell>
          <cell r="J65">
            <v>2.1393816902462759</v>
          </cell>
        </row>
        <row r="66">
          <cell r="A66" t="str">
            <v>鹿部町</v>
          </cell>
          <cell r="B66">
            <v>1979</v>
          </cell>
          <cell r="C66">
            <v>2156</v>
          </cell>
          <cell r="D66">
            <v>4135</v>
          </cell>
          <cell r="E66">
            <v>1857</v>
          </cell>
          <cell r="F66">
            <v>4135</v>
          </cell>
          <cell r="G66">
            <v>1979</v>
          </cell>
          <cell r="H66">
            <v>2156</v>
          </cell>
          <cell r="I66">
            <v>1857</v>
          </cell>
          <cell r="J66">
            <v>2.2267097469036079</v>
          </cell>
        </row>
        <row r="67">
          <cell r="A67" t="str">
            <v>森町</v>
          </cell>
          <cell r="B67">
            <v>7783</v>
          </cell>
          <cell r="C67">
            <v>8809</v>
          </cell>
          <cell r="D67">
            <v>16592</v>
          </cell>
          <cell r="E67">
            <v>7737</v>
          </cell>
          <cell r="F67">
            <v>16592</v>
          </cell>
          <cell r="G67">
            <v>7783</v>
          </cell>
          <cell r="H67">
            <v>8809</v>
          </cell>
          <cell r="I67">
            <v>7737</v>
          </cell>
          <cell r="J67">
            <v>2.1445004523717204</v>
          </cell>
        </row>
        <row r="68">
          <cell r="A68" t="str">
            <v>八雲町</v>
          </cell>
          <cell r="B68">
            <v>8521</v>
          </cell>
          <cell r="C68">
            <v>8992</v>
          </cell>
          <cell r="D68">
            <v>17513</v>
          </cell>
          <cell r="E68">
            <v>8574</v>
          </cell>
          <cell r="F68">
            <v>17513</v>
          </cell>
          <cell r="G68">
            <v>8521</v>
          </cell>
          <cell r="H68">
            <v>8992</v>
          </cell>
          <cell r="I68">
            <v>8574</v>
          </cell>
          <cell r="J68">
            <v>2.0425705621646841</v>
          </cell>
        </row>
        <row r="69">
          <cell r="A69" t="str">
            <v>長万部町</v>
          </cell>
          <cell r="B69">
            <v>2830</v>
          </cell>
          <cell r="C69">
            <v>3083</v>
          </cell>
          <cell r="D69">
            <v>5913</v>
          </cell>
          <cell r="E69">
            <v>3301</v>
          </cell>
          <cell r="F69">
            <v>5913</v>
          </cell>
          <cell r="G69">
            <v>2830</v>
          </cell>
          <cell r="H69">
            <v>3083</v>
          </cell>
          <cell r="I69">
            <v>3301</v>
          </cell>
          <cell r="J69">
            <v>1.7912753710996667</v>
          </cell>
        </row>
        <row r="70">
          <cell r="A70" t="str">
            <v>江差町</v>
          </cell>
          <cell r="B70">
            <v>3945</v>
          </cell>
          <cell r="C70">
            <v>4290</v>
          </cell>
          <cell r="D70">
            <v>8235</v>
          </cell>
          <cell r="E70">
            <v>4415</v>
          </cell>
          <cell r="F70">
            <v>8235</v>
          </cell>
          <cell r="G70">
            <v>3945</v>
          </cell>
          <cell r="H70">
            <v>4290</v>
          </cell>
          <cell r="I70">
            <v>4415</v>
          </cell>
          <cell r="J70">
            <v>1.8652321630804076</v>
          </cell>
        </row>
        <row r="71">
          <cell r="A71" t="str">
            <v>上ノ国町</v>
          </cell>
          <cell r="B71">
            <v>2469</v>
          </cell>
          <cell r="C71">
            <v>2828</v>
          </cell>
          <cell r="D71">
            <v>5297</v>
          </cell>
          <cell r="E71">
            <v>2593</v>
          </cell>
          <cell r="F71">
            <v>5297</v>
          </cell>
          <cell r="G71">
            <v>2469</v>
          </cell>
          <cell r="H71">
            <v>2828</v>
          </cell>
          <cell r="I71">
            <v>2593</v>
          </cell>
          <cell r="J71">
            <v>2.0428075588121866</v>
          </cell>
        </row>
        <row r="72">
          <cell r="A72" t="str">
            <v>厚沢部町</v>
          </cell>
          <cell r="B72">
            <v>1998</v>
          </cell>
          <cell r="C72">
            <v>2177</v>
          </cell>
          <cell r="D72">
            <v>4175</v>
          </cell>
          <cell r="E72">
            <v>1984</v>
          </cell>
          <cell r="F72">
            <v>4175</v>
          </cell>
          <cell r="G72">
            <v>1998</v>
          </cell>
          <cell r="H72">
            <v>2177</v>
          </cell>
          <cell r="I72">
            <v>1984</v>
          </cell>
          <cell r="J72">
            <v>2.104334677419355</v>
          </cell>
        </row>
        <row r="73">
          <cell r="A73" t="str">
            <v>乙部町</v>
          </cell>
          <cell r="B73">
            <v>1837</v>
          </cell>
          <cell r="C73">
            <v>2139</v>
          </cell>
          <cell r="D73">
            <v>3976</v>
          </cell>
          <cell r="E73">
            <v>1924</v>
          </cell>
          <cell r="F73">
            <v>3976</v>
          </cell>
          <cell r="G73">
            <v>1837</v>
          </cell>
          <cell r="H73">
            <v>2139</v>
          </cell>
          <cell r="I73">
            <v>1924</v>
          </cell>
          <cell r="J73">
            <v>2.0665280665280665</v>
          </cell>
        </row>
        <row r="74">
          <cell r="A74" t="str">
            <v>奥尻町</v>
          </cell>
          <cell r="B74">
            <v>1482</v>
          </cell>
          <cell r="C74">
            <v>1379</v>
          </cell>
          <cell r="D74">
            <v>2861</v>
          </cell>
          <cell r="E74">
            <v>1570</v>
          </cell>
          <cell r="F74">
            <v>2861</v>
          </cell>
          <cell r="G74">
            <v>1482</v>
          </cell>
          <cell r="H74">
            <v>1379</v>
          </cell>
          <cell r="I74">
            <v>1570</v>
          </cell>
          <cell r="J74">
            <v>1.8222929936305732</v>
          </cell>
        </row>
        <row r="75">
          <cell r="A75" t="str">
            <v>今金町</v>
          </cell>
          <cell r="B75">
            <v>2667</v>
          </cell>
          <cell r="C75">
            <v>2959</v>
          </cell>
          <cell r="D75">
            <v>5626</v>
          </cell>
          <cell r="E75">
            <v>2612</v>
          </cell>
          <cell r="F75">
            <v>5626</v>
          </cell>
          <cell r="G75">
            <v>2667</v>
          </cell>
          <cell r="H75">
            <v>2959</v>
          </cell>
          <cell r="I75">
            <v>2612</v>
          </cell>
          <cell r="J75">
            <v>2.1539050535987747</v>
          </cell>
        </row>
        <row r="76">
          <cell r="A76" t="str">
            <v>せたな町</v>
          </cell>
          <cell r="B76">
            <v>4063</v>
          </cell>
          <cell r="C76">
            <v>4574</v>
          </cell>
          <cell r="D76">
            <v>8637</v>
          </cell>
          <cell r="E76">
            <v>4376</v>
          </cell>
          <cell r="F76">
            <v>8637</v>
          </cell>
          <cell r="G76">
            <v>4063</v>
          </cell>
          <cell r="H76">
            <v>4574</v>
          </cell>
          <cell r="I76">
            <v>4376</v>
          </cell>
          <cell r="J76">
            <v>1.9737202925045705</v>
          </cell>
        </row>
        <row r="77">
          <cell r="A77" t="str">
            <v>島牧村</v>
          </cell>
          <cell r="B77">
            <v>768</v>
          </cell>
          <cell r="C77">
            <v>805</v>
          </cell>
          <cell r="D77">
            <v>1573</v>
          </cell>
          <cell r="E77">
            <v>857</v>
          </cell>
          <cell r="F77">
            <v>1573</v>
          </cell>
          <cell r="G77">
            <v>768</v>
          </cell>
          <cell r="H77">
            <v>805</v>
          </cell>
          <cell r="I77">
            <v>857</v>
          </cell>
          <cell r="J77">
            <v>1.8354725787631272</v>
          </cell>
        </row>
        <row r="78">
          <cell r="A78" t="str">
            <v>寿都町</v>
          </cell>
          <cell r="B78">
            <v>1556</v>
          </cell>
          <cell r="C78">
            <v>1620</v>
          </cell>
          <cell r="D78">
            <v>3176</v>
          </cell>
          <cell r="E78">
            <v>1753</v>
          </cell>
          <cell r="F78">
            <v>3176</v>
          </cell>
          <cell r="G78">
            <v>1556</v>
          </cell>
          <cell r="H78">
            <v>1620</v>
          </cell>
          <cell r="I78">
            <v>1753</v>
          </cell>
          <cell r="J78">
            <v>1.811751283513976</v>
          </cell>
        </row>
        <row r="79">
          <cell r="A79" t="str">
            <v>黒松内町</v>
          </cell>
          <cell r="B79">
            <v>1407</v>
          </cell>
          <cell r="C79">
            <v>1616</v>
          </cell>
          <cell r="D79">
            <v>3023</v>
          </cell>
          <cell r="E79">
            <v>1555</v>
          </cell>
          <cell r="F79">
            <v>3023</v>
          </cell>
          <cell r="G79">
            <v>1407</v>
          </cell>
          <cell r="H79">
            <v>1616</v>
          </cell>
          <cell r="I79">
            <v>1555</v>
          </cell>
          <cell r="J79">
            <v>1.9440514469453376</v>
          </cell>
        </row>
        <row r="80">
          <cell r="A80" t="str">
            <v>蘭越町</v>
          </cell>
          <cell r="B80">
            <v>2380</v>
          </cell>
          <cell r="C80">
            <v>2569</v>
          </cell>
          <cell r="D80">
            <v>4949</v>
          </cell>
          <cell r="E80">
            <v>2369</v>
          </cell>
          <cell r="F80">
            <v>4949</v>
          </cell>
          <cell r="G80">
            <v>2380</v>
          </cell>
          <cell r="H80">
            <v>2569</v>
          </cell>
          <cell r="I80">
            <v>2369</v>
          </cell>
          <cell r="J80">
            <v>2.0890671169269734</v>
          </cell>
        </row>
        <row r="81">
          <cell r="A81" t="str">
            <v>ニセコ町</v>
          </cell>
          <cell r="B81">
            <v>2540</v>
          </cell>
          <cell r="C81">
            <v>2516</v>
          </cell>
          <cell r="D81">
            <v>5056</v>
          </cell>
          <cell r="E81">
            <v>2525</v>
          </cell>
          <cell r="F81">
            <v>5056</v>
          </cell>
          <cell r="G81">
            <v>2540</v>
          </cell>
          <cell r="H81">
            <v>2516</v>
          </cell>
          <cell r="I81">
            <v>2525</v>
          </cell>
          <cell r="J81">
            <v>2.0023762376237624</v>
          </cell>
        </row>
        <row r="82">
          <cell r="A82" t="str">
            <v>真狩村</v>
          </cell>
          <cell r="B82">
            <v>1024</v>
          </cell>
          <cell r="C82">
            <v>1073</v>
          </cell>
          <cell r="D82">
            <v>2097</v>
          </cell>
          <cell r="E82">
            <v>926</v>
          </cell>
          <cell r="F82">
            <v>2097</v>
          </cell>
          <cell r="G82">
            <v>1024</v>
          </cell>
          <cell r="H82">
            <v>1073</v>
          </cell>
          <cell r="I82">
            <v>926</v>
          </cell>
          <cell r="J82">
            <v>2.2645788336933044</v>
          </cell>
        </row>
        <row r="83">
          <cell r="A83" t="str">
            <v>留寿都村</v>
          </cell>
          <cell r="B83">
            <v>965</v>
          </cell>
          <cell r="C83">
            <v>990</v>
          </cell>
          <cell r="D83">
            <v>1955</v>
          </cell>
          <cell r="E83">
            <v>976</v>
          </cell>
          <cell r="F83">
            <v>1955</v>
          </cell>
          <cell r="G83">
            <v>965</v>
          </cell>
          <cell r="H83">
            <v>990</v>
          </cell>
          <cell r="I83">
            <v>976</v>
          </cell>
          <cell r="J83">
            <v>2.0030737704918034</v>
          </cell>
        </row>
        <row r="84">
          <cell r="A84" t="str">
            <v>喜茂別町</v>
          </cell>
          <cell r="B84">
            <v>1175</v>
          </cell>
          <cell r="C84">
            <v>1139</v>
          </cell>
          <cell r="D84">
            <v>2314</v>
          </cell>
          <cell r="E84">
            <v>1304</v>
          </cell>
          <cell r="F84">
            <v>2314</v>
          </cell>
          <cell r="G84">
            <v>1175</v>
          </cell>
          <cell r="H84">
            <v>1139</v>
          </cell>
          <cell r="I84">
            <v>1304</v>
          </cell>
          <cell r="J84">
            <v>1.7745398773006136</v>
          </cell>
        </row>
        <row r="85">
          <cell r="A85" t="str">
            <v>京極町</v>
          </cell>
          <cell r="B85">
            <v>1544</v>
          </cell>
          <cell r="C85">
            <v>1617</v>
          </cell>
          <cell r="D85">
            <v>3161</v>
          </cell>
          <cell r="E85">
            <v>1488</v>
          </cell>
          <cell r="F85">
            <v>3161</v>
          </cell>
          <cell r="G85">
            <v>1544</v>
          </cell>
          <cell r="H85">
            <v>1617</v>
          </cell>
          <cell r="I85">
            <v>1488</v>
          </cell>
          <cell r="J85">
            <v>2.1243279569892475</v>
          </cell>
        </row>
        <row r="86">
          <cell r="A86" t="str">
            <v>倶知安町</v>
          </cell>
          <cell r="B86">
            <v>8092</v>
          </cell>
          <cell r="C86">
            <v>7968</v>
          </cell>
          <cell r="D86">
            <v>16060</v>
          </cell>
          <cell r="E86">
            <v>8419</v>
          </cell>
          <cell r="F86">
            <v>16060</v>
          </cell>
          <cell r="G86">
            <v>8092</v>
          </cell>
          <cell r="H86">
            <v>7968</v>
          </cell>
          <cell r="I86">
            <v>8419</v>
          </cell>
          <cell r="J86">
            <v>1.90758997505642</v>
          </cell>
        </row>
        <row r="87">
          <cell r="A87" t="str">
            <v>共和町</v>
          </cell>
          <cell r="B87">
            <v>3113</v>
          </cell>
          <cell r="C87">
            <v>3100</v>
          </cell>
          <cell r="D87">
            <v>6213</v>
          </cell>
          <cell r="E87">
            <v>2890</v>
          </cell>
          <cell r="F87">
            <v>6213</v>
          </cell>
          <cell r="G87">
            <v>3113</v>
          </cell>
          <cell r="H87">
            <v>3100</v>
          </cell>
          <cell r="I87">
            <v>2890</v>
          </cell>
          <cell r="J87">
            <v>2.1498269896193771</v>
          </cell>
        </row>
        <row r="88">
          <cell r="A88" t="str">
            <v>岩内町</v>
          </cell>
          <cell r="B88">
            <v>6328</v>
          </cell>
          <cell r="C88">
            <v>7100</v>
          </cell>
          <cell r="D88">
            <v>13428</v>
          </cell>
          <cell r="E88">
            <v>7060</v>
          </cell>
          <cell r="F88">
            <v>13428</v>
          </cell>
          <cell r="G88">
            <v>6328</v>
          </cell>
          <cell r="H88">
            <v>7100</v>
          </cell>
          <cell r="I88">
            <v>7060</v>
          </cell>
          <cell r="J88">
            <v>1.901983002832861</v>
          </cell>
        </row>
        <row r="89">
          <cell r="A89" t="str">
            <v>泊村</v>
          </cell>
          <cell r="B89">
            <v>818</v>
          </cell>
          <cell r="C89">
            <v>930</v>
          </cell>
          <cell r="D89">
            <v>1748</v>
          </cell>
          <cell r="E89">
            <v>935</v>
          </cell>
          <cell r="F89">
            <v>1748</v>
          </cell>
          <cell r="G89">
            <v>818</v>
          </cell>
          <cell r="H89">
            <v>930</v>
          </cell>
          <cell r="I89">
            <v>935</v>
          </cell>
          <cell r="J89">
            <v>1.8695187165775402</v>
          </cell>
        </row>
        <row r="90">
          <cell r="A90" t="str">
            <v>神恵内村</v>
          </cell>
          <cell r="B90">
            <v>446</v>
          </cell>
          <cell r="C90">
            <v>477</v>
          </cell>
          <cell r="D90">
            <v>923</v>
          </cell>
          <cell r="E90">
            <v>490</v>
          </cell>
          <cell r="F90">
            <v>923</v>
          </cell>
          <cell r="G90">
            <v>446</v>
          </cell>
          <cell r="H90">
            <v>477</v>
          </cell>
          <cell r="I90">
            <v>490</v>
          </cell>
          <cell r="J90">
            <v>1.883673469387755</v>
          </cell>
        </row>
        <row r="91">
          <cell r="A91" t="str">
            <v>積丹町</v>
          </cell>
          <cell r="B91">
            <v>1063</v>
          </cell>
          <cell r="C91">
            <v>1198</v>
          </cell>
          <cell r="D91">
            <v>2261</v>
          </cell>
          <cell r="E91">
            <v>1159</v>
          </cell>
          <cell r="F91">
            <v>2261</v>
          </cell>
          <cell r="G91">
            <v>1063</v>
          </cell>
          <cell r="H91">
            <v>1198</v>
          </cell>
          <cell r="I91">
            <v>1159</v>
          </cell>
          <cell r="J91">
            <v>1.9508196721311477</v>
          </cell>
        </row>
        <row r="92">
          <cell r="A92" t="str">
            <v>古平町</v>
          </cell>
          <cell r="B92">
            <v>1579</v>
          </cell>
          <cell r="C92">
            <v>1765</v>
          </cell>
          <cell r="D92">
            <v>3344</v>
          </cell>
          <cell r="E92">
            <v>1854</v>
          </cell>
          <cell r="F92">
            <v>3344</v>
          </cell>
          <cell r="G92">
            <v>1579</v>
          </cell>
          <cell r="H92">
            <v>1765</v>
          </cell>
          <cell r="I92">
            <v>1854</v>
          </cell>
          <cell r="J92">
            <v>1.8036677454153183</v>
          </cell>
        </row>
        <row r="93">
          <cell r="A93" t="str">
            <v>仁木町</v>
          </cell>
          <cell r="B93">
            <v>1663</v>
          </cell>
          <cell r="C93">
            <v>1787</v>
          </cell>
          <cell r="D93">
            <v>3450</v>
          </cell>
          <cell r="E93">
            <v>1748</v>
          </cell>
          <cell r="F93">
            <v>3450</v>
          </cell>
          <cell r="G93">
            <v>1663</v>
          </cell>
          <cell r="H93">
            <v>1787</v>
          </cell>
          <cell r="I93">
            <v>1748</v>
          </cell>
          <cell r="J93">
            <v>1.9736842105263155</v>
          </cell>
        </row>
        <row r="94">
          <cell r="A94" t="str">
            <v>余市町</v>
          </cell>
          <cell r="B94">
            <v>9214</v>
          </cell>
          <cell r="C94">
            <v>10665</v>
          </cell>
          <cell r="D94">
            <v>19879</v>
          </cell>
          <cell r="E94">
            <v>10117</v>
          </cell>
          <cell r="F94">
            <v>19879</v>
          </cell>
          <cell r="G94">
            <v>9214</v>
          </cell>
          <cell r="H94">
            <v>10665</v>
          </cell>
          <cell r="I94">
            <v>10117</v>
          </cell>
          <cell r="J94">
            <v>1.9649105466047248</v>
          </cell>
        </row>
        <row r="95">
          <cell r="A95" t="str">
            <v>赤井川村</v>
          </cell>
          <cell r="B95">
            <v>584</v>
          </cell>
          <cell r="C95">
            <v>566</v>
          </cell>
          <cell r="D95">
            <v>1150</v>
          </cell>
          <cell r="E95">
            <v>580</v>
          </cell>
          <cell r="F95">
            <v>1150</v>
          </cell>
          <cell r="G95">
            <v>584</v>
          </cell>
          <cell r="H95">
            <v>566</v>
          </cell>
          <cell r="I95">
            <v>580</v>
          </cell>
          <cell r="J95">
            <v>1.9827586206896552</v>
          </cell>
        </row>
        <row r="96">
          <cell r="A96" t="str">
            <v>南幌町</v>
          </cell>
          <cell r="B96">
            <v>3780</v>
          </cell>
          <cell r="C96">
            <v>4180</v>
          </cell>
          <cell r="D96">
            <v>7960</v>
          </cell>
          <cell r="E96">
            <v>3462</v>
          </cell>
          <cell r="F96">
            <v>7960</v>
          </cell>
          <cell r="G96">
            <v>3780</v>
          </cell>
          <cell r="H96">
            <v>4180</v>
          </cell>
          <cell r="I96">
            <v>3462</v>
          </cell>
          <cell r="J96">
            <v>2.2992489890236856</v>
          </cell>
        </row>
        <row r="97">
          <cell r="A97" t="str">
            <v>奈井江町</v>
          </cell>
          <cell r="B97">
            <v>2718</v>
          </cell>
          <cell r="C97">
            <v>3037</v>
          </cell>
          <cell r="D97">
            <v>5755</v>
          </cell>
          <cell r="E97">
            <v>2902</v>
          </cell>
          <cell r="F97">
            <v>5755</v>
          </cell>
          <cell r="G97">
            <v>2718</v>
          </cell>
          <cell r="H97">
            <v>3037</v>
          </cell>
          <cell r="I97">
            <v>2902</v>
          </cell>
          <cell r="J97">
            <v>1.9831150930392831</v>
          </cell>
        </row>
        <row r="98">
          <cell r="A98" t="str">
            <v>上砂川町</v>
          </cell>
          <cell r="B98">
            <v>1528</v>
          </cell>
          <cell r="C98">
            <v>1828</v>
          </cell>
          <cell r="D98">
            <v>3356</v>
          </cell>
          <cell r="E98">
            <v>1937</v>
          </cell>
          <cell r="F98">
            <v>3356</v>
          </cell>
          <cell r="G98">
            <v>1528</v>
          </cell>
          <cell r="H98">
            <v>1828</v>
          </cell>
          <cell r="I98">
            <v>1937</v>
          </cell>
          <cell r="J98">
            <v>1.7325761486835312</v>
          </cell>
        </row>
        <row r="99">
          <cell r="A99" t="str">
            <v>由仁町</v>
          </cell>
          <cell r="B99">
            <v>2628</v>
          </cell>
          <cell r="C99">
            <v>2903</v>
          </cell>
          <cell r="D99">
            <v>5531</v>
          </cell>
          <cell r="E99">
            <v>2477</v>
          </cell>
          <cell r="F99">
            <v>5531</v>
          </cell>
          <cell r="G99">
            <v>2628</v>
          </cell>
          <cell r="H99">
            <v>2903</v>
          </cell>
          <cell r="I99">
            <v>2477</v>
          </cell>
          <cell r="J99">
            <v>2.2329430763019782</v>
          </cell>
        </row>
        <row r="100">
          <cell r="A100" t="str">
            <v>長沼町</v>
          </cell>
          <cell r="B100">
            <v>5464</v>
          </cell>
          <cell r="C100">
            <v>5881</v>
          </cell>
          <cell r="D100">
            <v>11345</v>
          </cell>
          <cell r="E100">
            <v>5009</v>
          </cell>
          <cell r="F100">
            <v>11345</v>
          </cell>
          <cell r="G100">
            <v>5464</v>
          </cell>
          <cell r="H100">
            <v>5881</v>
          </cell>
          <cell r="I100">
            <v>5009</v>
          </cell>
          <cell r="J100">
            <v>2.2649231383509685</v>
          </cell>
        </row>
        <row r="101">
          <cell r="A101" t="str">
            <v>栗山町</v>
          </cell>
          <cell r="B101">
            <v>5846</v>
          </cell>
          <cell r="C101">
            <v>6635</v>
          </cell>
          <cell r="D101">
            <v>12481</v>
          </cell>
          <cell r="E101">
            <v>5973</v>
          </cell>
          <cell r="F101">
            <v>12481</v>
          </cell>
          <cell r="G101">
            <v>5846</v>
          </cell>
          <cell r="H101">
            <v>6635</v>
          </cell>
          <cell r="I101">
            <v>5973</v>
          </cell>
          <cell r="J101">
            <v>2.0895697304537082</v>
          </cell>
        </row>
        <row r="102">
          <cell r="A102" t="str">
            <v>月形町</v>
          </cell>
          <cell r="B102">
            <v>1782</v>
          </cell>
          <cell r="C102">
            <v>1711</v>
          </cell>
          <cell r="D102">
            <v>3493</v>
          </cell>
          <cell r="E102">
            <v>1761</v>
          </cell>
          <cell r="F102">
            <v>3493</v>
          </cell>
          <cell r="G102">
            <v>1782</v>
          </cell>
          <cell r="H102">
            <v>1711</v>
          </cell>
          <cell r="I102">
            <v>1761</v>
          </cell>
          <cell r="J102">
            <v>1.9835320840431574</v>
          </cell>
        </row>
        <row r="103">
          <cell r="A103" t="str">
            <v>浦臼町</v>
          </cell>
          <cell r="B103">
            <v>978</v>
          </cell>
          <cell r="C103">
            <v>1059</v>
          </cell>
          <cell r="D103">
            <v>2037</v>
          </cell>
          <cell r="E103">
            <v>924</v>
          </cell>
          <cell r="F103">
            <v>2037</v>
          </cell>
          <cell r="G103">
            <v>978</v>
          </cell>
          <cell r="H103">
            <v>1059</v>
          </cell>
          <cell r="I103">
            <v>924</v>
          </cell>
          <cell r="J103">
            <v>2.2045454545454546</v>
          </cell>
        </row>
        <row r="104">
          <cell r="A104" t="str">
            <v>新十津川町</v>
          </cell>
          <cell r="B104">
            <v>3170</v>
          </cell>
          <cell r="C104">
            <v>3695</v>
          </cell>
          <cell r="D104">
            <v>6865</v>
          </cell>
          <cell r="E104">
            <v>2980</v>
          </cell>
          <cell r="F104">
            <v>6865</v>
          </cell>
          <cell r="G104">
            <v>3170</v>
          </cell>
          <cell r="H104">
            <v>3695</v>
          </cell>
          <cell r="I104">
            <v>2980</v>
          </cell>
          <cell r="J104">
            <v>2.3036912751677852</v>
          </cell>
        </row>
        <row r="105">
          <cell r="A105" t="str">
            <v>妹背牛町</v>
          </cell>
          <cell r="B105">
            <v>1508</v>
          </cell>
          <cell r="C105">
            <v>1682</v>
          </cell>
          <cell r="D105">
            <v>3190</v>
          </cell>
          <cell r="E105">
            <v>1447</v>
          </cell>
          <cell r="F105">
            <v>3190</v>
          </cell>
          <cell r="G105">
            <v>1508</v>
          </cell>
          <cell r="H105">
            <v>1682</v>
          </cell>
          <cell r="I105">
            <v>1447</v>
          </cell>
          <cell r="J105">
            <v>2.2045611610228057</v>
          </cell>
        </row>
        <row r="106">
          <cell r="A106" t="str">
            <v>秩父別町</v>
          </cell>
          <cell r="B106">
            <v>1200</v>
          </cell>
          <cell r="C106">
            <v>1337</v>
          </cell>
          <cell r="D106">
            <v>2537</v>
          </cell>
          <cell r="E106">
            <v>1127</v>
          </cell>
          <cell r="F106">
            <v>2537</v>
          </cell>
          <cell r="G106">
            <v>1200</v>
          </cell>
          <cell r="H106">
            <v>1337</v>
          </cell>
          <cell r="I106">
            <v>1127</v>
          </cell>
          <cell r="J106">
            <v>2.2511091393078972</v>
          </cell>
        </row>
        <row r="107">
          <cell r="A107" t="str">
            <v>雨竜町</v>
          </cell>
          <cell r="B107">
            <v>1251</v>
          </cell>
          <cell r="C107">
            <v>1359</v>
          </cell>
          <cell r="D107">
            <v>2610</v>
          </cell>
          <cell r="E107">
            <v>1201</v>
          </cell>
          <cell r="F107">
            <v>2610</v>
          </cell>
          <cell r="G107">
            <v>1251</v>
          </cell>
          <cell r="H107">
            <v>1359</v>
          </cell>
          <cell r="I107">
            <v>1201</v>
          </cell>
          <cell r="J107">
            <v>2.1731890091590342</v>
          </cell>
        </row>
        <row r="108">
          <cell r="A108" t="str">
            <v>北竜町</v>
          </cell>
          <cell r="B108">
            <v>947</v>
          </cell>
          <cell r="C108">
            <v>1048</v>
          </cell>
          <cell r="D108">
            <v>1995</v>
          </cell>
          <cell r="E108">
            <v>849</v>
          </cell>
          <cell r="F108">
            <v>1995</v>
          </cell>
          <cell r="G108">
            <v>947</v>
          </cell>
          <cell r="H108">
            <v>1048</v>
          </cell>
          <cell r="I108">
            <v>849</v>
          </cell>
          <cell r="J108">
            <v>2.3498233215547701</v>
          </cell>
        </row>
        <row r="109">
          <cell r="A109" t="str">
            <v>沼田町</v>
          </cell>
          <cell r="B109">
            <v>1541</v>
          </cell>
          <cell r="C109">
            <v>1717</v>
          </cell>
          <cell r="D109">
            <v>3258</v>
          </cell>
          <cell r="E109">
            <v>1558</v>
          </cell>
          <cell r="F109">
            <v>3258</v>
          </cell>
          <cell r="G109">
            <v>1541</v>
          </cell>
          <cell r="H109">
            <v>1717</v>
          </cell>
          <cell r="I109">
            <v>1558</v>
          </cell>
          <cell r="J109">
            <v>2.0911424903722722</v>
          </cell>
        </row>
        <row r="110">
          <cell r="A110" t="str">
            <v>鷹栖町</v>
          </cell>
          <cell r="B110">
            <v>3391</v>
          </cell>
          <cell r="C110">
            <v>3808</v>
          </cell>
          <cell r="D110">
            <v>7199</v>
          </cell>
          <cell r="E110">
            <v>3099</v>
          </cell>
          <cell r="F110">
            <v>7199</v>
          </cell>
          <cell r="G110">
            <v>3391</v>
          </cell>
          <cell r="H110">
            <v>3808</v>
          </cell>
          <cell r="I110">
            <v>3099</v>
          </cell>
          <cell r="J110">
            <v>2.3230074217489514</v>
          </cell>
        </row>
        <row r="111">
          <cell r="A111" t="str">
            <v>東神楽町</v>
          </cell>
          <cell r="B111">
            <v>4916</v>
          </cell>
          <cell r="C111">
            <v>5469</v>
          </cell>
          <cell r="D111">
            <v>10385</v>
          </cell>
          <cell r="E111">
            <v>4237</v>
          </cell>
          <cell r="F111">
            <v>10385</v>
          </cell>
          <cell r="G111">
            <v>4916</v>
          </cell>
          <cell r="H111">
            <v>5469</v>
          </cell>
          <cell r="I111">
            <v>4237</v>
          </cell>
          <cell r="J111">
            <v>2.4510266698135474</v>
          </cell>
        </row>
        <row r="112">
          <cell r="A112" t="str">
            <v>当麻町</v>
          </cell>
          <cell r="B112">
            <v>3134</v>
          </cell>
          <cell r="C112">
            <v>3631</v>
          </cell>
          <cell r="D112">
            <v>6765</v>
          </cell>
          <cell r="E112">
            <v>3071</v>
          </cell>
          <cell r="F112">
            <v>6765</v>
          </cell>
          <cell r="G112">
            <v>3134</v>
          </cell>
          <cell r="H112">
            <v>3631</v>
          </cell>
          <cell r="I112">
            <v>3071</v>
          </cell>
          <cell r="J112">
            <v>2.202865516118528</v>
          </cell>
        </row>
        <row r="113">
          <cell r="A113" t="str">
            <v>比布町</v>
          </cell>
          <cell r="B113">
            <v>1825</v>
          </cell>
          <cell r="C113">
            <v>2049</v>
          </cell>
          <cell r="D113">
            <v>3874</v>
          </cell>
          <cell r="E113">
            <v>1835</v>
          </cell>
          <cell r="F113">
            <v>3874</v>
          </cell>
          <cell r="G113">
            <v>1825</v>
          </cell>
          <cell r="H113">
            <v>2049</v>
          </cell>
          <cell r="I113">
            <v>1835</v>
          </cell>
          <cell r="J113">
            <v>2.1111716621253405</v>
          </cell>
        </row>
        <row r="114">
          <cell r="A114" t="str">
            <v>愛別町</v>
          </cell>
          <cell r="B114">
            <v>1427</v>
          </cell>
          <cell r="C114">
            <v>1611</v>
          </cell>
          <cell r="D114">
            <v>3038</v>
          </cell>
          <cell r="E114">
            <v>1445</v>
          </cell>
          <cell r="F114">
            <v>3038</v>
          </cell>
          <cell r="G114">
            <v>1427</v>
          </cell>
          <cell r="H114">
            <v>1611</v>
          </cell>
          <cell r="I114">
            <v>1445</v>
          </cell>
          <cell r="J114">
            <v>2.1024221453287195</v>
          </cell>
        </row>
        <row r="115">
          <cell r="A115" t="str">
            <v>上川町</v>
          </cell>
          <cell r="B115">
            <v>1833</v>
          </cell>
          <cell r="C115">
            <v>2052</v>
          </cell>
          <cell r="D115">
            <v>3885</v>
          </cell>
          <cell r="E115">
            <v>2130</v>
          </cell>
          <cell r="F115">
            <v>3885</v>
          </cell>
          <cell r="G115">
            <v>1833</v>
          </cell>
          <cell r="H115">
            <v>2052</v>
          </cell>
          <cell r="I115">
            <v>2130</v>
          </cell>
          <cell r="J115">
            <v>1.823943661971831</v>
          </cell>
        </row>
        <row r="116">
          <cell r="A116" t="str">
            <v>東川町</v>
          </cell>
          <cell r="B116">
            <v>3757</v>
          </cell>
          <cell r="C116">
            <v>4348</v>
          </cell>
          <cell r="D116">
            <v>8105</v>
          </cell>
          <cell r="E116">
            <v>3657</v>
          </cell>
          <cell r="F116">
            <v>8105</v>
          </cell>
          <cell r="G116">
            <v>3757</v>
          </cell>
          <cell r="H116">
            <v>4348</v>
          </cell>
          <cell r="I116">
            <v>3657</v>
          </cell>
          <cell r="J116">
            <v>2.2162975116215478</v>
          </cell>
        </row>
        <row r="117">
          <cell r="A117" t="str">
            <v>美瑛町</v>
          </cell>
          <cell r="B117">
            <v>4897</v>
          </cell>
          <cell r="C117">
            <v>5541</v>
          </cell>
          <cell r="D117">
            <v>10438</v>
          </cell>
          <cell r="E117">
            <v>4775</v>
          </cell>
          <cell r="F117">
            <v>10438</v>
          </cell>
          <cell r="G117">
            <v>4897</v>
          </cell>
          <cell r="H117">
            <v>5541</v>
          </cell>
          <cell r="I117">
            <v>4775</v>
          </cell>
          <cell r="J117">
            <v>2.1859685863874345</v>
          </cell>
        </row>
        <row r="118">
          <cell r="A118" t="str">
            <v>上富良野町</v>
          </cell>
          <cell r="B118">
            <v>5598</v>
          </cell>
          <cell r="C118">
            <v>5542</v>
          </cell>
          <cell r="D118">
            <v>11140</v>
          </cell>
          <cell r="E118">
            <v>5234</v>
          </cell>
          <cell r="F118">
            <v>11140</v>
          </cell>
          <cell r="G118">
            <v>5598</v>
          </cell>
          <cell r="H118">
            <v>5542</v>
          </cell>
          <cell r="I118">
            <v>5234</v>
          </cell>
          <cell r="J118">
            <v>2.1283912877340465</v>
          </cell>
        </row>
        <row r="119">
          <cell r="A119" t="str">
            <v>中富良野町</v>
          </cell>
          <cell r="B119">
            <v>2438</v>
          </cell>
          <cell r="C119">
            <v>2693</v>
          </cell>
          <cell r="D119">
            <v>5131</v>
          </cell>
          <cell r="E119">
            <v>2158</v>
          </cell>
          <cell r="F119">
            <v>5131</v>
          </cell>
          <cell r="G119">
            <v>2438</v>
          </cell>
          <cell r="H119">
            <v>2693</v>
          </cell>
          <cell r="I119">
            <v>2158</v>
          </cell>
          <cell r="J119">
            <v>2.3776645041705282</v>
          </cell>
        </row>
        <row r="120">
          <cell r="A120" t="str">
            <v>南富良野町</v>
          </cell>
          <cell r="B120">
            <v>1325</v>
          </cell>
          <cell r="C120">
            <v>1318</v>
          </cell>
          <cell r="D120">
            <v>2643</v>
          </cell>
          <cell r="E120">
            <v>1448</v>
          </cell>
          <cell r="F120">
            <v>2643</v>
          </cell>
          <cell r="G120">
            <v>1325</v>
          </cell>
          <cell r="H120">
            <v>1318</v>
          </cell>
          <cell r="I120">
            <v>1448</v>
          </cell>
          <cell r="J120">
            <v>1.8252762430939227</v>
          </cell>
        </row>
        <row r="121">
          <cell r="A121" t="str">
            <v>占冠村</v>
          </cell>
          <cell r="B121">
            <v>596</v>
          </cell>
          <cell r="C121">
            <v>646</v>
          </cell>
          <cell r="D121">
            <v>1242</v>
          </cell>
          <cell r="E121">
            <v>739</v>
          </cell>
          <cell r="F121">
            <v>1242</v>
          </cell>
          <cell r="G121">
            <v>596</v>
          </cell>
          <cell r="H121">
            <v>646</v>
          </cell>
          <cell r="I121">
            <v>739</v>
          </cell>
          <cell r="J121">
            <v>1.6806495263870094</v>
          </cell>
        </row>
        <row r="122">
          <cell r="A122" t="str">
            <v>和寒町</v>
          </cell>
          <cell r="B122">
            <v>1663</v>
          </cell>
          <cell r="C122">
            <v>1942</v>
          </cell>
          <cell r="D122">
            <v>3605</v>
          </cell>
          <cell r="E122">
            <v>1718</v>
          </cell>
          <cell r="F122">
            <v>3605</v>
          </cell>
          <cell r="G122">
            <v>1663</v>
          </cell>
          <cell r="H122">
            <v>1942</v>
          </cell>
          <cell r="I122">
            <v>1718</v>
          </cell>
          <cell r="J122">
            <v>2.0983701979045404</v>
          </cell>
        </row>
        <row r="123">
          <cell r="A123" t="str">
            <v>剣淵町</v>
          </cell>
          <cell r="B123">
            <v>1605</v>
          </cell>
          <cell r="C123">
            <v>1712</v>
          </cell>
          <cell r="D123">
            <v>3317</v>
          </cell>
          <cell r="E123">
            <v>1536</v>
          </cell>
          <cell r="F123">
            <v>3317</v>
          </cell>
          <cell r="G123">
            <v>1605</v>
          </cell>
          <cell r="H123">
            <v>1712</v>
          </cell>
          <cell r="I123">
            <v>1536</v>
          </cell>
          <cell r="J123">
            <v>2.1595052083333335</v>
          </cell>
        </row>
        <row r="124">
          <cell r="A124" t="str">
            <v>下川町</v>
          </cell>
          <cell r="B124">
            <v>1626</v>
          </cell>
          <cell r="C124">
            <v>1797</v>
          </cell>
          <cell r="D124">
            <v>3423</v>
          </cell>
          <cell r="E124">
            <v>1782</v>
          </cell>
          <cell r="F124">
            <v>3423</v>
          </cell>
          <cell r="G124">
            <v>1626</v>
          </cell>
          <cell r="H124">
            <v>1797</v>
          </cell>
          <cell r="I124">
            <v>1782</v>
          </cell>
          <cell r="J124">
            <v>1.9208754208754208</v>
          </cell>
        </row>
        <row r="125">
          <cell r="A125" t="str">
            <v>美深町</v>
          </cell>
          <cell r="B125">
            <v>2265</v>
          </cell>
          <cell r="C125">
            <v>2386</v>
          </cell>
          <cell r="D125">
            <v>4651</v>
          </cell>
          <cell r="E125">
            <v>2336</v>
          </cell>
          <cell r="F125">
            <v>4651</v>
          </cell>
          <cell r="G125">
            <v>2265</v>
          </cell>
          <cell r="H125">
            <v>2386</v>
          </cell>
          <cell r="I125">
            <v>2336</v>
          </cell>
          <cell r="J125">
            <v>1.9910102739726028</v>
          </cell>
        </row>
        <row r="126">
          <cell r="A126" t="str">
            <v>音威子府村</v>
          </cell>
          <cell r="B126">
            <v>404</v>
          </cell>
          <cell r="C126">
            <v>380</v>
          </cell>
          <cell r="D126">
            <v>784</v>
          </cell>
          <cell r="E126">
            <v>481</v>
          </cell>
          <cell r="F126">
            <v>784</v>
          </cell>
          <cell r="G126">
            <v>404</v>
          </cell>
          <cell r="H126">
            <v>380</v>
          </cell>
          <cell r="I126">
            <v>481</v>
          </cell>
          <cell r="J126">
            <v>1.62993762993763</v>
          </cell>
        </row>
        <row r="127">
          <cell r="A127" t="str">
            <v>中川町</v>
          </cell>
          <cell r="B127">
            <v>844</v>
          </cell>
          <cell r="C127">
            <v>839</v>
          </cell>
          <cell r="D127">
            <v>1683</v>
          </cell>
          <cell r="E127">
            <v>853</v>
          </cell>
          <cell r="F127">
            <v>1683</v>
          </cell>
          <cell r="G127">
            <v>844</v>
          </cell>
          <cell r="H127">
            <v>839</v>
          </cell>
          <cell r="I127">
            <v>853</v>
          </cell>
          <cell r="J127">
            <v>1.9730363423212192</v>
          </cell>
        </row>
        <row r="128">
          <cell r="A128" t="str">
            <v>幌加内町</v>
          </cell>
          <cell r="B128">
            <v>778</v>
          </cell>
          <cell r="C128">
            <v>786</v>
          </cell>
          <cell r="D128">
            <v>1564</v>
          </cell>
          <cell r="E128">
            <v>798</v>
          </cell>
          <cell r="F128">
            <v>1564</v>
          </cell>
          <cell r="G128">
            <v>778</v>
          </cell>
          <cell r="H128">
            <v>786</v>
          </cell>
          <cell r="I128">
            <v>798</v>
          </cell>
          <cell r="J128">
            <v>1.9598997493734336</v>
          </cell>
        </row>
        <row r="129">
          <cell r="A129" t="str">
            <v>増毛町</v>
          </cell>
          <cell r="B129">
            <v>2159</v>
          </cell>
          <cell r="C129">
            <v>2573</v>
          </cell>
          <cell r="D129">
            <v>4732</v>
          </cell>
          <cell r="E129">
            <v>2429</v>
          </cell>
          <cell r="F129">
            <v>4732</v>
          </cell>
          <cell r="G129">
            <v>2159</v>
          </cell>
          <cell r="H129">
            <v>2573</v>
          </cell>
          <cell r="I129">
            <v>2429</v>
          </cell>
          <cell r="J129">
            <v>1.9481268011527377</v>
          </cell>
        </row>
        <row r="130">
          <cell r="A130" t="str">
            <v>小平町</v>
          </cell>
          <cell r="B130">
            <v>1572</v>
          </cell>
          <cell r="C130">
            <v>1752</v>
          </cell>
          <cell r="D130">
            <v>3324</v>
          </cell>
          <cell r="E130">
            <v>1647</v>
          </cell>
          <cell r="F130">
            <v>3324</v>
          </cell>
          <cell r="G130">
            <v>1572</v>
          </cell>
          <cell r="H130">
            <v>1752</v>
          </cell>
          <cell r="I130">
            <v>1647</v>
          </cell>
          <cell r="J130">
            <v>2.0182149362477233</v>
          </cell>
        </row>
        <row r="131">
          <cell r="A131" t="str">
            <v>苫前町</v>
          </cell>
          <cell r="B131">
            <v>1574</v>
          </cell>
          <cell r="C131">
            <v>1747</v>
          </cell>
          <cell r="D131">
            <v>3321</v>
          </cell>
          <cell r="E131">
            <v>1592</v>
          </cell>
          <cell r="F131">
            <v>3321</v>
          </cell>
          <cell r="G131">
            <v>1574</v>
          </cell>
          <cell r="H131">
            <v>1747</v>
          </cell>
          <cell r="I131">
            <v>1592</v>
          </cell>
          <cell r="J131">
            <v>2.0860552763819094</v>
          </cell>
        </row>
        <row r="132">
          <cell r="A132" t="str">
            <v>羽幌町</v>
          </cell>
          <cell r="B132">
            <v>3555</v>
          </cell>
          <cell r="C132">
            <v>3899</v>
          </cell>
          <cell r="D132">
            <v>7454</v>
          </cell>
          <cell r="E132">
            <v>3696</v>
          </cell>
          <cell r="F132">
            <v>7454</v>
          </cell>
          <cell r="G132">
            <v>3555</v>
          </cell>
          <cell r="H132">
            <v>3899</v>
          </cell>
          <cell r="I132">
            <v>3696</v>
          </cell>
          <cell r="J132">
            <v>2.0167748917748916</v>
          </cell>
        </row>
        <row r="133">
          <cell r="A133" t="str">
            <v>初山別村</v>
          </cell>
          <cell r="B133">
            <v>594</v>
          </cell>
          <cell r="C133">
            <v>660</v>
          </cell>
          <cell r="D133">
            <v>1254</v>
          </cell>
          <cell r="E133">
            <v>569</v>
          </cell>
          <cell r="F133">
            <v>1254</v>
          </cell>
          <cell r="G133">
            <v>594</v>
          </cell>
          <cell r="H133">
            <v>660</v>
          </cell>
          <cell r="I133">
            <v>569</v>
          </cell>
          <cell r="J133">
            <v>2.203866432337434</v>
          </cell>
        </row>
        <row r="134">
          <cell r="A134" t="str">
            <v>遠別町</v>
          </cell>
          <cell r="B134">
            <v>1382</v>
          </cell>
          <cell r="C134">
            <v>1454</v>
          </cell>
          <cell r="D134">
            <v>2836</v>
          </cell>
          <cell r="E134">
            <v>1363</v>
          </cell>
          <cell r="F134">
            <v>2836</v>
          </cell>
          <cell r="G134">
            <v>1382</v>
          </cell>
          <cell r="H134">
            <v>1454</v>
          </cell>
          <cell r="I134">
            <v>1363</v>
          </cell>
          <cell r="J134">
            <v>2.0807043286867204</v>
          </cell>
        </row>
        <row r="135">
          <cell r="A135" t="str">
            <v>天塩町</v>
          </cell>
          <cell r="B135">
            <v>1654</v>
          </cell>
          <cell r="C135">
            <v>1618</v>
          </cell>
          <cell r="D135">
            <v>3272</v>
          </cell>
          <cell r="E135">
            <v>1590</v>
          </cell>
          <cell r="F135">
            <v>3272</v>
          </cell>
          <cell r="G135">
            <v>1654</v>
          </cell>
          <cell r="H135">
            <v>1618</v>
          </cell>
          <cell r="I135">
            <v>1590</v>
          </cell>
          <cell r="J135">
            <v>2.0578616352201258</v>
          </cell>
        </row>
        <row r="136">
          <cell r="A136" t="str">
            <v>猿払村</v>
          </cell>
          <cell r="B136">
            <v>1338</v>
          </cell>
          <cell r="C136">
            <v>1411</v>
          </cell>
          <cell r="D136">
            <v>2749</v>
          </cell>
          <cell r="E136">
            <v>1201</v>
          </cell>
          <cell r="F136">
            <v>2749</v>
          </cell>
          <cell r="G136">
            <v>1338</v>
          </cell>
          <cell r="H136">
            <v>1411</v>
          </cell>
          <cell r="I136">
            <v>1201</v>
          </cell>
          <cell r="J136">
            <v>2.2889258950874272</v>
          </cell>
        </row>
        <row r="137">
          <cell r="A137" t="str">
            <v>浜頓別町</v>
          </cell>
          <cell r="B137">
            <v>1885</v>
          </cell>
          <cell r="C137">
            <v>1990</v>
          </cell>
          <cell r="D137">
            <v>3875</v>
          </cell>
          <cell r="E137">
            <v>1967</v>
          </cell>
          <cell r="F137">
            <v>3875</v>
          </cell>
          <cell r="G137">
            <v>1885</v>
          </cell>
          <cell r="H137">
            <v>1990</v>
          </cell>
          <cell r="I137">
            <v>1967</v>
          </cell>
          <cell r="J137">
            <v>1.9700050838840877</v>
          </cell>
        </row>
        <row r="138">
          <cell r="A138" t="str">
            <v>中頓別町</v>
          </cell>
          <cell r="B138">
            <v>889</v>
          </cell>
          <cell r="C138">
            <v>913</v>
          </cell>
          <cell r="D138">
            <v>1802</v>
          </cell>
          <cell r="E138">
            <v>912</v>
          </cell>
          <cell r="F138">
            <v>1802</v>
          </cell>
          <cell r="G138">
            <v>889</v>
          </cell>
          <cell r="H138">
            <v>913</v>
          </cell>
          <cell r="I138">
            <v>912</v>
          </cell>
          <cell r="J138">
            <v>1.9758771929824559</v>
          </cell>
        </row>
        <row r="139">
          <cell r="A139" t="str">
            <v>枝幸町</v>
          </cell>
          <cell r="B139">
            <v>4076</v>
          </cell>
          <cell r="C139">
            <v>4511</v>
          </cell>
          <cell r="D139">
            <v>8587</v>
          </cell>
          <cell r="E139">
            <v>4043</v>
          </cell>
          <cell r="F139">
            <v>8587</v>
          </cell>
          <cell r="G139">
            <v>4076</v>
          </cell>
          <cell r="H139">
            <v>4511</v>
          </cell>
          <cell r="I139">
            <v>4043</v>
          </cell>
          <cell r="J139">
            <v>2.1239178827603267</v>
          </cell>
        </row>
        <row r="140">
          <cell r="A140" t="str">
            <v>豊富町</v>
          </cell>
          <cell r="B140">
            <v>2059</v>
          </cell>
          <cell r="C140">
            <v>2045</v>
          </cell>
          <cell r="D140">
            <v>4104</v>
          </cell>
          <cell r="E140">
            <v>1982</v>
          </cell>
          <cell r="F140">
            <v>4104</v>
          </cell>
          <cell r="G140">
            <v>2059</v>
          </cell>
          <cell r="H140">
            <v>2045</v>
          </cell>
          <cell r="I140">
            <v>1982</v>
          </cell>
          <cell r="J140">
            <v>2.0706357214934408</v>
          </cell>
        </row>
        <row r="141">
          <cell r="A141" t="str">
            <v>礼文町</v>
          </cell>
          <cell r="B141">
            <v>1327</v>
          </cell>
          <cell r="C141">
            <v>1358</v>
          </cell>
          <cell r="D141">
            <v>2685</v>
          </cell>
          <cell r="E141">
            <v>1322</v>
          </cell>
          <cell r="F141">
            <v>2685</v>
          </cell>
          <cell r="G141">
            <v>1327</v>
          </cell>
          <cell r="H141">
            <v>1358</v>
          </cell>
          <cell r="I141">
            <v>1322</v>
          </cell>
          <cell r="J141">
            <v>2.0310136157337366</v>
          </cell>
        </row>
        <row r="142">
          <cell r="A142" t="str">
            <v>利尻町</v>
          </cell>
          <cell r="B142">
            <v>1060</v>
          </cell>
          <cell r="C142">
            <v>1147</v>
          </cell>
          <cell r="D142">
            <v>2207</v>
          </cell>
          <cell r="E142">
            <v>1142</v>
          </cell>
          <cell r="F142">
            <v>2207</v>
          </cell>
          <cell r="G142">
            <v>1060</v>
          </cell>
          <cell r="H142">
            <v>1147</v>
          </cell>
          <cell r="I142">
            <v>1142</v>
          </cell>
          <cell r="J142">
            <v>1.9325744308231174</v>
          </cell>
        </row>
        <row r="143">
          <cell r="A143" t="str">
            <v>利尻富士町</v>
          </cell>
          <cell r="B143">
            <v>1280</v>
          </cell>
          <cell r="C143">
            <v>1406</v>
          </cell>
          <cell r="D143">
            <v>2686</v>
          </cell>
          <cell r="E143">
            <v>1315</v>
          </cell>
          <cell r="F143">
            <v>2686</v>
          </cell>
          <cell r="G143">
            <v>1280</v>
          </cell>
          <cell r="H143">
            <v>1406</v>
          </cell>
          <cell r="I143">
            <v>1315</v>
          </cell>
          <cell r="J143">
            <v>2.0425855513307987</v>
          </cell>
        </row>
        <row r="144">
          <cell r="A144" t="str">
            <v>幌延町</v>
          </cell>
          <cell r="B144">
            <v>1258</v>
          </cell>
          <cell r="C144">
            <v>1190</v>
          </cell>
          <cell r="D144">
            <v>2448</v>
          </cell>
          <cell r="E144">
            <v>1271</v>
          </cell>
          <cell r="F144">
            <v>2448</v>
          </cell>
          <cell r="G144">
            <v>1258</v>
          </cell>
          <cell r="H144">
            <v>1190</v>
          </cell>
          <cell r="I144">
            <v>1271</v>
          </cell>
          <cell r="J144">
            <v>1.9260424862313141</v>
          </cell>
        </row>
        <row r="145">
          <cell r="A145" t="str">
            <v>美幌町</v>
          </cell>
          <cell r="B145">
            <v>9900</v>
          </cell>
          <cell r="C145">
            <v>10627</v>
          </cell>
          <cell r="D145">
            <v>20527</v>
          </cell>
          <cell r="E145">
            <v>9674</v>
          </cell>
          <cell r="F145">
            <v>20527</v>
          </cell>
          <cell r="G145">
            <v>9900</v>
          </cell>
          <cell r="H145">
            <v>10627</v>
          </cell>
          <cell r="I145">
            <v>9674</v>
          </cell>
          <cell r="J145">
            <v>2.1218730618151747</v>
          </cell>
        </row>
        <row r="146">
          <cell r="A146" t="str">
            <v>津別町</v>
          </cell>
          <cell r="B146">
            <v>2471</v>
          </cell>
          <cell r="C146">
            <v>2640</v>
          </cell>
          <cell r="D146">
            <v>5111</v>
          </cell>
          <cell r="E146">
            <v>2467</v>
          </cell>
          <cell r="F146">
            <v>5111</v>
          </cell>
          <cell r="G146">
            <v>2471</v>
          </cell>
          <cell r="H146">
            <v>2640</v>
          </cell>
          <cell r="I146">
            <v>2467</v>
          </cell>
          <cell r="J146">
            <v>2.0717470612079447</v>
          </cell>
        </row>
        <row r="147">
          <cell r="A147" t="str">
            <v>斜里町</v>
          </cell>
          <cell r="B147">
            <v>5940</v>
          </cell>
          <cell r="C147">
            <v>6079</v>
          </cell>
          <cell r="D147">
            <v>12019</v>
          </cell>
          <cell r="E147">
            <v>5590</v>
          </cell>
          <cell r="F147">
            <v>12019</v>
          </cell>
          <cell r="G147">
            <v>5940</v>
          </cell>
          <cell r="H147">
            <v>6079</v>
          </cell>
          <cell r="I147">
            <v>5590</v>
          </cell>
          <cell r="J147">
            <v>2.1500894454382826</v>
          </cell>
        </row>
        <row r="148">
          <cell r="A148" t="str">
            <v>清里町</v>
          </cell>
          <cell r="B148">
            <v>2107</v>
          </cell>
          <cell r="C148">
            <v>2201</v>
          </cell>
          <cell r="D148">
            <v>4308</v>
          </cell>
          <cell r="E148">
            <v>1811</v>
          </cell>
          <cell r="F148">
            <v>4308</v>
          </cell>
          <cell r="G148">
            <v>2107</v>
          </cell>
          <cell r="H148">
            <v>2201</v>
          </cell>
          <cell r="I148">
            <v>1811</v>
          </cell>
          <cell r="J148">
            <v>2.3787962451684153</v>
          </cell>
        </row>
        <row r="149">
          <cell r="A149" t="str">
            <v>小清水町</v>
          </cell>
          <cell r="B149">
            <v>2437</v>
          </cell>
          <cell r="C149">
            <v>2705</v>
          </cell>
          <cell r="D149">
            <v>5142</v>
          </cell>
          <cell r="E149">
            <v>2144</v>
          </cell>
          <cell r="F149">
            <v>5142</v>
          </cell>
          <cell r="G149">
            <v>2437</v>
          </cell>
          <cell r="H149">
            <v>2705</v>
          </cell>
          <cell r="I149">
            <v>2144</v>
          </cell>
          <cell r="J149">
            <v>2.3983208955223883</v>
          </cell>
        </row>
        <row r="150">
          <cell r="A150" t="str">
            <v>訓子府町</v>
          </cell>
          <cell r="B150">
            <v>2491</v>
          </cell>
          <cell r="C150">
            <v>2774</v>
          </cell>
          <cell r="D150">
            <v>5265</v>
          </cell>
          <cell r="E150">
            <v>2089</v>
          </cell>
          <cell r="F150">
            <v>5265</v>
          </cell>
          <cell r="G150">
            <v>2491</v>
          </cell>
          <cell r="H150">
            <v>2774</v>
          </cell>
          <cell r="I150">
            <v>2089</v>
          </cell>
          <cell r="J150">
            <v>2.5203446625179513</v>
          </cell>
        </row>
        <row r="151">
          <cell r="A151" t="str">
            <v>置戸町</v>
          </cell>
          <cell r="B151">
            <v>1436</v>
          </cell>
          <cell r="C151">
            <v>1646</v>
          </cell>
          <cell r="D151">
            <v>3082</v>
          </cell>
          <cell r="E151">
            <v>1499</v>
          </cell>
          <cell r="F151">
            <v>3082</v>
          </cell>
          <cell r="G151">
            <v>1436</v>
          </cell>
          <cell r="H151">
            <v>1646</v>
          </cell>
          <cell r="I151">
            <v>1499</v>
          </cell>
          <cell r="J151">
            <v>2.0560373582388261</v>
          </cell>
        </row>
        <row r="152">
          <cell r="A152" t="str">
            <v>佐呂間町</v>
          </cell>
          <cell r="B152">
            <v>2588</v>
          </cell>
          <cell r="C152">
            <v>2909</v>
          </cell>
          <cell r="D152">
            <v>5497</v>
          </cell>
          <cell r="E152">
            <v>2524</v>
          </cell>
          <cell r="F152">
            <v>5497</v>
          </cell>
          <cell r="G152">
            <v>2588</v>
          </cell>
          <cell r="H152">
            <v>2909</v>
          </cell>
          <cell r="I152">
            <v>2524</v>
          </cell>
          <cell r="J152">
            <v>2.1778922345483358</v>
          </cell>
        </row>
        <row r="153">
          <cell r="A153" t="str">
            <v>遠軽町</v>
          </cell>
          <cell r="B153">
            <v>10241</v>
          </cell>
          <cell r="C153">
            <v>10871</v>
          </cell>
          <cell r="D153">
            <v>21112</v>
          </cell>
          <cell r="E153">
            <v>10619</v>
          </cell>
          <cell r="F153">
            <v>21112</v>
          </cell>
          <cell r="G153">
            <v>10241</v>
          </cell>
          <cell r="H153">
            <v>10871</v>
          </cell>
          <cell r="I153">
            <v>10619</v>
          </cell>
          <cell r="J153">
            <v>1.988134475939354</v>
          </cell>
        </row>
        <row r="154">
          <cell r="A154" t="str">
            <v>湧別町</v>
          </cell>
          <cell r="B154">
            <v>4482</v>
          </cell>
          <cell r="C154">
            <v>4922</v>
          </cell>
          <cell r="D154">
            <v>9404</v>
          </cell>
          <cell r="E154">
            <v>4213</v>
          </cell>
          <cell r="F154">
            <v>9404</v>
          </cell>
          <cell r="G154">
            <v>4482</v>
          </cell>
          <cell r="H154">
            <v>4922</v>
          </cell>
          <cell r="I154">
            <v>4213</v>
          </cell>
          <cell r="J154">
            <v>2.2321386185615952</v>
          </cell>
        </row>
        <row r="155">
          <cell r="A155" t="str">
            <v>滝上町</v>
          </cell>
          <cell r="B155">
            <v>1329</v>
          </cell>
          <cell r="C155">
            <v>1455</v>
          </cell>
          <cell r="D155">
            <v>2784</v>
          </cell>
          <cell r="E155">
            <v>1479</v>
          </cell>
          <cell r="F155">
            <v>2784</v>
          </cell>
          <cell r="G155">
            <v>1329</v>
          </cell>
          <cell r="H155">
            <v>1455</v>
          </cell>
          <cell r="I155">
            <v>1479</v>
          </cell>
          <cell r="J155">
            <v>1.8823529411764706</v>
          </cell>
        </row>
        <row r="156">
          <cell r="A156" t="str">
            <v>興部町</v>
          </cell>
          <cell r="B156">
            <v>1961</v>
          </cell>
          <cell r="C156">
            <v>2045</v>
          </cell>
          <cell r="D156">
            <v>4006</v>
          </cell>
          <cell r="E156">
            <v>1847</v>
          </cell>
          <cell r="F156">
            <v>4006</v>
          </cell>
          <cell r="G156">
            <v>1961</v>
          </cell>
          <cell r="H156">
            <v>2045</v>
          </cell>
          <cell r="I156">
            <v>1847</v>
          </cell>
          <cell r="J156">
            <v>2.1689225771521388</v>
          </cell>
        </row>
        <row r="157">
          <cell r="A157" t="str">
            <v>西興部村</v>
          </cell>
          <cell r="B157">
            <v>563</v>
          </cell>
          <cell r="C157">
            <v>591</v>
          </cell>
          <cell r="D157">
            <v>1154</v>
          </cell>
          <cell r="E157">
            <v>691</v>
          </cell>
          <cell r="F157">
            <v>1154</v>
          </cell>
          <cell r="G157">
            <v>563</v>
          </cell>
          <cell r="H157">
            <v>591</v>
          </cell>
          <cell r="I157">
            <v>691</v>
          </cell>
          <cell r="J157">
            <v>1.6700434153400869</v>
          </cell>
        </row>
        <row r="158">
          <cell r="A158" t="str">
            <v>雄武町</v>
          </cell>
          <cell r="B158">
            <v>2189</v>
          </cell>
          <cell r="C158">
            <v>2427</v>
          </cell>
          <cell r="D158">
            <v>4616</v>
          </cell>
          <cell r="E158">
            <v>2208</v>
          </cell>
          <cell r="F158">
            <v>4616</v>
          </cell>
          <cell r="G158">
            <v>2189</v>
          </cell>
          <cell r="H158">
            <v>2427</v>
          </cell>
          <cell r="I158">
            <v>2208</v>
          </cell>
          <cell r="J158">
            <v>2.0905797101449277</v>
          </cell>
        </row>
        <row r="159">
          <cell r="A159" t="str">
            <v>大空町</v>
          </cell>
          <cell r="B159">
            <v>3656</v>
          </cell>
          <cell r="C159">
            <v>3899</v>
          </cell>
          <cell r="D159">
            <v>7555</v>
          </cell>
          <cell r="E159">
            <v>3071</v>
          </cell>
          <cell r="F159">
            <v>7555</v>
          </cell>
          <cell r="G159">
            <v>3656</v>
          </cell>
          <cell r="H159">
            <v>3899</v>
          </cell>
          <cell r="I159">
            <v>3071</v>
          </cell>
          <cell r="J159">
            <v>2.4601107131227615</v>
          </cell>
        </row>
        <row r="160">
          <cell r="A160" t="str">
            <v>豊浦町</v>
          </cell>
          <cell r="B160">
            <v>2002</v>
          </cell>
          <cell r="C160">
            <v>2260</v>
          </cell>
          <cell r="D160">
            <v>4262</v>
          </cell>
          <cell r="E160">
            <v>2283</v>
          </cell>
          <cell r="F160">
            <v>4262</v>
          </cell>
          <cell r="G160">
            <v>2002</v>
          </cell>
          <cell r="H160">
            <v>2260</v>
          </cell>
          <cell r="I160">
            <v>2283</v>
          </cell>
          <cell r="J160">
            <v>1.8668418747262374</v>
          </cell>
        </row>
        <row r="161">
          <cell r="A161" t="str">
            <v>壮瞥町</v>
          </cell>
          <cell r="B161">
            <v>1271</v>
          </cell>
          <cell r="C161">
            <v>1400</v>
          </cell>
          <cell r="D161">
            <v>2671</v>
          </cell>
          <cell r="E161">
            <v>1337</v>
          </cell>
          <cell r="F161">
            <v>2671</v>
          </cell>
          <cell r="G161">
            <v>1271</v>
          </cell>
          <cell r="H161">
            <v>1400</v>
          </cell>
          <cell r="I161">
            <v>1337</v>
          </cell>
          <cell r="J161">
            <v>1.9977561705310396</v>
          </cell>
        </row>
        <row r="162">
          <cell r="A162" t="str">
            <v>白老町</v>
          </cell>
          <cell r="B162">
            <v>8599</v>
          </cell>
          <cell r="C162">
            <v>9374</v>
          </cell>
          <cell r="D162">
            <v>17973</v>
          </cell>
          <cell r="E162">
            <v>9591</v>
          </cell>
          <cell r="F162">
            <v>17973</v>
          </cell>
          <cell r="G162">
            <v>8599</v>
          </cell>
          <cell r="H162">
            <v>9374</v>
          </cell>
          <cell r="I162">
            <v>9591</v>
          </cell>
          <cell r="J162">
            <v>1.8739443228026276</v>
          </cell>
        </row>
        <row r="163">
          <cell r="A163" t="str">
            <v>厚真町</v>
          </cell>
          <cell r="B163">
            <v>2304</v>
          </cell>
          <cell r="C163">
            <v>2395</v>
          </cell>
          <cell r="D163">
            <v>4699</v>
          </cell>
          <cell r="E163">
            <v>2125</v>
          </cell>
          <cell r="F163">
            <v>4699</v>
          </cell>
          <cell r="G163">
            <v>2304</v>
          </cell>
          <cell r="H163">
            <v>2395</v>
          </cell>
          <cell r="I163">
            <v>2125</v>
          </cell>
          <cell r="J163">
            <v>2.2112941176470589</v>
          </cell>
        </row>
        <row r="164">
          <cell r="A164" t="str">
            <v>洞爺湖町</v>
          </cell>
          <cell r="B164">
            <v>4321</v>
          </cell>
          <cell r="C164">
            <v>5024</v>
          </cell>
          <cell r="D164">
            <v>9345</v>
          </cell>
          <cell r="E164">
            <v>5006</v>
          </cell>
          <cell r="F164">
            <v>9345</v>
          </cell>
          <cell r="G164">
            <v>4321</v>
          </cell>
          <cell r="H164">
            <v>5024</v>
          </cell>
          <cell r="I164">
            <v>5006</v>
          </cell>
          <cell r="J164">
            <v>1.8667598881342389</v>
          </cell>
        </row>
        <row r="165">
          <cell r="A165" t="str">
            <v>安平町</v>
          </cell>
          <cell r="B165">
            <v>4214</v>
          </cell>
          <cell r="C165">
            <v>4251</v>
          </cell>
          <cell r="D165">
            <v>8465</v>
          </cell>
          <cell r="E165">
            <v>4248</v>
          </cell>
          <cell r="F165">
            <v>8465</v>
          </cell>
          <cell r="G165">
            <v>4214</v>
          </cell>
          <cell r="H165">
            <v>4251</v>
          </cell>
          <cell r="I165">
            <v>4248</v>
          </cell>
          <cell r="J165">
            <v>1.9927024482109228</v>
          </cell>
        </row>
        <row r="166">
          <cell r="A166" t="str">
            <v>むかわ町</v>
          </cell>
          <cell r="B166">
            <v>4298</v>
          </cell>
          <cell r="C166">
            <v>4429</v>
          </cell>
          <cell r="D166">
            <v>8727</v>
          </cell>
          <cell r="E166">
            <v>4378</v>
          </cell>
          <cell r="F166">
            <v>8727</v>
          </cell>
          <cell r="G166">
            <v>4298</v>
          </cell>
          <cell r="H166">
            <v>4429</v>
          </cell>
          <cell r="I166">
            <v>4378</v>
          </cell>
          <cell r="J166">
            <v>1.9933759707629055</v>
          </cell>
        </row>
        <row r="167">
          <cell r="A167" t="str">
            <v>日高町</v>
          </cell>
          <cell r="B167">
            <v>6320</v>
          </cell>
          <cell r="C167">
            <v>6335</v>
          </cell>
          <cell r="D167">
            <v>12655</v>
          </cell>
          <cell r="E167">
            <v>6391</v>
          </cell>
          <cell r="F167">
            <v>12655</v>
          </cell>
          <cell r="G167">
            <v>6320</v>
          </cell>
          <cell r="H167">
            <v>6335</v>
          </cell>
          <cell r="I167">
            <v>6391</v>
          </cell>
          <cell r="J167">
            <v>1.9801283054295102</v>
          </cell>
        </row>
        <row r="168">
          <cell r="A168" t="str">
            <v>平取町</v>
          </cell>
          <cell r="B168">
            <v>2589</v>
          </cell>
          <cell r="C168">
            <v>2720</v>
          </cell>
          <cell r="D168">
            <v>5309</v>
          </cell>
          <cell r="E168">
            <v>2563</v>
          </cell>
          <cell r="F168">
            <v>5309</v>
          </cell>
          <cell r="G168">
            <v>2589</v>
          </cell>
          <cell r="H168">
            <v>2720</v>
          </cell>
          <cell r="I168">
            <v>2563</v>
          </cell>
          <cell r="J168">
            <v>2.07140070230199</v>
          </cell>
        </row>
        <row r="169">
          <cell r="A169" t="str">
            <v>新冠町</v>
          </cell>
          <cell r="B169">
            <v>2797</v>
          </cell>
          <cell r="C169">
            <v>2936</v>
          </cell>
          <cell r="D169">
            <v>5733</v>
          </cell>
          <cell r="E169">
            <v>2732</v>
          </cell>
          <cell r="F169">
            <v>5733</v>
          </cell>
          <cell r="G169">
            <v>2797</v>
          </cell>
          <cell r="H169">
            <v>2936</v>
          </cell>
          <cell r="I169">
            <v>2732</v>
          </cell>
          <cell r="J169">
            <v>2.0984626647144951</v>
          </cell>
        </row>
        <row r="170">
          <cell r="A170" t="str">
            <v>浦河町</v>
          </cell>
          <cell r="B170">
            <v>6358</v>
          </cell>
          <cell r="C170">
            <v>6677</v>
          </cell>
          <cell r="D170">
            <v>13035</v>
          </cell>
          <cell r="E170">
            <v>6809</v>
          </cell>
          <cell r="F170">
            <v>13035</v>
          </cell>
          <cell r="G170">
            <v>6358</v>
          </cell>
          <cell r="H170">
            <v>6677</v>
          </cell>
          <cell r="I170">
            <v>6809</v>
          </cell>
          <cell r="J170">
            <v>1.9143780290791601</v>
          </cell>
        </row>
        <row r="171">
          <cell r="A171" t="str">
            <v>様似町</v>
          </cell>
          <cell r="B171">
            <v>2208</v>
          </cell>
          <cell r="C171">
            <v>2436</v>
          </cell>
          <cell r="D171">
            <v>4644</v>
          </cell>
          <cell r="E171">
            <v>2252</v>
          </cell>
          <cell r="F171">
            <v>4644</v>
          </cell>
          <cell r="G171">
            <v>2208</v>
          </cell>
          <cell r="H171">
            <v>2436</v>
          </cell>
          <cell r="I171">
            <v>2252</v>
          </cell>
          <cell r="J171">
            <v>2.0621669626998225</v>
          </cell>
        </row>
        <row r="172">
          <cell r="A172" t="str">
            <v>えりも町</v>
          </cell>
          <cell r="B172">
            <v>2535</v>
          </cell>
          <cell r="C172">
            <v>2544</v>
          </cell>
          <cell r="D172">
            <v>5079</v>
          </cell>
          <cell r="E172">
            <v>2174</v>
          </cell>
          <cell r="F172">
            <v>5079</v>
          </cell>
          <cell r="G172">
            <v>2535</v>
          </cell>
          <cell r="H172">
            <v>2544</v>
          </cell>
          <cell r="I172">
            <v>2174</v>
          </cell>
          <cell r="J172">
            <v>2.3362465501379943</v>
          </cell>
        </row>
        <row r="173">
          <cell r="A173" t="str">
            <v>新ひだか町</v>
          </cell>
          <cell r="B173">
            <v>11553</v>
          </cell>
          <cell r="C173">
            <v>12219</v>
          </cell>
          <cell r="D173">
            <v>23772</v>
          </cell>
          <cell r="E173">
            <v>11914</v>
          </cell>
          <cell r="F173">
            <v>23772</v>
          </cell>
          <cell r="G173">
            <v>11553</v>
          </cell>
          <cell r="H173">
            <v>12219</v>
          </cell>
          <cell r="I173">
            <v>11914</v>
          </cell>
          <cell r="J173">
            <v>1.9952996474735603</v>
          </cell>
        </row>
        <row r="174">
          <cell r="A174" t="str">
            <v>音更町</v>
          </cell>
          <cell r="B174">
            <v>21539</v>
          </cell>
          <cell r="C174">
            <v>23863</v>
          </cell>
          <cell r="D174">
            <v>45402</v>
          </cell>
          <cell r="E174">
            <v>19946</v>
          </cell>
          <cell r="F174">
            <v>45402</v>
          </cell>
          <cell r="G174">
            <v>21539</v>
          </cell>
          <cell r="H174">
            <v>23863</v>
          </cell>
          <cell r="I174">
            <v>19946</v>
          </cell>
          <cell r="J174">
            <v>2.2762458638323473</v>
          </cell>
        </row>
        <row r="175">
          <cell r="A175" t="str">
            <v>士幌町</v>
          </cell>
          <cell r="B175">
            <v>3041</v>
          </cell>
          <cell r="C175">
            <v>3285</v>
          </cell>
          <cell r="D175">
            <v>6326</v>
          </cell>
          <cell r="E175">
            <v>2694</v>
          </cell>
          <cell r="F175">
            <v>6326</v>
          </cell>
          <cell r="G175">
            <v>3041</v>
          </cell>
          <cell r="H175">
            <v>3285</v>
          </cell>
          <cell r="I175">
            <v>2694</v>
          </cell>
          <cell r="J175">
            <v>2.3481811432813662</v>
          </cell>
        </row>
        <row r="176">
          <cell r="A176" t="str">
            <v>上士幌町</v>
          </cell>
          <cell r="B176">
            <v>2371</v>
          </cell>
          <cell r="C176">
            <v>2515</v>
          </cell>
          <cell r="D176">
            <v>4886</v>
          </cell>
          <cell r="E176">
            <v>2397</v>
          </cell>
          <cell r="F176">
            <v>4886</v>
          </cell>
          <cell r="G176">
            <v>2371</v>
          </cell>
          <cell r="H176">
            <v>2515</v>
          </cell>
          <cell r="I176">
            <v>2397</v>
          </cell>
          <cell r="J176">
            <v>2.0383813099707968</v>
          </cell>
        </row>
        <row r="177">
          <cell r="A177" t="str">
            <v>鹿追町</v>
          </cell>
          <cell r="B177">
            <v>2765</v>
          </cell>
          <cell r="C177">
            <v>2817</v>
          </cell>
          <cell r="D177">
            <v>5582</v>
          </cell>
          <cell r="E177">
            <v>2481</v>
          </cell>
          <cell r="F177">
            <v>5582</v>
          </cell>
          <cell r="G177">
            <v>2765</v>
          </cell>
          <cell r="H177">
            <v>2817</v>
          </cell>
          <cell r="I177">
            <v>2481</v>
          </cell>
          <cell r="J177">
            <v>2.2498992341797663</v>
          </cell>
        </row>
        <row r="178">
          <cell r="A178" t="str">
            <v>新得町</v>
          </cell>
          <cell r="B178">
            <v>3122</v>
          </cell>
          <cell r="C178">
            <v>3216</v>
          </cell>
          <cell r="D178">
            <v>6338</v>
          </cell>
          <cell r="E178">
            <v>3382</v>
          </cell>
          <cell r="F178">
            <v>6338</v>
          </cell>
          <cell r="G178">
            <v>3122</v>
          </cell>
          <cell r="H178">
            <v>3216</v>
          </cell>
          <cell r="I178">
            <v>3382</v>
          </cell>
          <cell r="J178">
            <v>1.8740390301596688</v>
          </cell>
        </row>
        <row r="179">
          <cell r="A179" t="str">
            <v>清水町</v>
          </cell>
          <cell r="B179">
            <v>4833</v>
          </cell>
          <cell r="C179">
            <v>5009</v>
          </cell>
          <cell r="D179">
            <v>9842</v>
          </cell>
          <cell r="E179">
            <v>4696</v>
          </cell>
          <cell r="F179">
            <v>9842</v>
          </cell>
          <cell r="G179">
            <v>4833</v>
          </cell>
          <cell r="H179">
            <v>5009</v>
          </cell>
          <cell r="I179">
            <v>4696</v>
          </cell>
          <cell r="J179">
            <v>2.0958262350936967</v>
          </cell>
        </row>
        <row r="180">
          <cell r="A180" t="str">
            <v>芽室町</v>
          </cell>
          <cell r="B180">
            <v>9072</v>
          </cell>
          <cell r="C180">
            <v>9947</v>
          </cell>
          <cell r="D180">
            <v>19019</v>
          </cell>
          <cell r="E180">
            <v>7794</v>
          </cell>
          <cell r="F180">
            <v>19019</v>
          </cell>
          <cell r="G180">
            <v>9072</v>
          </cell>
          <cell r="H180">
            <v>9947</v>
          </cell>
          <cell r="I180">
            <v>7794</v>
          </cell>
          <cell r="J180">
            <v>2.4402104182704645</v>
          </cell>
        </row>
        <row r="181">
          <cell r="A181" t="str">
            <v>中札内村</v>
          </cell>
          <cell r="B181">
            <v>1931</v>
          </cell>
          <cell r="C181">
            <v>2052</v>
          </cell>
          <cell r="D181">
            <v>3983</v>
          </cell>
          <cell r="E181">
            <v>1816</v>
          </cell>
          <cell r="F181">
            <v>3983</v>
          </cell>
          <cell r="G181">
            <v>1931</v>
          </cell>
          <cell r="H181">
            <v>2052</v>
          </cell>
          <cell r="I181">
            <v>1816</v>
          </cell>
          <cell r="J181">
            <v>2.1932819383259914</v>
          </cell>
        </row>
        <row r="182">
          <cell r="A182" t="str">
            <v>更別村</v>
          </cell>
          <cell r="B182">
            <v>1623</v>
          </cell>
          <cell r="C182">
            <v>1655</v>
          </cell>
          <cell r="D182">
            <v>3278</v>
          </cell>
          <cell r="E182">
            <v>1299</v>
          </cell>
          <cell r="F182">
            <v>3278</v>
          </cell>
          <cell r="G182">
            <v>1623</v>
          </cell>
          <cell r="H182">
            <v>1655</v>
          </cell>
          <cell r="I182">
            <v>1299</v>
          </cell>
          <cell r="J182">
            <v>2.5234795996920707</v>
          </cell>
        </row>
        <row r="183">
          <cell r="A183" t="str">
            <v>大樹町</v>
          </cell>
          <cell r="B183">
            <v>2806</v>
          </cell>
          <cell r="C183">
            <v>2958</v>
          </cell>
          <cell r="D183">
            <v>5764</v>
          </cell>
          <cell r="E183">
            <v>2648</v>
          </cell>
          <cell r="F183">
            <v>5764</v>
          </cell>
          <cell r="G183">
            <v>2806</v>
          </cell>
          <cell r="H183">
            <v>2958</v>
          </cell>
          <cell r="I183">
            <v>2648</v>
          </cell>
          <cell r="J183">
            <v>2.1767371601208461</v>
          </cell>
        </row>
        <row r="184">
          <cell r="A184" t="str">
            <v>広尾町</v>
          </cell>
          <cell r="B184">
            <v>3500</v>
          </cell>
          <cell r="C184">
            <v>3808</v>
          </cell>
          <cell r="D184">
            <v>7308</v>
          </cell>
          <cell r="E184">
            <v>3486</v>
          </cell>
          <cell r="F184">
            <v>7308</v>
          </cell>
          <cell r="G184">
            <v>3500</v>
          </cell>
          <cell r="H184">
            <v>3808</v>
          </cell>
          <cell r="I184">
            <v>3486</v>
          </cell>
          <cell r="J184">
            <v>2.0963855421686746</v>
          </cell>
        </row>
        <row r="185">
          <cell r="A185" t="str">
            <v>幕別町</v>
          </cell>
          <cell r="B185">
            <v>13058</v>
          </cell>
          <cell r="C185">
            <v>14365</v>
          </cell>
          <cell r="D185">
            <v>27423</v>
          </cell>
          <cell r="E185">
            <v>12208</v>
          </cell>
          <cell r="F185">
            <v>27423</v>
          </cell>
          <cell r="G185">
            <v>13058</v>
          </cell>
          <cell r="H185">
            <v>14365</v>
          </cell>
          <cell r="I185">
            <v>12208</v>
          </cell>
          <cell r="J185">
            <v>2.2463138925294888</v>
          </cell>
        </row>
        <row r="186">
          <cell r="A186" t="str">
            <v>池田町</v>
          </cell>
          <cell r="B186">
            <v>3357</v>
          </cell>
          <cell r="C186">
            <v>3778</v>
          </cell>
          <cell r="D186">
            <v>7135</v>
          </cell>
          <cell r="E186">
            <v>3450</v>
          </cell>
          <cell r="F186">
            <v>7135</v>
          </cell>
          <cell r="G186">
            <v>3357</v>
          </cell>
          <cell r="H186">
            <v>3778</v>
          </cell>
          <cell r="I186">
            <v>3450</v>
          </cell>
          <cell r="J186">
            <v>2.0681159420289856</v>
          </cell>
        </row>
        <row r="187">
          <cell r="A187" t="str">
            <v>豊頃町</v>
          </cell>
          <cell r="B187">
            <v>1589</v>
          </cell>
          <cell r="C187">
            <v>1720</v>
          </cell>
          <cell r="D187">
            <v>3309</v>
          </cell>
          <cell r="E187">
            <v>1504</v>
          </cell>
          <cell r="F187">
            <v>3309</v>
          </cell>
          <cell r="G187">
            <v>1589</v>
          </cell>
          <cell r="H187">
            <v>1720</v>
          </cell>
          <cell r="I187">
            <v>1504</v>
          </cell>
          <cell r="J187">
            <v>2.2001329787234041</v>
          </cell>
        </row>
        <row r="188">
          <cell r="A188" t="str">
            <v>本別町</v>
          </cell>
          <cell r="B188">
            <v>3718</v>
          </cell>
          <cell r="C188">
            <v>3835</v>
          </cell>
          <cell r="D188">
            <v>7553</v>
          </cell>
          <cell r="E188">
            <v>3724</v>
          </cell>
          <cell r="F188">
            <v>7553</v>
          </cell>
          <cell r="G188">
            <v>3718</v>
          </cell>
          <cell r="H188">
            <v>3835</v>
          </cell>
          <cell r="I188">
            <v>3724</v>
          </cell>
          <cell r="J188">
            <v>2.0281954887218046</v>
          </cell>
        </row>
        <row r="189">
          <cell r="A189" t="str">
            <v>足寄町</v>
          </cell>
          <cell r="B189">
            <v>3511</v>
          </cell>
          <cell r="C189">
            <v>3701</v>
          </cell>
          <cell r="D189">
            <v>7212</v>
          </cell>
          <cell r="E189">
            <v>3535</v>
          </cell>
          <cell r="F189">
            <v>7212</v>
          </cell>
          <cell r="G189">
            <v>3511</v>
          </cell>
          <cell r="H189">
            <v>3701</v>
          </cell>
          <cell r="I189">
            <v>3535</v>
          </cell>
          <cell r="J189">
            <v>2.0401697312588403</v>
          </cell>
        </row>
        <row r="190">
          <cell r="A190" t="str">
            <v>陸別町</v>
          </cell>
          <cell r="B190">
            <v>1281</v>
          </cell>
          <cell r="C190">
            <v>1260</v>
          </cell>
          <cell r="D190">
            <v>2541</v>
          </cell>
          <cell r="E190">
            <v>1348</v>
          </cell>
          <cell r="F190">
            <v>2541</v>
          </cell>
          <cell r="G190">
            <v>1281</v>
          </cell>
          <cell r="H190">
            <v>1260</v>
          </cell>
          <cell r="I190">
            <v>1348</v>
          </cell>
          <cell r="J190">
            <v>1.8850148367952522</v>
          </cell>
        </row>
        <row r="191">
          <cell r="A191" t="str">
            <v>浦幌町</v>
          </cell>
          <cell r="B191">
            <v>2461</v>
          </cell>
          <cell r="C191">
            <v>2665</v>
          </cell>
          <cell r="D191">
            <v>5126</v>
          </cell>
          <cell r="E191">
            <v>2346</v>
          </cell>
          <cell r="F191">
            <v>5126</v>
          </cell>
          <cell r="G191">
            <v>2461</v>
          </cell>
          <cell r="H191">
            <v>2665</v>
          </cell>
          <cell r="I191">
            <v>2346</v>
          </cell>
          <cell r="J191">
            <v>2.184995737425405</v>
          </cell>
        </row>
        <row r="192">
          <cell r="A192" t="str">
            <v>釧路町</v>
          </cell>
          <cell r="B192">
            <v>9638</v>
          </cell>
          <cell r="C192">
            <v>10512</v>
          </cell>
          <cell r="D192">
            <v>20150</v>
          </cell>
          <cell r="E192">
            <v>9472</v>
          </cell>
          <cell r="F192">
            <v>20150</v>
          </cell>
          <cell r="G192">
            <v>9638</v>
          </cell>
          <cell r="H192">
            <v>10512</v>
          </cell>
          <cell r="I192">
            <v>9472</v>
          </cell>
          <cell r="J192">
            <v>2.1273226351351351</v>
          </cell>
        </row>
        <row r="193">
          <cell r="A193" t="str">
            <v>厚岸町</v>
          </cell>
          <cell r="B193">
            <v>4749</v>
          </cell>
          <cell r="C193">
            <v>5229</v>
          </cell>
          <cell r="D193">
            <v>9978</v>
          </cell>
          <cell r="E193">
            <v>4440</v>
          </cell>
          <cell r="F193">
            <v>9978</v>
          </cell>
          <cell r="G193">
            <v>4749</v>
          </cell>
          <cell r="H193">
            <v>5229</v>
          </cell>
          <cell r="I193">
            <v>4440</v>
          </cell>
          <cell r="J193">
            <v>2.2472972972972971</v>
          </cell>
        </row>
        <row r="194">
          <cell r="A194" t="str">
            <v>浜中町</v>
          </cell>
          <cell r="B194">
            <v>3020</v>
          </cell>
          <cell r="C194">
            <v>3174</v>
          </cell>
          <cell r="D194">
            <v>6194</v>
          </cell>
          <cell r="E194">
            <v>2468</v>
          </cell>
          <cell r="F194">
            <v>6194</v>
          </cell>
          <cell r="G194">
            <v>3020</v>
          </cell>
          <cell r="H194">
            <v>3174</v>
          </cell>
          <cell r="I194">
            <v>2468</v>
          </cell>
          <cell r="J194">
            <v>2.5097244732576987</v>
          </cell>
        </row>
        <row r="195">
          <cell r="A195" t="str">
            <v>標茶町</v>
          </cell>
          <cell r="B195">
            <v>3823</v>
          </cell>
          <cell r="C195">
            <v>4107</v>
          </cell>
          <cell r="D195">
            <v>7930</v>
          </cell>
          <cell r="E195">
            <v>3654</v>
          </cell>
          <cell r="F195">
            <v>7930</v>
          </cell>
          <cell r="G195">
            <v>3823</v>
          </cell>
          <cell r="H195">
            <v>4107</v>
          </cell>
          <cell r="I195">
            <v>3654</v>
          </cell>
          <cell r="J195">
            <v>2.1702244116037219</v>
          </cell>
        </row>
        <row r="196">
          <cell r="A196" t="str">
            <v>弟子屈町</v>
          </cell>
          <cell r="B196">
            <v>3673</v>
          </cell>
          <cell r="C196">
            <v>4093</v>
          </cell>
          <cell r="D196">
            <v>7766</v>
          </cell>
          <cell r="E196">
            <v>3956</v>
          </cell>
          <cell r="F196">
            <v>7766</v>
          </cell>
          <cell r="G196">
            <v>3673</v>
          </cell>
          <cell r="H196">
            <v>4093</v>
          </cell>
          <cell r="I196">
            <v>3956</v>
          </cell>
          <cell r="J196">
            <v>1.9630940343781598</v>
          </cell>
        </row>
        <row r="197">
          <cell r="A197" t="str">
            <v>鶴居村</v>
          </cell>
          <cell r="B197">
            <v>1245</v>
          </cell>
          <cell r="C197">
            <v>1267</v>
          </cell>
          <cell r="D197">
            <v>2512</v>
          </cell>
          <cell r="E197">
            <v>1109</v>
          </cell>
          <cell r="F197">
            <v>2512</v>
          </cell>
          <cell r="G197">
            <v>1245</v>
          </cell>
          <cell r="H197">
            <v>1267</v>
          </cell>
          <cell r="I197">
            <v>1109</v>
          </cell>
          <cell r="J197">
            <v>2.2651036970243461</v>
          </cell>
        </row>
        <row r="198">
          <cell r="A198" t="str">
            <v>白糠町</v>
          </cell>
          <cell r="B198">
            <v>3918</v>
          </cell>
          <cell r="C198">
            <v>4453</v>
          </cell>
          <cell r="D198">
            <v>8371</v>
          </cell>
          <cell r="E198">
            <v>4175</v>
          </cell>
          <cell r="F198">
            <v>8371</v>
          </cell>
          <cell r="G198">
            <v>3918</v>
          </cell>
          <cell r="H198">
            <v>4453</v>
          </cell>
          <cell r="I198">
            <v>4175</v>
          </cell>
          <cell r="J198">
            <v>2.0050299401197607</v>
          </cell>
        </row>
        <row r="199">
          <cell r="A199" t="str">
            <v>別海町</v>
          </cell>
          <cell r="B199">
            <v>7900</v>
          </cell>
          <cell r="C199">
            <v>7795</v>
          </cell>
          <cell r="D199">
            <v>15695</v>
          </cell>
          <cell r="E199">
            <v>6627</v>
          </cell>
          <cell r="F199">
            <v>15695</v>
          </cell>
          <cell r="G199">
            <v>7900</v>
          </cell>
          <cell r="H199">
            <v>7795</v>
          </cell>
          <cell r="I199">
            <v>6627</v>
          </cell>
          <cell r="J199">
            <v>2.3683416327146523</v>
          </cell>
        </row>
        <row r="200">
          <cell r="A200" t="str">
            <v>中標津町</v>
          </cell>
          <cell r="B200">
            <v>11735</v>
          </cell>
          <cell r="C200">
            <v>12327</v>
          </cell>
          <cell r="D200">
            <v>24062</v>
          </cell>
          <cell r="E200">
            <v>11042</v>
          </cell>
          <cell r="F200">
            <v>24062</v>
          </cell>
          <cell r="G200">
            <v>11735</v>
          </cell>
          <cell r="H200">
            <v>12327</v>
          </cell>
          <cell r="I200">
            <v>11042</v>
          </cell>
          <cell r="J200">
            <v>2.1791342148161563</v>
          </cell>
        </row>
        <row r="201">
          <cell r="A201" t="str">
            <v>標津町</v>
          </cell>
          <cell r="B201">
            <v>2649</v>
          </cell>
          <cell r="C201">
            <v>2762</v>
          </cell>
          <cell r="D201">
            <v>5411</v>
          </cell>
          <cell r="E201">
            <v>2360</v>
          </cell>
          <cell r="F201">
            <v>5411</v>
          </cell>
          <cell r="G201">
            <v>2649</v>
          </cell>
          <cell r="H201">
            <v>2762</v>
          </cell>
          <cell r="I201">
            <v>2360</v>
          </cell>
          <cell r="J201">
            <v>2.2927966101694914</v>
          </cell>
        </row>
        <row r="202">
          <cell r="A202" t="str">
            <v>羅臼町</v>
          </cell>
          <cell r="B202">
            <v>2709</v>
          </cell>
          <cell r="C202">
            <v>2769</v>
          </cell>
          <cell r="D202">
            <v>5478</v>
          </cell>
          <cell r="E202">
            <v>2173</v>
          </cell>
          <cell r="F202">
            <v>5478</v>
          </cell>
          <cell r="G202">
            <v>2709</v>
          </cell>
          <cell r="H202">
            <v>2769</v>
          </cell>
          <cell r="I202">
            <v>2173</v>
          </cell>
          <cell r="J202">
            <v>2.5209387942936035</v>
          </cell>
        </row>
        <row r="203">
          <cell r="A203" t="str">
            <v>色丹郡色丹村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国後郡泊村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国後郡留夜別村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択捉郡留別村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紗那郡紗那村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蘂取郡蘂取村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札幌市保健所</v>
          </cell>
          <cell r="F209">
            <v>1941832</v>
          </cell>
          <cell r="G209">
            <v>909496</v>
          </cell>
          <cell r="H209">
            <v>1032336</v>
          </cell>
          <cell r="I209">
            <v>1027140</v>
          </cell>
          <cell r="J209">
            <v>1.8905232003426991</v>
          </cell>
        </row>
        <row r="210">
          <cell r="A210" t="str">
            <v>小樽市保健所</v>
          </cell>
          <cell r="F210">
            <v>122927</v>
          </cell>
          <cell r="G210">
            <v>55515</v>
          </cell>
          <cell r="H210">
            <v>67412</v>
          </cell>
          <cell r="I210">
            <v>65298</v>
          </cell>
          <cell r="J210">
            <v>1.8825538301326228</v>
          </cell>
        </row>
        <row r="211">
          <cell r="A211" t="str">
            <v>市立函館保健所</v>
          </cell>
          <cell r="F211">
            <v>268617</v>
          </cell>
          <cell r="G211">
            <v>122413</v>
          </cell>
          <cell r="H211">
            <v>146204</v>
          </cell>
          <cell r="I211">
            <v>143746</v>
          </cell>
          <cell r="J211">
            <v>1.8686919983860419</v>
          </cell>
        </row>
        <row r="212">
          <cell r="A212" t="str">
            <v>旭川市保健所</v>
          </cell>
          <cell r="F212">
            <v>345288</v>
          </cell>
          <cell r="G212">
            <v>160453</v>
          </cell>
          <cell r="H212">
            <v>184835</v>
          </cell>
          <cell r="I212">
            <v>177924</v>
          </cell>
          <cell r="J212">
            <v>1.9406488163485534</v>
          </cell>
        </row>
        <row r="213">
          <cell r="A213" t="str">
            <v>江別保健所</v>
          </cell>
          <cell r="F213">
            <v>198938</v>
          </cell>
          <cell r="G213">
            <v>95168</v>
          </cell>
          <cell r="H213">
            <v>103770</v>
          </cell>
          <cell r="I213">
            <v>91834</v>
          </cell>
          <cell r="J213">
            <v>2.1662782847311455</v>
          </cell>
        </row>
        <row r="214">
          <cell r="A214" t="str">
            <v>千歳保健所</v>
          </cell>
          <cell r="F214">
            <v>224344</v>
          </cell>
          <cell r="G214">
            <v>110939</v>
          </cell>
          <cell r="H214">
            <v>113405</v>
          </cell>
          <cell r="I214">
            <v>105964</v>
          </cell>
          <cell r="J214">
            <v>2.1171718696915933</v>
          </cell>
        </row>
        <row r="215">
          <cell r="A215" t="str">
            <v>岩見沢保健所</v>
          </cell>
          <cell r="F215">
            <v>167311</v>
          </cell>
          <cell r="G215">
            <v>78658</v>
          </cell>
          <cell r="H215">
            <v>88653</v>
          </cell>
          <cell r="I215">
            <v>83278</v>
          </cell>
          <cell r="J215">
            <v>2.0090660198371717</v>
          </cell>
        </row>
        <row r="216">
          <cell r="A216" t="str">
            <v>滝川保健所</v>
          </cell>
          <cell r="F216">
            <v>102777</v>
          </cell>
          <cell r="G216">
            <v>47940</v>
          </cell>
          <cell r="H216">
            <v>54837</v>
          </cell>
          <cell r="I216">
            <v>53833</v>
          </cell>
          <cell r="J216">
            <v>1.9091821001987628</v>
          </cell>
        </row>
        <row r="217">
          <cell r="A217" t="str">
            <v>深川保健所</v>
          </cell>
          <cell r="F217">
            <v>39756</v>
          </cell>
          <cell r="G217">
            <v>18580</v>
          </cell>
          <cell r="H217">
            <v>21176</v>
          </cell>
          <cell r="I217">
            <v>19027</v>
          </cell>
          <cell r="J217">
            <v>2.0894518316077155</v>
          </cell>
        </row>
        <row r="218">
          <cell r="A218" t="str">
            <v>富良野保健所</v>
          </cell>
          <cell r="F218">
            <v>43131</v>
          </cell>
          <cell r="G218">
            <v>20812</v>
          </cell>
          <cell r="H218">
            <v>22319</v>
          </cell>
          <cell r="I218">
            <v>20579</v>
          </cell>
          <cell r="J218">
            <v>2.0958744351037466</v>
          </cell>
        </row>
        <row r="219">
          <cell r="A219" t="str">
            <v>名寄保健所</v>
          </cell>
          <cell r="F219">
            <v>66312</v>
          </cell>
          <cell r="G219">
            <v>31922</v>
          </cell>
          <cell r="H219">
            <v>34390</v>
          </cell>
          <cell r="I219">
            <v>32666</v>
          </cell>
          <cell r="J219">
            <v>2.030000612257393</v>
          </cell>
        </row>
        <row r="220">
          <cell r="A220" t="str">
            <v>岩内保健所</v>
          </cell>
          <cell r="F220">
            <v>22312</v>
          </cell>
          <cell r="G220">
            <v>10705</v>
          </cell>
          <cell r="H220">
            <v>11607</v>
          </cell>
          <cell r="I220">
            <v>11375</v>
          </cell>
          <cell r="J220">
            <v>1.9614945054945054</v>
          </cell>
        </row>
        <row r="221">
          <cell r="A221" t="str">
            <v>倶知安保健所</v>
          </cell>
          <cell r="F221">
            <v>73448</v>
          </cell>
          <cell r="G221">
            <v>35554</v>
          </cell>
          <cell r="H221">
            <v>37894</v>
          </cell>
          <cell r="I221">
            <v>37630</v>
          </cell>
          <cell r="J221">
            <v>1.9518469306404465</v>
          </cell>
        </row>
        <row r="222">
          <cell r="A222" t="str">
            <v>江差保健所</v>
          </cell>
          <cell r="F222">
            <v>24544</v>
          </cell>
          <cell r="G222">
            <v>11731</v>
          </cell>
          <cell r="H222">
            <v>12813</v>
          </cell>
          <cell r="I222">
            <v>12486</v>
          </cell>
          <cell r="J222">
            <v>1.9657216082011852</v>
          </cell>
        </row>
        <row r="223">
          <cell r="A223" t="str">
            <v>渡島保健所</v>
          </cell>
          <cell r="F223">
            <v>118698</v>
          </cell>
          <cell r="G223">
            <v>55642</v>
          </cell>
          <cell r="H223">
            <v>63056</v>
          </cell>
          <cell r="I223">
            <v>55847</v>
          </cell>
          <cell r="J223">
            <v>2.1254140777481334</v>
          </cell>
        </row>
        <row r="224">
          <cell r="A224" t="str">
            <v>八雲保健所</v>
          </cell>
          <cell r="F224">
            <v>37689</v>
          </cell>
          <cell r="G224">
            <v>18081</v>
          </cell>
          <cell r="H224">
            <v>19608</v>
          </cell>
          <cell r="I224">
            <v>18863</v>
          </cell>
          <cell r="J224">
            <v>1.9980384880453799</v>
          </cell>
        </row>
        <row r="225">
          <cell r="A225" t="str">
            <v>室蘭保健所</v>
          </cell>
          <cell r="F225">
            <v>190548</v>
          </cell>
          <cell r="G225">
            <v>90551</v>
          </cell>
          <cell r="H225">
            <v>99997</v>
          </cell>
          <cell r="I225">
            <v>98508</v>
          </cell>
          <cell r="J225">
            <v>1.934340358143501</v>
          </cell>
        </row>
        <row r="226">
          <cell r="A226" t="str">
            <v>苫小牧保健所</v>
          </cell>
          <cell r="F226">
            <v>213658</v>
          </cell>
          <cell r="G226">
            <v>104264</v>
          </cell>
          <cell r="H226">
            <v>109394</v>
          </cell>
          <cell r="I226">
            <v>107219</v>
          </cell>
          <cell r="J226">
            <v>1.9927251699792015</v>
          </cell>
        </row>
        <row r="227">
          <cell r="A227" t="str">
            <v>浦河保健所</v>
          </cell>
          <cell r="F227">
            <v>22758</v>
          </cell>
          <cell r="G227">
            <v>11101</v>
          </cell>
          <cell r="H227">
            <v>11657</v>
          </cell>
          <cell r="I227">
            <v>11235</v>
          </cell>
          <cell r="J227">
            <v>2.0256341789052068</v>
          </cell>
        </row>
        <row r="228">
          <cell r="A228" t="str">
            <v>静内保健所</v>
          </cell>
          <cell r="F228">
            <v>47469</v>
          </cell>
          <cell r="G228">
            <v>23259</v>
          </cell>
          <cell r="H228">
            <v>24210</v>
          </cell>
          <cell r="I228">
            <v>23600</v>
          </cell>
          <cell r="J228">
            <v>2.0113983050847457</v>
          </cell>
        </row>
        <row r="229">
          <cell r="A229" t="str">
            <v>帯広保健所</v>
          </cell>
          <cell r="F229">
            <v>346566</v>
          </cell>
          <cell r="G229">
            <v>165955</v>
          </cell>
          <cell r="H229">
            <v>180611</v>
          </cell>
          <cell r="I229">
            <v>166664</v>
          </cell>
          <cell r="J229">
            <v>2.0794292708683337</v>
          </cell>
        </row>
        <row r="230">
          <cell r="A230" t="str">
            <v>釧路保健所</v>
          </cell>
          <cell r="F230">
            <v>239477</v>
          </cell>
          <cell r="G230">
            <v>113285</v>
          </cell>
          <cell r="H230">
            <v>126192</v>
          </cell>
          <cell r="I230">
            <v>124060</v>
          </cell>
          <cell r="J230">
            <v>1.9303320973722391</v>
          </cell>
        </row>
        <row r="231">
          <cell r="A231" t="str">
            <v>根室保健所</v>
          </cell>
          <cell r="F231">
            <v>27629</v>
          </cell>
          <cell r="G231">
            <v>13218</v>
          </cell>
          <cell r="H231">
            <v>14411</v>
          </cell>
          <cell r="I231">
            <v>12954</v>
          </cell>
          <cell r="J231">
            <v>2.1328547166898257</v>
          </cell>
        </row>
        <row r="232">
          <cell r="A232" t="str">
            <v>中標津保健所</v>
          </cell>
          <cell r="F232">
            <v>50646</v>
          </cell>
          <cell r="G232">
            <v>24993</v>
          </cell>
          <cell r="H232">
            <v>25653</v>
          </cell>
          <cell r="I232">
            <v>22202</v>
          </cell>
          <cell r="J232">
            <v>2.2811458427168723</v>
          </cell>
        </row>
        <row r="233">
          <cell r="A233" t="str">
            <v>網走保健所</v>
          </cell>
          <cell r="F233">
            <v>66376</v>
          </cell>
          <cell r="G233">
            <v>32471</v>
          </cell>
          <cell r="H233">
            <v>33905</v>
          </cell>
          <cell r="I233">
            <v>31129</v>
          </cell>
          <cell r="J233">
            <v>2.1322882199877928</v>
          </cell>
        </row>
        <row r="234">
          <cell r="A234" t="str">
            <v>北見保健所</v>
          </cell>
          <cell r="F234">
            <v>155033</v>
          </cell>
          <cell r="G234">
            <v>73804</v>
          </cell>
          <cell r="H234">
            <v>81229</v>
          </cell>
          <cell r="I234">
            <v>77131</v>
          </cell>
          <cell r="J234">
            <v>2.0099959808637253</v>
          </cell>
        </row>
        <row r="235">
          <cell r="A235" t="str">
            <v>紋別保健所</v>
          </cell>
          <cell r="F235">
            <v>71850</v>
          </cell>
          <cell r="G235">
            <v>34305</v>
          </cell>
          <cell r="H235">
            <v>37545</v>
          </cell>
          <cell r="I235">
            <v>35711</v>
          </cell>
          <cell r="J235">
            <v>2.011985102629442</v>
          </cell>
        </row>
        <row r="236">
          <cell r="A236" t="str">
            <v>稚内保健所</v>
          </cell>
          <cell r="F236">
            <v>67327</v>
          </cell>
          <cell r="G236">
            <v>32891</v>
          </cell>
          <cell r="H236">
            <v>34436</v>
          </cell>
          <cell r="I236">
            <v>33614</v>
          </cell>
          <cell r="J236">
            <v>2.0029452014041769</v>
          </cell>
        </row>
        <row r="237">
          <cell r="A237" t="str">
            <v>留萌保健所</v>
          </cell>
          <cell r="F237">
            <v>48696</v>
          </cell>
          <cell r="G237">
            <v>23204</v>
          </cell>
          <cell r="H237">
            <v>25492</v>
          </cell>
          <cell r="I237">
            <v>24718</v>
          </cell>
          <cell r="J237">
            <v>1.9700623027753057</v>
          </cell>
        </row>
        <row r="238">
          <cell r="A238" t="str">
            <v>上川保健所</v>
          </cell>
          <cell r="F238">
            <v>55253</v>
          </cell>
          <cell r="G238">
            <v>25958</v>
          </cell>
          <cell r="H238">
            <v>29295</v>
          </cell>
          <cell r="I238">
            <v>25047</v>
          </cell>
          <cell r="J238">
            <v>2.2059727711901624</v>
          </cell>
        </row>
        <row r="239">
          <cell r="A239" t="str">
            <v>南渡島2次医療圏</v>
          </cell>
          <cell r="F239">
            <v>387315</v>
          </cell>
          <cell r="G239">
            <v>178055</v>
          </cell>
          <cell r="H239">
            <v>209260</v>
          </cell>
          <cell r="I239">
            <v>199593</v>
          </cell>
          <cell r="J239">
            <v>1.9405239662713623</v>
          </cell>
        </row>
        <row r="240">
          <cell r="A240" t="str">
            <v>南檜山2次医療圏</v>
          </cell>
          <cell r="F240">
            <v>24544</v>
          </cell>
          <cell r="G240">
            <v>11731</v>
          </cell>
          <cell r="H240">
            <v>12813</v>
          </cell>
          <cell r="I240">
            <v>12486</v>
          </cell>
          <cell r="J240">
            <v>1.9657216082011852</v>
          </cell>
        </row>
        <row r="241">
          <cell r="A241" t="str">
            <v>北渡島檜山2次医療圏</v>
          </cell>
          <cell r="F241">
            <v>37689</v>
          </cell>
          <cell r="G241">
            <v>18081</v>
          </cell>
          <cell r="H241">
            <v>19608</v>
          </cell>
          <cell r="I241">
            <v>18863</v>
          </cell>
          <cell r="J241">
            <v>1.9980384880453799</v>
          </cell>
        </row>
        <row r="242">
          <cell r="A242" t="str">
            <v>札幌2次医療圏</v>
          </cell>
          <cell r="F242">
            <v>2365114</v>
          </cell>
          <cell r="G242">
            <v>1115603</v>
          </cell>
          <cell r="H242">
            <v>1249511</v>
          </cell>
          <cell r="I242">
            <v>1224938</v>
          </cell>
          <cell r="J242">
            <v>1.9308030283981719</v>
          </cell>
        </row>
        <row r="243">
          <cell r="A243" t="str">
            <v>後志2次医療圏</v>
          </cell>
          <cell r="F243">
            <v>218687</v>
          </cell>
          <cell r="G243">
            <v>101774</v>
          </cell>
          <cell r="H243">
            <v>116913</v>
          </cell>
          <cell r="I243">
            <v>114303</v>
          </cell>
          <cell r="J243">
            <v>1.9132218751913772</v>
          </cell>
        </row>
        <row r="244">
          <cell r="A244" t="str">
            <v>南空知2次医療圏</v>
          </cell>
          <cell r="F244">
            <v>167311</v>
          </cell>
          <cell r="G244">
            <v>78658</v>
          </cell>
          <cell r="H244">
            <v>88653</v>
          </cell>
          <cell r="I244">
            <v>83278</v>
          </cell>
          <cell r="J244">
            <v>2.0090660198371717</v>
          </cell>
        </row>
        <row r="245">
          <cell r="A245" t="str">
            <v>中空知2次医療圏</v>
          </cell>
          <cell r="F245">
            <v>102777</v>
          </cell>
          <cell r="G245">
            <v>47940</v>
          </cell>
          <cell r="H245">
            <v>54837</v>
          </cell>
          <cell r="I245">
            <v>53833</v>
          </cell>
          <cell r="J245">
            <v>1.9091821001987628</v>
          </cell>
        </row>
        <row r="246">
          <cell r="A246" t="str">
            <v>北空知2次医療圏</v>
          </cell>
          <cell r="F246">
            <v>39756</v>
          </cell>
          <cell r="G246">
            <v>18580</v>
          </cell>
          <cell r="H246">
            <v>21176</v>
          </cell>
          <cell r="I246">
            <v>19027</v>
          </cell>
          <cell r="J246">
            <v>2.0894518316077155</v>
          </cell>
        </row>
        <row r="247">
          <cell r="A247" t="str">
            <v>西胆振2次医療圏</v>
          </cell>
          <cell r="F247">
            <v>190548</v>
          </cell>
          <cell r="G247">
            <v>90551</v>
          </cell>
          <cell r="H247">
            <v>99997</v>
          </cell>
          <cell r="I247">
            <v>98508</v>
          </cell>
          <cell r="J247">
            <v>1.934340358143501</v>
          </cell>
        </row>
        <row r="248">
          <cell r="A248" t="str">
            <v>東胆振2次医療圏</v>
          </cell>
          <cell r="F248">
            <v>213658</v>
          </cell>
          <cell r="G248">
            <v>104264</v>
          </cell>
          <cell r="H248">
            <v>109394</v>
          </cell>
          <cell r="I248">
            <v>107219</v>
          </cell>
          <cell r="J248">
            <v>1.9927251699792015</v>
          </cell>
        </row>
        <row r="249">
          <cell r="A249" t="str">
            <v>日高2次医療圏</v>
          </cell>
          <cell r="F249">
            <v>70227</v>
          </cell>
          <cell r="G249">
            <v>34360</v>
          </cell>
          <cell r="H249">
            <v>35867</v>
          </cell>
          <cell r="I249">
            <v>34835</v>
          </cell>
          <cell r="J249">
            <v>2.015989665566241</v>
          </cell>
        </row>
        <row r="250">
          <cell r="A250" t="str">
            <v>上川中部2次医療圏</v>
          </cell>
          <cell r="F250">
            <v>400541</v>
          </cell>
          <cell r="G250">
            <v>186411</v>
          </cell>
          <cell r="H250">
            <v>214130</v>
          </cell>
          <cell r="I250">
            <v>202971</v>
          </cell>
          <cell r="J250">
            <v>1.9733902872824196</v>
          </cell>
        </row>
        <row r="251">
          <cell r="A251" t="str">
            <v>上川北部2次医療圏</v>
          </cell>
          <cell r="F251">
            <v>66312</v>
          </cell>
          <cell r="G251">
            <v>31922</v>
          </cell>
          <cell r="H251">
            <v>34390</v>
          </cell>
          <cell r="I251">
            <v>32666</v>
          </cell>
          <cell r="J251">
            <v>2.030000612257393</v>
          </cell>
        </row>
        <row r="252">
          <cell r="A252" t="str">
            <v>富良野2次医療圏</v>
          </cell>
          <cell r="F252">
            <v>43131</v>
          </cell>
          <cell r="G252">
            <v>20812</v>
          </cell>
          <cell r="H252">
            <v>22319</v>
          </cell>
          <cell r="I252">
            <v>20579</v>
          </cell>
          <cell r="J252">
            <v>2.0958744351037466</v>
          </cell>
        </row>
        <row r="253">
          <cell r="A253" t="str">
            <v>留萌2次医療圏</v>
          </cell>
          <cell r="F253">
            <v>48696</v>
          </cell>
          <cell r="G253">
            <v>23204</v>
          </cell>
          <cell r="H253">
            <v>25492</v>
          </cell>
          <cell r="I253">
            <v>24718</v>
          </cell>
          <cell r="J253">
            <v>1.9700623027753057</v>
          </cell>
        </row>
        <row r="254">
          <cell r="A254" t="str">
            <v>宗谷2次医療圏</v>
          </cell>
          <cell r="F254">
            <v>67327</v>
          </cell>
          <cell r="G254">
            <v>32891</v>
          </cell>
          <cell r="H254">
            <v>34436</v>
          </cell>
          <cell r="I254">
            <v>33614</v>
          </cell>
          <cell r="J254">
            <v>2.0029452014041769</v>
          </cell>
        </row>
        <row r="255">
          <cell r="A255" t="str">
            <v>北網2次医療圏</v>
          </cell>
          <cell r="F255">
            <v>221409</v>
          </cell>
          <cell r="G255">
            <v>106275</v>
          </cell>
          <cell r="H255">
            <v>115134</v>
          </cell>
          <cell r="I255">
            <v>108260</v>
          </cell>
          <cell r="J255">
            <v>2.0451598004803251</v>
          </cell>
        </row>
        <row r="256">
          <cell r="A256" t="str">
            <v>遠紋2次医療圏</v>
          </cell>
          <cell r="F256">
            <v>71850</v>
          </cell>
          <cell r="G256">
            <v>34305</v>
          </cell>
          <cell r="H256">
            <v>37545</v>
          </cell>
          <cell r="I256">
            <v>35711</v>
          </cell>
          <cell r="J256">
            <v>2.011985102629442</v>
          </cell>
        </row>
        <row r="257">
          <cell r="A257" t="str">
            <v>十勝2次医療圏</v>
          </cell>
          <cell r="F257">
            <v>346566</v>
          </cell>
          <cell r="G257">
            <v>165955</v>
          </cell>
          <cell r="H257">
            <v>180611</v>
          </cell>
          <cell r="I257">
            <v>166664</v>
          </cell>
          <cell r="J257">
            <v>2.0794292708683337</v>
          </cell>
        </row>
        <row r="258">
          <cell r="A258" t="str">
            <v>釧路2次医療圏</v>
          </cell>
          <cell r="F258">
            <v>239477</v>
          </cell>
          <cell r="G258">
            <v>113285</v>
          </cell>
          <cell r="H258">
            <v>126192</v>
          </cell>
          <cell r="I258">
            <v>124060</v>
          </cell>
          <cell r="J258">
            <v>1.9303320973722391</v>
          </cell>
        </row>
        <row r="259">
          <cell r="A259" t="str">
            <v>根室2次医療圏</v>
          </cell>
          <cell r="F259">
            <v>78275</v>
          </cell>
          <cell r="G259">
            <v>38211</v>
          </cell>
          <cell r="H259">
            <v>40064</v>
          </cell>
          <cell r="I259">
            <v>35156</v>
          </cell>
          <cell r="J259">
            <v>2.2265047218113549</v>
          </cell>
        </row>
        <row r="260">
          <cell r="A260" t="str">
            <v>渡島総合振興局</v>
          </cell>
          <cell r="F260">
            <v>425004</v>
          </cell>
          <cell r="G260">
            <v>196136</v>
          </cell>
          <cell r="H260">
            <v>228868</v>
          </cell>
          <cell r="I260">
            <v>218456</v>
          </cell>
          <cell r="J260">
            <v>1.9454901673563556</v>
          </cell>
        </row>
        <row r="261">
          <cell r="A261" t="str">
            <v>檜山振興局</v>
          </cell>
          <cell r="F261">
            <v>24544</v>
          </cell>
          <cell r="G261">
            <v>11731</v>
          </cell>
          <cell r="H261">
            <v>12813</v>
          </cell>
          <cell r="I261">
            <v>12486</v>
          </cell>
          <cell r="J261">
            <v>1.9657216082011852</v>
          </cell>
        </row>
        <row r="262">
          <cell r="A262" t="str">
            <v>石狩振興局</v>
          </cell>
          <cell r="F262">
            <v>2365114</v>
          </cell>
          <cell r="G262">
            <v>1115603</v>
          </cell>
          <cell r="H262">
            <v>1249511</v>
          </cell>
          <cell r="I262">
            <v>1224938</v>
          </cell>
          <cell r="J262">
            <v>1.9308030283981719</v>
          </cell>
        </row>
        <row r="263">
          <cell r="A263" t="str">
            <v>後志総合振興局</v>
          </cell>
          <cell r="F263">
            <v>218687</v>
          </cell>
          <cell r="G263">
            <v>101774</v>
          </cell>
          <cell r="H263">
            <v>116913</v>
          </cell>
          <cell r="I263">
            <v>114303</v>
          </cell>
          <cell r="J263">
            <v>1.9132218751913772</v>
          </cell>
        </row>
        <row r="264">
          <cell r="A264" t="str">
            <v>空知総合振興局</v>
          </cell>
          <cell r="F264">
            <v>309844</v>
          </cell>
          <cell r="G264">
            <v>145178</v>
          </cell>
          <cell r="H264">
            <v>164666</v>
          </cell>
          <cell r="I264">
            <v>156138</v>
          </cell>
          <cell r="J264">
            <v>1.9844240351483944</v>
          </cell>
        </row>
        <row r="265">
          <cell r="A265" t="str">
            <v>胆振総合振興局</v>
          </cell>
          <cell r="F265">
            <v>404206</v>
          </cell>
          <cell r="G265">
            <v>194815</v>
          </cell>
          <cell r="H265">
            <v>209391</v>
          </cell>
          <cell r="I265">
            <v>205727</v>
          </cell>
          <cell r="J265">
            <v>1.964768844147827</v>
          </cell>
        </row>
        <row r="266">
          <cell r="A266" t="str">
            <v>日高振興局</v>
          </cell>
          <cell r="F266">
            <v>70227</v>
          </cell>
          <cell r="G266">
            <v>34360</v>
          </cell>
          <cell r="H266">
            <v>35867</v>
          </cell>
          <cell r="I266">
            <v>34835</v>
          </cell>
          <cell r="J266">
            <v>2.015989665566241</v>
          </cell>
        </row>
        <row r="267">
          <cell r="A267" t="str">
            <v>上川総合振興局</v>
          </cell>
          <cell r="F267">
            <v>509984</v>
          </cell>
          <cell r="G267">
            <v>239145</v>
          </cell>
          <cell r="H267">
            <v>270839</v>
          </cell>
          <cell r="I267">
            <v>256216</v>
          </cell>
          <cell r="J267">
            <v>1.9904455615574359</v>
          </cell>
        </row>
        <row r="268">
          <cell r="A268" t="str">
            <v>留萌振興局</v>
          </cell>
          <cell r="F268">
            <v>48696</v>
          </cell>
          <cell r="G268">
            <v>23204</v>
          </cell>
          <cell r="H268">
            <v>25492</v>
          </cell>
          <cell r="I268">
            <v>24718</v>
          </cell>
          <cell r="J268">
            <v>1.9700623027753057</v>
          </cell>
        </row>
        <row r="269">
          <cell r="A269" t="str">
            <v>宗谷総合振興局</v>
          </cell>
          <cell r="F269">
            <v>67327</v>
          </cell>
          <cell r="G269">
            <v>32891</v>
          </cell>
          <cell r="H269">
            <v>34436</v>
          </cell>
          <cell r="I269">
            <v>33614</v>
          </cell>
          <cell r="J269">
            <v>2.0029452014041769</v>
          </cell>
        </row>
        <row r="270">
          <cell r="A270" t="str">
            <v>オホーツク総合振興局</v>
          </cell>
          <cell r="F270">
            <v>293259</v>
          </cell>
          <cell r="G270">
            <v>140580</v>
          </cell>
          <cell r="H270">
            <v>152679</v>
          </cell>
          <cell r="I270">
            <v>143971</v>
          </cell>
          <cell r="J270">
            <v>2.0369310486139569</v>
          </cell>
        </row>
        <row r="271">
          <cell r="A271" t="str">
            <v>十勝総合振興局</v>
          </cell>
          <cell r="F271">
            <v>346566</v>
          </cell>
          <cell r="G271">
            <v>165955</v>
          </cell>
          <cell r="H271">
            <v>180611</v>
          </cell>
          <cell r="I271">
            <v>166664</v>
          </cell>
          <cell r="J271">
            <v>2.0794292708683337</v>
          </cell>
        </row>
        <row r="272">
          <cell r="A272" t="str">
            <v>釧路総合振興局</v>
          </cell>
          <cell r="F272">
            <v>239477</v>
          </cell>
          <cell r="G272">
            <v>113285</v>
          </cell>
          <cell r="H272">
            <v>126192</v>
          </cell>
          <cell r="I272">
            <v>124060</v>
          </cell>
          <cell r="J272">
            <v>1.9303320973722391</v>
          </cell>
        </row>
        <row r="273">
          <cell r="A273" t="str">
            <v>根室振興局</v>
          </cell>
          <cell r="F273">
            <v>78275</v>
          </cell>
          <cell r="G273">
            <v>38211</v>
          </cell>
          <cell r="H273">
            <v>40064</v>
          </cell>
          <cell r="I273">
            <v>35156</v>
          </cell>
          <cell r="J273">
            <v>2.2265047218113549</v>
          </cell>
        </row>
      </sheetData>
      <sheetData sheetId="2">
        <row r="8">
          <cell r="B8" t="str">
            <v>全国</v>
          </cell>
          <cell r="C8">
            <v>377970.75</v>
          </cell>
          <cell r="E8">
            <v>377972.27999999991</v>
          </cell>
          <cell r="G8">
            <v>-1.53</v>
          </cell>
          <cell r="K8">
            <v>377970.75</v>
          </cell>
          <cell r="L8">
            <v>377970.75</v>
          </cell>
          <cell r="M8">
            <v>338.8257186568008</v>
          </cell>
          <cell r="N8">
            <v>128066211</v>
          </cell>
        </row>
        <row r="9">
          <cell r="B9" t="str">
            <v>全道</v>
          </cell>
          <cell r="C9">
            <v>83424.31</v>
          </cell>
          <cell r="E9">
            <v>83424.22</v>
          </cell>
          <cell r="K9">
            <v>83424.31</v>
          </cell>
          <cell r="L9">
            <v>83424.31</v>
          </cell>
          <cell r="M9">
            <v>64.743837857334398</v>
          </cell>
          <cell r="N9">
            <v>5401210</v>
          </cell>
        </row>
        <row r="10"/>
        <row r="11">
          <cell r="B11" t="str">
            <v>市部</v>
          </cell>
          <cell r="C11">
            <v>18536.2</v>
          </cell>
          <cell r="D11" t="str">
            <v>defi</v>
          </cell>
          <cell r="E11">
            <v>18536.189999999999</v>
          </cell>
          <cell r="F11" t="str">
            <v>defi</v>
          </cell>
        </row>
        <row r="12">
          <cell r="B12" t="str">
            <v>町村部</v>
          </cell>
          <cell r="C12">
            <v>64829.1</v>
          </cell>
          <cell r="D12" t="str">
            <v>defi</v>
          </cell>
          <cell r="E12">
            <v>64820.02</v>
          </cell>
          <cell r="F12" t="str">
            <v>defi</v>
          </cell>
        </row>
        <row r="13"/>
        <row r="14"/>
        <row r="15"/>
        <row r="16">
          <cell r="B16" t="str">
            <v>石狩振興局</v>
          </cell>
          <cell r="C16">
            <v>3540.15</v>
          </cell>
          <cell r="E16">
            <v>3540.15</v>
          </cell>
          <cell r="K16">
            <v>3540.15</v>
          </cell>
          <cell r="L16">
            <v>3540.15</v>
          </cell>
          <cell r="M16">
            <v>668.08299083372174</v>
          </cell>
          <cell r="N16">
            <v>2365114</v>
          </cell>
        </row>
        <row r="17"/>
        <row r="18">
          <cell r="B18" t="str">
            <v>札幌市</v>
          </cell>
          <cell r="C18">
            <v>1121.26</v>
          </cell>
          <cell r="E18">
            <v>1121.26</v>
          </cell>
          <cell r="K18">
            <v>1121.26</v>
          </cell>
          <cell r="L18">
            <v>1121.26</v>
          </cell>
          <cell r="M18">
            <v>1731.8302623833902</v>
          </cell>
          <cell r="N18">
            <v>1941832</v>
          </cell>
        </row>
        <row r="19">
          <cell r="B19" t="str">
            <v>札幌市中央区</v>
          </cell>
          <cell r="C19">
            <v>46.42</v>
          </cell>
          <cell r="E19">
            <v>46.42</v>
          </cell>
          <cell r="K19">
            <v>46.42</v>
          </cell>
          <cell r="L19">
            <v>46.42</v>
          </cell>
          <cell r="M19">
            <v>4962.9900904782417</v>
          </cell>
          <cell r="N19">
            <v>230382</v>
          </cell>
        </row>
        <row r="20">
          <cell r="B20" t="str">
            <v>札幌市北区</v>
          </cell>
          <cell r="C20">
            <v>63.57</v>
          </cell>
          <cell r="E20">
            <v>63.57</v>
          </cell>
          <cell r="K20">
            <v>63.57</v>
          </cell>
          <cell r="L20">
            <v>63.57</v>
          </cell>
          <cell r="M20">
            <v>4457.9518640868337</v>
          </cell>
          <cell r="N20">
            <v>283392</v>
          </cell>
        </row>
        <row r="21">
          <cell r="B21" t="str">
            <v>札幌市東区</v>
          </cell>
          <cell r="C21">
            <v>56.97</v>
          </cell>
          <cell r="E21">
            <v>56.97</v>
          </cell>
          <cell r="K21">
            <v>56.97</v>
          </cell>
          <cell r="L21">
            <v>56.97</v>
          </cell>
          <cell r="M21">
            <v>4560.7512725996139</v>
          </cell>
          <cell r="N21">
            <v>259826</v>
          </cell>
        </row>
        <row r="22">
          <cell r="B22" t="str">
            <v>札幌市白石区</v>
          </cell>
          <cell r="C22">
            <v>34.47</v>
          </cell>
          <cell r="E22">
            <v>34.47</v>
          </cell>
          <cell r="K22">
            <v>34.47</v>
          </cell>
          <cell r="L22">
            <v>34.47</v>
          </cell>
          <cell r="M22">
            <v>6106.1502756019727</v>
          </cell>
          <cell r="N22">
            <v>210479</v>
          </cell>
        </row>
        <row r="23">
          <cell r="B23" t="str">
            <v>札幌市豊平区</v>
          </cell>
          <cell r="C23">
            <v>46.23</v>
          </cell>
          <cell r="E23">
            <v>46.23</v>
          </cell>
          <cell r="K23">
            <v>46.23</v>
          </cell>
          <cell r="L23">
            <v>46.23</v>
          </cell>
          <cell r="M23">
            <v>4738.7194462470261</v>
          </cell>
          <cell r="N23">
            <v>219071</v>
          </cell>
        </row>
        <row r="24">
          <cell r="B24" t="str">
            <v>札幌市南区</v>
          </cell>
          <cell r="C24">
            <v>657.48</v>
          </cell>
          <cell r="E24">
            <v>657.48</v>
          </cell>
          <cell r="K24">
            <v>657.48</v>
          </cell>
          <cell r="L24">
            <v>657.48</v>
          </cell>
          <cell r="M24">
            <v>214.16468942021049</v>
          </cell>
          <cell r="N24">
            <v>140809</v>
          </cell>
        </row>
        <row r="25">
          <cell r="B25" t="str">
            <v>札幌市西区</v>
          </cell>
          <cell r="C25">
            <v>75.099999999999994</v>
          </cell>
          <cell r="E25">
            <v>75.099999999999994</v>
          </cell>
          <cell r="K25">
            <v>75.099999999999994</v>
          </cell>
          <cell r="L25">
            <v>75.099999999999994</v>
          </cell>
          <cell r="M25">
            <v>2829.9067909454066</v>
          </cell>
          <cell r="N25">
            <v>212526</v>
          </cell>
        </row>
        <row r="26">
          <cell r="B26" t="str">
            <v>札幌市厚別区</v>
          </cell>
          <cell r="C26">
            <v>24.38</v>
          </cell>
          <cell r="E26">
            <v>24.38</v>
          </cell>
          <cell r="K26">
            <v>24.38</v>
          </cell>
          <cell r="L26">
            <v>24.38</v>
          </cell>
          <cell r="M26">
            <v>5296.5955701394587</v>
          </cell>
          <cell r="N26">
            <v>129131</v>
          </cell>
        </row>
        <row r="27">
          <cell r="B27" t="str">
            <v>札幌市手稲区</v>
          </cell>
          <cell r="C27">
            <v>56.77</v>
          </cell>
          <cell r="E27">
            <v>56.77</v>
          </cell>
          <cell r="K27">
            <v>56.77</v>
          </cell>
          <cell r="L27">
            <v>56.77</v>
          </cell>
          <cell r="M27">
            <v>2487.1939404615114</v>
          </cell>
          <cell r="N27">
            <v>141198</v>
          </cell>
        </row>
        <row r="28">
          <cell r="B28" t="str">
            <v>札幌市清田区</v>
          </cell>
          <cell r="C28">
            <v>59.87</v>
          </cell>
          <cell r="E28">
            <v>59.87</v>
          </cell>
          <cell r="K28">
            <v>59.87</v>
          </cell>
          <cell r="L28">
            <v>59.87</v>
          </cell>
          <cell r="M28">
            <v>1921.1291130783366</v>
          </cell>
          <cell r="N28">
            <v>115018</v>
          </cell>
        </row>
        <row r="29"/>
        <row r="30">
          <cell r="B30" t="str">
            <v>江別市</v>
          </cell>
          <cell r="C30">
            <v>187.38</v>
          </cell>
          <cell r="E30">
            <v>187.38</v>
          </cell>
          <cell r="K30">
            <v>187.38</v>
          </cell>
          <cell r="L30">
            <v>187.38</v>
          </cell>
          <cell r="M30">
            <v>637.83221261607434</v>
          </cell>
          <cell r="N30">
            <v>119517</v>
          </cell>
        </row>
        <row r="31">
          <cell r="B31" t="str">
            <v>千歳市</v>
          </cell>
          <cell r="C31">
            <v>594.5</v>
          </cell>
          <cell r="D31" t="str">
            <v>a</v>
          </cell>
          <cell r="E31">
            <v>594.5</v>
          </cell>
          <cell r="F31" t="str">
            <v>a</v>
          </cell>
          <cell r="K31">
            <v>594.5</v>
          </cell>
          <cell r="L31">
            <v>594.5</v>
          </cell>
          <cell r="M31">
            <v>161.3507148864592</v>
          </cell>
          <cell r="N31">
            <v>95923</v>
          </cell>
        </row>
        <row r="32">
          <cell r="B32" t="str">
            <v>恵庭市</v>
          </cell>
          <cell r="C32">
            <v>294.64999999999998</v>
          </cell>
          <cell r="D32" t="str">
            <v>a</v>
          </cell>
          <cell r="E32">
            <v>294.64999999999998</v>
          </cell>
          <cell r="F32" t="str">
            <v>a</v>
          </cell>
          <cell r="K32">
            <v>294.64999999999998</v>
          </cell>
          <cell r="L32">
            <v>294.64999999999998</v>
          </cell>
          <cell r="M32">
            <v>234.42389275411506</v>
          </cell>
          <cell r="N32">
            <v>69073</v>
          </cell>
        </row>
        <row r="33">
          <cell r="B33" t="str">
            <v>北広島市</v>
          </cell>
          <cell r="C33">
            <v>119.05</v>
          </cell>
          <cell r="E33">
            <v>119.05</v>
          </cell>
          <cell r="K33">
            <v>119.05</v>
          </cell>
          <cell r="L33">
            <v>119.05</v>
          </cell>
          <cell r="M33">
            <v>498.51322973540533</v>
          </cell>
          <cell r="N33">
            <v>59348</v>
          </cell>
        </row>
        <row r="34">
          <cell r="B34" t="str">
            <v>石狩市</v>
          </cell>
          <cell r="C34">
            <v>722.42</v>
          </cell>
          <cell r="E34">
            <v>722.42</v>
          </cell>
          <cell r="K34">
            <v>722.42</v>
          </cell>
          <cell r="L34">
            <v>722.42</v>
          </cell>
          <cell r="M34">
            <v>81.949558428614935</v>
          </cell>
          <cell r="N34">
            <v>59202</v>
          </cell>
        </row>
        <row r="35">
          <cell r="B35" t="str">
            <v>当別町</v>
          </cell>
          <cell r="C35">
            <v>422.86</v>
          </cell>
          <cell r="E35">
            <v>422.86</v>
          </cell>
          <cell r="K35">
            <v>422.86</v>
          </cell>
          <cell r="L35">
            <v>422.86</v>
          </cell>
          <cell r="M35">
            <v>40.041621340396347</v>
          </cell>
          <cell r="N35">
            <v>16932</v>
          </cell>
        </row>
        <row r="36">
          <cell r="B36" t="str">
            <v>新篠津村</v>
          </cell>
          <cell r="C36">
            <v>78.040000000000006</v>
          </cell>
          <cell r="E36">
            <v>78.040000000000006</v>
          </cell>
          <cell r="K36">
            <v>78.040000000000006</v>
          </cell>
          <cell r="L36">
            <v>78.040000000000006</v>
          </cell>
          <cell r="M36">
            <v>42.11942593541773</v>
          </cell>
          <cell r="N36">
            <v>3287</v>
          </cell>
        </row>
        <row r="37"/>
        <row r="38">
          <cell r="B38" t="str">
            <v>千歳市
恵庭市</v>
          </cell>
        </row>
        <row r="39"/>
        <row r="40">
          <cell r="B40" t="str">
            <v>渡島総合振興局</v>
          </cell>
          <cell r="C40">
            <v>3937.46</v>
          </cell>
          <cell r="E40">
            <v>3937.38</v>
          </cell>
          <cell r="K40">
            <v>3937.46</v>
          </cell>
          <cell r="L40">
            <v>3937.46</v>
          </cell>
          <cell r="M40">
            <v>107.93862032884144</v>
          </cell>
          <cell r="N40">
            <v>425004</v>
          </cell>
        </row>
        <row r="41">
          <cell r="B41" t="str">
            <v>函館市</v>
          </cell>
          <cell r="C41">
            <v>677.86</v>
          </cell>
          <cell r="E41">
            <v>677.83</v>
          </cell>
          <cell r="K41">
            <v>677.86</v>
          </cell>
          <cell r="L41">
            <v>677.86</v>
          </cell>
          <cell r="M41">
            <v>396.27209158233262</v>
          </cell>
          <cell r="N41">
            <v>268617</v>
          </cell>
        </row>
        <row r="42">
          <cell r="B42" t="str">
            <v>北斗市</v>
          </cell>
          <cell r="C42">
            <v>397.44</v>
          </cell>
          <cell r="E42">
            <v>397.44</v>
          </cell>
          <cell r="K42">
            <v>397.44</v>
          </cell>
          <cell r="L42">
            <v>397.44</v>
          </cell>
          <cell r="M42">
            <v>119.77405394524961</v>
          </cell>
          <cell r="N42">
            <v>47603</v>
          </cell>
        </row>
        <row r="43">
          <cell r="B43" t="str">
            <v>松前町</v>
          </cell>
          <cell r="C43">
            <v>293.25</v>
          </cell>
          <cell r="E43">
            <v>293.25</v>
          </cell>
          <cell r="K43">
            <v>293.25</v>
          </cell>
          <cell r="L43">
            <v>293.25</v>
          </cell>
          <cell r="M43">
            <v>27.399829497016199</v>
          </cell>
          <cell r="N43">
            <v>8035</v>
          </cell>
        </row>
        <row r="44">
          <cell r="B44" t="str">
            <v>福島町</v>
          </cell>
          <cell r="C44">
            <v>187.28</v>
          </cell>
          <cell r="E44">
            <v>187.28</v>
          </cell>
          <cell r="K44">
            <v>187.28</v>
          </cell>
          <cell r="L44">
            <v>187.28</v>
          </cell>
          <cell r="M44">
            <v>24.167022639897478</v>
          </cell>
          <cell r="N44">
            <v>4526</v>
          </cell>
        </row>
        <row r="45">
          <cell r="B45" t="str">
            <v>知内町</v>
          </cell>
          <cell r="C45">
            <v>196.75</v>
          </cell>
          <cell r="E45">
            <v>196.75</v>
          </cell>
          <cell r="K45">
            <v>196.75</v>
          </cell>
          <cell r="L45">
            <v>196.75</v>
          </cell>
          <cell r="M45">
            <v>23.801778907242692</v>
          </cell>
          <cell r="N45">
            <v>4683</v>
          </cell>
        </row>
        <row r="46">
          <cell r="B46" t="str">
            <v>木古内町</v>
          </cell>
          <cell r="C46">
            <v>221.87</v>
          </cell>
          <cell r="E46">
            <v>221.87</v>
          </cell>
          <cell r="K46">
            <v>221.87</v>
          </cell>
          <cell r="L46">
            <v>221.87</v>
          </cell>
          <cell r="M46">
            <v>20.480461531527471</v>
          </cell>
          <cell r="N46">
            <v>4544</v>
          </cell>
        </row>
        <row r="47">
          <cell r="B47" t="str">
            <v>七飯町</v>
          </cell>
          <cell r="C47">
            <v>216.75</v>
          </cell>
          <cell r="E47">
            <v>216.75</v>
          </cell>
          <cell r="K47">
            <v>216.75</v>
          </cell>
          <cell r="L47">
            <v>216.75</v>
          </cell>
          <cell r="M47">
            <v>131.85697808535178</v>
          </cell>
          <cell r="N47">
            <v>28580</v>
          </cell>
        </row>
        <row r="48">
          <cell r="B48" t="str">
            <v>鹿部町</v>
          </cell>
          <cell r="C48">
            <v>110.64</v>
          </cell>
          <cell r="E48">
            <v>110.64</v>
          </cell>
          <cell r="K48">
            <v>110.64</v>
          </cell>
          <cell r="L48">
            <v>110.64</v>
          </cell>
          <cell r="M48">
            <v>37.373463485177147</v>
          </cell>
          <cell r="N48">
            <v>4135</v>
          </cell>
        </row>
        <row r="49">
          <cell r="B49" t="str">
            <v>森町</v>
          </cell>
          <cell r="C49">
            <v>368.79</v>
          </cell>
          <cell r="E49">
            <v>368.79</v>
          </cell>
          <cell r="K49">
            <v>368.79</v>
          </cell>
          <cell r="L49">
            <v>368.79</v>
          </cell>
          <cell r="M49">
            <v>44.990373925540275</v>
          </cell>
          <cell r="N49">
            <v>16592</v>
          </cell>
        </row>
        <row r="50">
          <cell r="B50" t="str">
            <v>八雲町</v>
          </cell>
          <cell r="C50">
            <v>956.07</v>
          </cell>
          <cell r="E50">
            <v>956.02</v>
          </cell>
          <cell r="K50">
            <v>956.07</v>
          </cell>
          <cell r="L50">
            <v>956.07</v>
          </cell>
          <cell r="M50">
            <v>18.317696402983046</v>
          </cell>
          <cell r="N50">
            <v>17513</v>
          </cell>
        </row>
        <row r="51">
          <cell r="B51" t="str">
            <v>長万部町</v>
          </cell>
          <cell r="C51">
            <v>310.76</v>
          </cell>
          <cell r="E51">
            <v>310.76</v>
          </cell>
          <cell r="K51">
            <v>310.76</v>
          </cell>
          <cell r="L51">
            <v>310.76</v>
          </cell>
          <cell r="M51">
            <v>19.02754537263483</v>
          </cell>
          <cell r="N51">
            <v>5913</v>
          </cell>
        </row>
        <row r="52"/>
        <row r="53">
          <cell r="B53" t="str">
            <v>檜山振興局</v>
          </cell>
          <cell r="C53">
            <v>2630.32</v>
          </cell>
          <cell r="E53">
            <v>2630.29</v>
          </cell>
          <cell r="K53">
            <v>2630.32</v>
          </cell>
          <cell r="L53">
            <v>2630.32</v>
          </cell>
          <cell r="M53">
            <v>9.3311840384439915</v>
          </cell>
          <cell r="N53">
            <v>24544</v>
          </cell>
        </row>
        <row r="54">
          <cell r="B54" t="str">
            <v>江差町</v>
          </cell>
          <cell r="C54">
            <v>109.53</v>
          </cell>
          <cell r="E54">
            <v>109.53</v>
          </cell>
          <cell r="K54">
            <v>109.53</v>
          </cell>
          <cell r="L54">
            <v>109.53</v>
          </cell>
          <cell r="M54">
            <v>75.18488085456039</v>
          </cell>
          <cell r="N54">
            <v>8235</v>
          </cell>
        </row>
        <row r="55">
          <cell r="B55" t="str">
            <v>上ノ国町</v>
          </cell>
          <cell r="C55">
            <v>547.71</v>
          </cell>
          <cell r="E55">
            <v>547.71</v>
          </cell>
          <cell r="K55">
            <v>547.71</v>
          </cell>
          <cell r="L55">
            <v>547.71</v>
          </cell>
          <cell r="M55">
            <v>9.6711763524492884</v>
          </cell>
          <cell r="N55">
            <v>5297</v>
          </cell>
        </row>
        <row r="56">
          <cell r="B56" t="str">
            <v>厚沢部町</v>
          </cell>
          <cell r="C56">
            <v>460.58</v>
          </cell>
          <cell r="E56">
            <v>460.58</v>
          </cell>
          <cell r="K56">
            <v>460.58</v>
          </cell>
          <cell r="L56">
            <v>460.58</v>
          </cell>
          <cell r="M56">
            <v>9.0646576056276871</v>
          </cell>
          <cell r="N56">
            <v>4175</v>
          </cell>
        </row>
        <row r="57">
          <cell r="B57" t="str">
            <v>乙部町</v>
          </cell>
          <cell r="C57">
            <v>162.59</v>
          </cell>
          <cell r="E57">
            <v>162.59</v>
          </cell>
          <cell r="K57">
            <v>162.59</v>
          </cell>
          <cell r="L57">
            <v>162.59</v>
          </cell>
          <cell r="M57">
            <v>24.454148471615721</v>
          </cell>
          <cell r="N57">
            <v>3976</v>
          </cell>
        </row>
        <row r="58">
          <cell r="B58" t="str">
            <v>奥尻町</v>
          </cell>
          <cell r="C58">
            <v>142.97</v>
          </cell>
          <cell r="E58">
            <v>142.97</v>
          </cell>
          <cell r="K58">
            <v>142.97</v>
          </cell>
          <cell r="L58">
            <v>142.97</v>
          </cell>
          <cell r="M58">
            <v>20.011191158984403</v>
          </cell>
          <cell r="N58">
            <v>2861</v>
          </cell>
        </row>
        <row r="59">
          <cell r="B59" t="str">
            <v>今金町</v>
          </cell>
          <cell r="C59">
            <v>568.25</v>
          </cell>
          <cell r="E59">
            <v>568.25</v>
          </cell>
          <cell r="K59">
            <v>568.25</v>
          </cell>
          <cell r="L59">
            <v>568.25</v>
          </cell>
          <cell r="M59">
            <v>9.9005719313682352</v>
          </cell>
          <cell r="N59">
            <v>5626</v>
          </cell>
        </row>
        <row r="60">
          <cell r="B60" t="str">
            <v>せたな町</v>
          </cell>
          <cell r="C60">
            <v>638.69000000000005</v>
          </cell>
          <cell r="E60">
            <v>638.66</v>
          </cell>
          <cell r="K60">
            <v>638.69000000000005</v>
          </cell>
          <cell r="L60">
            <v>638.69000000000005</v>
          </cell>
          <cell r="M60">
            <v>13.522992375017614</v>
          </cell>
          <cell r="N60">
            <v>8637</v>
          </cell>
        </row>
        <row r="61"/>
        <row r="62">
          <cell r="B62" t="str">
            <v>後志総合振興局</v>
          </cell>
          <cell r="C62">
            <v>4305.88</v>
          </cell>
          <cell r="E62">
            <v>4305.88</v>
          </cell>
          <cell r="K62">
            <v>4305.88</v>
          </cell>
          <cell r="L62">
            <v>4305.88</v>
          </cell>
          <cell r="M62">
            <v>50.787992233875535</v>
          </cell>
          <cell r="N62">
            <v>218687</v>
          </cell>
        </row>
        <row r="63">
          <cell r="B63" t="str">
            <v>小樽市</v>
          </cell>
          <cell r="C63">
            <v>243.83</v>
          </cell>
          <cell r="E63">
            <v>243.83</v>
          </cell>
          <cell r="K63">
            <v>243.83</v>
          </cell>
          <cell r="L63">
            <v>243.83</v>
          </cell>
          <cell r="M63">
            <v>504.15043267850547</v>
          </cell>
          <cell r="N63">
            <v>122927</v>
          </cell>
        </row>
        <row r="64">
          <cell r="B64" t="str">
            <v>島牧村</v>
          </cell>
          <cell r="C64">
            <v>437.18</v>
          </cell>
          <cell r="E64">
            <v>437.18</v>
          </cell>
          <cell r="K64">
            <v>437.18</v>
          </cell>
          <cell r="L64">
            <v>437.18</v>
          </cell>
          <cell r="M64">
            <v>3.5980602955304453</v>
          </cell>
          <cell r="N64">
            <v>1573</v>
          </cell>
        </row>
        <row r="65">
          <cell r="B65" t="str">
            <v>寿都町</v>
          </cell>
          <cell r="C65">
            <v>95.24</v>
          </cell>
          <cell r="E65">
            <v>95.24</v>
          </cell>
          <cell r="K65">
            <v>95.24</v>
          </cell>
          <cell r="L65">
            <v>95.24</v>
          </cell>
          <cell r="M65">
            <v>33.347333053338936</v>
          </cell>
          <cell r="N65">
            <v>3176</v>
          </cell>
        </row>
        <row r="66">
          <cell r="B66" t="str">
            <v>黒松内町</v>
          </cell>
          <cell r="C66">
            <v>345.65</v>
          </cell>
          <cell r="E66">
            <v>345.65</v>
          </cell>
          <cell r="K66">
            <v>345.65</v>
          </cell>
          <cell r="L66">
            <v>345.65</v>
          </cell>
          <cell r="M66">
            <v>8.7458411688123832</v>
          </cell>
          <cell r="N66">
            <v>3023</v>
          </cell>
        </row>
        <row r="67">
          <cell r="B67" t="str">
            <v>蘭越町</v>
          </cell>
          <cell r="C67">
            <v>449.78</v>
          </cell>
          <cell r="E67">
            <v>449.78</v>
          </cell>
          <cell r="K67">
            <v>449.78</v>
          </cell>
          <cell r="L67">
            <v>449.78</v>
          </cell>
          <cell r="M67">
            <v>11.003157099026192</v>
          </cell>
          <cell r="N67">
            <v>4949</v>
          </cell>
        </row>
        <row r="68">
          <cell r="B68" t="str">
            <v>ニセコ町</v>
          </cell>
          <cell r="C68">
            <v>197.13</v>
          </cell>
          <cell r="E68">
            <v>197.13</v>
          </cell>
          <cell r="K68">
            <v>197.13</v>
          </cell>
          <cell r="L68">
            <v>197.13</v>
          </cell>
          <cell r="M68">
            <v>25.648049510475321</v>
          </cell>
          <cell r="N68">
            <v>5056</v>
          </cell>
        </row>
        <row r="69">
          <cell r="B69" t="str">
            <v>真狩村</v>
          </cell>
          <cell r="C69">
            <v>114.25</v>
          </cell>
          <cell r="E69">
            <v>114.25</v>
          </cell>
          <cell r="K69">
            <v>114.25</v>
          </cell>
          <cell r="L69">
            <v>114.25</v>
          </cell>
          <cell r="M69">
            <v>18.354485776805252</v>
          </cell>
          <cell r="N69">
            <v>2097</v>
          </cell>
        </row>
        <row r="70">
          <cell r="B70" t="str">
            <v>留寿都村</v>
          </cell>
          <cell r="C70">
            <v>119.84</v>
          </cell>
          <cell r="E70">
            <v>119.84</v>
          </cell>
          <cell r="K70">
            <v>119.84</v>
          </cell>
          <cell r="L70">
            <v>119.84</v>
          </cell>
          <cell r="M70">
            <v>16.313417890520693</v>
          </cell>
          <cell r="N70">
            <v>1955</v>
          </cell>
        </row>
        <row r="71">
          <cell r="B71" t="str">
            <v>喜茂別町</v>
          </cell>
          <cell r="C71">
            <v>189.41</v>
          </cell>
          <cell r="D71" t="str">
            <v>b</v>
          </cell>
          <cell r="E71">
            <v>189.41</v>
          </cell>
          <cell r="F71" t="str">
            <v>b</v>
          </cell>
          <cell r="K71">
            <v>189.41</v>
          </cell>
          <cell r="L71">
            <v>189.41</v>
          </cell>
          <cell r="M71">
            <v>12.216884008236102</v>
          </cell>
          <cell r="N71">
            <v>2314</v>
          </cell>
        </row>
        <row r="72">
          <cell r="B72" t="str">
            <v>京極町</v>
          </cell>
          <cell r="C72">
            <v>231.49</v>
          </cell>
          <cell r="D72" t="str">
            <v>b</v>
          </cell>
          <cell r="E72">
            <v>231.49</v>
          </cell>
          <cell r="F72" t="str">
            <v>b</v>
          </cell>
          <cell r="K72">
            <v>231.49</v>
          </cell>
          <cell r="L72">
            <v>231.49</v>
          </cell>
          <cell r="M72">
            <v>13.655017495356171</v>
          </cell>
          <cell r="N72">
            <v>3161</v>
          </cell>
        </row>
        <row r="73">
          <cell r="B73" t="str">
            <v>倶知安町</v>
          </cell>
          <cell r="C73">
            <v>261.33999999999997</v>
          </cell>
          <cell r="E73">
            <v>261.33999999999997</v>
          </cell>
          <cell r="K73">
            <v>261.33999999999997</v>
          </cell>
          <cell r="L73">
            <v>261.33999999999997</v>
          </cell>
          <cell r="M73">
            <v>61.452513966480453</v>
          </cell>
          <cell r="N73">
            <v>16060</v>
          </cell>
        </row>
        <row r="74">
          <cell r="B74" t="str">
            <v>共和町</v>
          </cell>
          <cell r="C74">
            <v>304.91000000000003</v>
          </cell>
          <cell r="E74">
            <v>304.91000000000003</v>
          </cell>
          <cell r="K74">
            <v>304.91000000000003</v>
          </cell>
          <cell r="L74">
            <v>304.91000000000003</v>
          </cell>
          <cell r="M74">
            <v>20.376504542323964</v>
          </cell>
          <cell r="N74">
            <v>6213</v>
          </cell>
        </row>
        <row r="75">
          <cell r="B75" t="str">
            <v>岩内町</v>
          </cell>
          <cell r="C75">
            <v>70.599999999999994</v>
          </cell>
          <cell r="E75">
            <v>70.599999999999994</v>
          </cell>
          <cell r="K75">
            <v>70.599999999999994</v>
          </cell>
          <cell r="L75">
            <v>70.599999999999994</v>
          </cell>
          <cell r="M75">
            <v>190.19830028328613</v>
          </cell>
          <cell r="N75">
            <v>13428</v>
          </cell>
        </row>
        <row r="76">
          <cell r="B76" t="str">
            <v>泊村</v>
          </cell>
          <cell r="C76">
            <v>82.28</v>
          </cell>
          <cell r="E76">
            <v>82.28</v>
          </cell>
          <cell r="K76">
            <v>82.28</v>
          </cell>
          <cell r="L76">
            <v>82.28</v>
          </cell>
          <cell r="M76">
            <v>21.24453087019932</v>
          </cell>
          <cell r="N76">
            <v>1748</v>
          </cell>
        </row>
        <row r="77">
          <cell r="B77" t="str">
            <v>神恵内村</v>
          </cell>
          <cell r="C77">
            <v>147.80000000000001</v>
          </cell>
          <cell r="E77">
            <v>147.80000000000001</v>
          </cell>
          <cell r="K77">
            <v>147.80000000000001</v>
          </cell>
          <cell r="L77">
            <v>147.80000000000001</v>
          </cell>
          <cell r="M77">
            <v>6.2449255751014876</v>
          </cell>
          <cell r="N77">
            <v>923</v>
          </cell>
        </row>
        <row r="78">
          <cell r="B78" t="str">
            <v>積丹町</v>
          </cell>
          <cell r="C78">
            <v>238.14</v>
          </cell>
          <cell r="E78">
            <v>238.14</v>
          </cell>
          <cell r="K78">
            <v>238.14</v>
          </cell>
          <cell r="L78">
            <v>238.14</v>
          </cell>
          <cell r="M78">
            <v>9.4944150499706055</v>
          </cell>
          <cell r="N78">
            <v>2261</v>
          </cell>
        </row>
        <row r="79">
          <cell r="B79" t="str">
            <v>古平町</v>
          </cell>
          <cell r="C79">
            <v>188.36</v>
          </cell>
          <cell r="E79">
            <v>188.36</v>
          </cell>
          <cell r="K79">
            <v>188.36</v>
          </cell>
          <cell r="L79">
            <v>188.36</v>
          </cell>
          <cell r="M79">
            <v>17.753238479507324</v>
          </cell>
          <cell r="N79">
            <v>3344</v>
          </cell>
        </row>
        <row r="80">
          <cell r="B80" t="str">
            <v>仁木町</v>
          </cell>
          <cell r="C80">
            <v>167.96</v>
          </cell>
          <cell r="E80">
            <v>167.96</v>
          </cell>
          <cell r="K80">
            <v>167.96</v>
          </cell>
          <cell r="L80">
            <v>167.96</v>
          </cell>
          <cell r="M80">
            <v>20.540604905929982</v>
          </cell>
          <cell r="N80">
            <v>3450</v>
          </cell>
        </row>
        <row r="81">
          <cell r="B81" t="str">
            <v>余市町</v>
          </cell>
          <cell r="C81">
            <v>140.59</v>
          </cell>
          <cell r="E81">
            <v>140.59</v>
          </cell>
          <cell r="K81">
            <v>140.59</v>
          </cell>
          <cell r="L81">
            <v>140.59</v>
          </cell>
          <cell r="M81">
            <v>141.39696991251157</v>
          </cell>
          <cell r="N81">
            <v>19879</v>
          </cell>
        </row>
        <row r="82">
          <cell r="B82" t="str">
            <v>赤井川村</v>
          </cell>
          <cell r="C82">
            <v>280.08999999999997</v>
          </cell>
          <cell r="E82">
            <v>280.08999999999997</v>
          </cell>
          <cell r="K82">
            <v>280.08999999999997</v>
          </cell>
          <cell r="L82">
            <v>280.08999999999997</v>
          </cell>
          <cell r="M82">
            <v>4.1058231282801962</v>
          </cell>
          <cell r="N82">
            <v>1150</v>
          </cell>
        </row>
        <row r="83"/>
        <row r="84">
          <cell r="B84" t="str">
            <v>喜茂別町
京極町</v>
          </cell>
        </row>
        <row r="85"/>
        <row r="86">
          <cell r="B86" t="str">
            <v>空知総合振興局</v>
          </cell>
          <cell r="C86">
            <v>5791.59</v>
          </cell>
          <cell r="E86">
            <v>5791.59</v>
          </cell>
          <cell r="K86">
            <v>5791.59</v>
          </cell>
          <cell r="L86">
            <v>5791.59</v>
          </cell>
          <cell r="M86">
            <v>53.498952791893075</v>
          </cell>
          <cell r="N86">
            <v>309844</v>
          </cell>
        </row>
        <row r="87">
          <cell r="B87" t="str">
            <v>夕張市</v>
          </cell>
          <cell r="C87">
            <v>763.07</v>
          </cell>
          <cell r="E87">
            <v>763.07</v>
          </cell>
          <cell r="K87">
            <v>763.07</v>
          </cell>
          <cell r="L87">
            <v>763.07</v>
          </cell>
          <cell r="M87">
            <v>11.867849607506519</v>
          </cell>
          <cell r="N87">
            <v>9056</v>
          </cell>
        </row>
        <row r="88">
          <cell r="B88" t="str">
            <v>岩見沢市</v>
          </cell>
          <cell r="C88">
            <v>481.02</v>
          </cell>
          <cell r="E88">
            <v>481.02</v>
          </cell>
          <cell r="K88">
            <v>481.02</v>
          </cell>
          <cell r="L88">
            <v>481.02</v>
          </cell>
          <cell r="M88">
            <v>176.31075630950897</v>
          </cell>
          <cell r="N88">
            <v>84809</v>
          </cell>
        </row>
        <row r="89">
          <cell r="B89" t="str">
            <v>美唄市</v>
          </cell>
          <cell r="C89">
            <v>277.69</v>
          </cell>
          <cell r="E89">
            <v>277.69</v>
          </cell>
          <cell r="K89">
            <v>277.69</v>
          </cell>
          <cell r="L89">
            <v>277.69</v>
          </cell>
          <cell r="M89">
            <v>84.23061687493248</v>
          </cell>
          <cell r="N89">
            <v>23390</v>
          </cell>
        </row>
        <row r="90">
          <cell r="B90" t="str">
            <v>芦別市</v>
          </cell>
          <cell r="C90">
            <v>865.04</v>
          </cell>
          <cell r="E90">
            <v>865.04</v>
          </cell>
          <cell r="K90">
            <v>865.04</v>
          </cell>
          <cell r="L90">
            <v>865.04</v>
          </cell>
          <cell r="M90">
            <v>17.310182188106911</v>
          </cell>
          <cell r="N90">
            <v>14974</v>
          </cell>
        </row>
        <row r="91">
          <cell r="B91" t="str">
            <v>赤平市</v>
          </cell>
          <cell r="C91">
            <v>129.88</v>
          </cell>
          <cell r="E91">
            <v>129.88</v>
          </cell>
          <cell r="K91">
            <v>129.88</v>
          </cell>
          <cell r="L91">
            <v>129.88</v>
          </cell>
          <cell r="M91">
            <v>84.916846319679706</v>
          </cell>
          <cell r="N91">
            <v>11029</v>
          </cell>
        </row>
        <row r="92">
          <cell r="B92" t="str">
            <v>三笠市</v>
          </cell>
          <cell r="C92">
            <v>302.52</v>
          </cell>
          <cell r="E92">
            <v>302.52</v>
          </cell>
          <cell r="K92">
            <v>302.52</v>
          </cell>
          <cell r="L92">
            <v>302.52</v>
          </cell>
          <cell r="M92">
            <v>30.563268544228482</v>
          </cell>
          <cell r="N92">
            <v>9246</v>
          </cell>
        </row>
        <row r="93">
          <cell r="B93" t="str">
            <v>滝川市</v>
          </cell>
          <cell r="C93">
            <v>115.9</v>
          </cell>
          <cell r="E93">
            <v>115.9</v>
          </cell>
          <cell r="K93">
            <v>115.9</v>
          </cell>
          <cell r="L93">
            <v>115.9</v>
          </cell>
          <cell r="M93">
            <v>358.58498705780846</v>
          </cell>
          <cell r="N93">
            <v>41560</v>
          </cell>
        </row>
        <row r="94">
          <cell r="B94" t="str">
            <v>砂川市</v>
          </cell>
          <cell r="C94">
            <v>78.680000000000007</v>
          </cell>
          <cell r="E94">
            <v>78.680000000000007</v>
          </cell>
          <cell r="K94">
            <v>78.680000000000007</v>
          </cell>
          <cell r="L94">
            <v>78.680000000000007</v>
          </cell>
          <cell r="M94">
            <v>226.13116420945602</v>
          </cell>
          <cell r="N94">
            <v>17792</v>
          </cell>
        </row>
        <row r="95">
          <cell r="B95" t="str">
            <v>歌志内市</v>
          </cell>
          <cell r="C95">
            <v>55.95</v>
          </cell>
          <cell r="E95">
            <v>55.95</v>
          </cell>
          <cell r="K95">
            <v>55.95</v>
          </cell>
          <cell r="L95">
            <v>55.95</v>
          </cell>
          <cell r="M95">
            <v>65.487042001787302</v>
          </cell>
          <cell r="N95">
            <v>3664</v>
          </cell>
        </row>
        <row r="96">
          <cell r="B96" t="str">
            <v>深川市</v>
          </cell>
          <cell r="C96">
            <v>529.41999999999996</v>
          </cell>
          <cell r="E96">
            <v>529.41999999999996</v>
          </cell>
          <cell r="K96">
            <v>529.41999999999996</v>
          </cell>
          <cell r="L96">
            <v>529.41999999999996</v>
          </cell>
          <cell r="M96">
            <v>41.386800649767672</v>
          </cell>
          <cell r="N96">
            <v>21911</v>
          </cell>
        </row>
        <row r="97">
          <cell r="B97" t="str">
            <v>南幌町</v>
          </cell>
          <cell r="C97">
            <v>81.36</v>
          </cell>
          <cell r="E97">
            <v>81.36</v>
          </cell>
          <cell r="K97">
            <v>81.36</v>
          </cell>
          <cell r="L97">
            <v>81.36</v>
          </cell>
          <cell r="M97">
            <v>97.836774827925268</v>
          </cell>
          <cell r="N97">
            <v>7960</v>
          </cell>
        </row>
        <row r="98">
          <cell r="B98" t="str">
            <v>奈井江町</v>
          </cell>
          <cell r="C98">
            <v>88.19</v>
          </cell>
          <cell r="E98">
            <v>88.19</v>
          </cell>
          <cell r="K98">
            <v>88.19</v>
          </cell>
          <cell r="L98">
            <v>88.19</v>
          </cell>
          <cell r="M98">
            <v>65.256831840344717</v>
          </cell>
          <cell r="N98">
            <v>5755</v>
          </cell>
        </row>
        <row r="99">
          <cell r="B99" t="str">
            <v>上砂川町</v>
          </cell>
          <cell r="C99">
            <v>39.979999999999997</v>
          </cell>
          <cell r="E99">
            <v>39.979999999999997</v>
          </cell>
          <cell r="K99">
            <v>39.979999999999997</v>
          </cell>
          <cell r="L99">
            <v>39.979999999999997</v>
          </cell>
          <cell r="M99">
            <v>83.941970985492759</v>
          </cell>
          <cell r="N99">
            <v>3356</v>
          </cell>
        </row>
        <row r="100">
          <cell r="B100" t="str">
            <v>由仁町</v>
          </cell>
          <cell r="C100">
            <v>133.74</v>
          </cell>
          <cell r="E100">
            <v>133.74</v>
          </cell>
          <cell r="K100">
            <v>133.74</v>
          </cell>
          <cell r="L100">
            <v>133.74</v>
          </cell>
          <cell r="M100">
            <v>41.356363092567669</v>
          </cell>
          <cell r="N100">
            <v>5531</v>
          </cell>
        </row>
        <row r="101">
          <cell r="B101" t="str">
            <v>長沼町</v>
          </cell>
          <cell r="C101">
            <v>168.52</v>
          </cell>
          <cell r="E101">
            <v>168.52</v>
          </cell>
          <cell r="K101">
            <v>168.52</v>
          </cell>
          <cell r="L101">
            <v>168.52</v>
          </cell>
          <cell r="M101">
            <v>67.32138618561595</v>
          </cell>
          <cell r="N101">
            <v>11345</v>
          </cell>
        </row>
        <row r="102">
          <cell r="B102" t="str">
            <v>栗山町</v>
          </cell>
          <cell r="C102">
            <v>203.93</v>
          </cell>
          <cell r="E102">
            <v>203.93</v>
          </cell>
          <cell r="K102">
            <v>203.93</v>
          </cell>
          <cell r="L102">
            <v>203.93</v>
          </cell>
          <cell r="M102">
            <v>61.202373363409009</v>
          </cell>
          <cell r="N102">
            <v>12481</v>
          </cell>
        </row>
        <row r="103">
          <cell r="B103" t="str">
            <v>月形町</v>
          </cell>
          <cell r="C103">
            <v>150.4</v>
          </cell>
          <cell r="E103">
            <v>150.4</v>
          </cell>
          <cell r="K103">
            <v>150.4</v>
          </cell>
          <cell r="L103">
            <v>150.4</v>
          </cell>
          <cell r="M103">
            <v>23.224734042553191</v>
          </cell>
          <cell r="N103">
            <v>3493</v>
          </cell>
        </row>
        <row r="104">
          <cell r="B104" t="str">
            <v>浦臼町</v>
          </cell>
          <cell r="C104">
            <v>101.83</v>
          </cell>
          <cell r="E104">
            <v>101.83</v>
          </cell>
          <cell r="K104">
            <v>101.83</v>
          </cell>
          <cell r="L104">
            <v>101.83</v>
          </cell>
          <cell r="M104">
            <v>20.003928115486595</v>
          </cell>
          <cell r="N104">
            <v>2037</v>
          </cell>
        </row>
        <row r="105">
          <cell r="B105" t="str">
            <v>新十津川町</v>
          </cell>
          <cell r="C105">
            <v>495.47</v>
          </cell>
          <cell r="E105">
            <v>495.47</v>
          </cell>
          <cell r="K105">
            <v>495.47</v>
          </cell>
          <cell r="L105">
            <v>495.47</v>
          </cell>
          <cell r="M105">
            <v>13.855531111873574</v>
          </cell>
          <cell r="N105">
            <v>6865</v>
          </cell>
        </row>
        <row r="106">
          <cell r="B106" t="str">
            <v>妹背牛町</v>
          </cell>
          <cell r="C106">
            <v>48.64</v>
          </cell>
          <cell r="E106">
            <v>48.64</v>
          </cell>
          <cell r="K106">
            <v>48.64</v>
          </cell>
          <cell r="L106">
            <v>48.64</v>
          </cell>
          <cell r="M106">
            <v>65.58388157894737</v>
          </cell>
          <cell r="N106">
            <v>3190</v>
          </cell>
        </row>
        <row r="107">
          <cell r="B107" t="str">
            <v>秩父別町</v>
          </cell>
          <cell r="C107">
            <v>47.18</v>
          </cell>
          <cell r="E107">
            <v>47.18</v>
          </cell>
          <cell r="K107">
            <v>47.18</v>
          </cell>
          <cell r="L107">
            <v>47.18</v>
          </cell>
          <cell r="M107">
            <v>53.772785078423063</v>
          </cell>
          <cell r="N107">
            <v>2537</v>
          </cell>
        </row>
        <row r="108">
          <cell r="B108" t="str">
            <v>雨竜町</v>
          </cell>
          <cell r="C108">
            <v>191.15</v>
          </cell>
          <cell r="E108">
            <v>191.15</v>
          </cell>
          <cell r="K108">
            <v>191.15</v>
          </cell>
          <cell r="L108">
            <v>191.15</v>
          </cell>
          <cell r="M108">
            <v>13.654198273607115</v>
          </cell>
          <cell r="N108">
            <v>2610</v>
          </cell>
        </row>
        <row r="109">
          <cell r="B109" t="str">
            <v>北竜町</v>
          </cell>
          <cell r="C109">
            <v>158.69999999999999</v>
          </cell>
          <cell r="E109">
            <v>158.69999999999999</v>
          </cell>
          <cell r="K109">
            <v>158.69999999999999</v>
          </cell>
          <cell r="L109">
            <v>158.69999999999999</v>
          </cell>
          <cell r="M109">
            <v>12.570888468809075</v>
          </cell>
          <cell r="N109">
            <v>1995</v>
          </cell>
        </row>
        <row r="110">
          <cell r="B110" t="str">
            <v>沼田町</v>
          </cell>
          <cell r="C110">
            <v>283.35000000000002</v>
          </cell>
          <cell r="E110">
            <v>283.35000000000002</v>
          </cell>
          <cell r="K110">
            <v>283.35000000000002</v>
          </cell>
          <cell r="L110">
            <v>283.35000000000002</v>
          </cell>
          <cell r="M110">
            <v>11.498147167813658</v>
          </cell>
          <cell r="N110">
            <v>3258</v>
          </cell>
        </row>
        <row r="111"/>
        <row r="112">
          <cell r="B112" t="str">
            <v>上川総合振興局</v>
          </cell>
          <cell r="C112">
            <v>10618.7</v>
          </cell>
          <cell r="E112">
            <v>10618.7</v>
          </cell>
          <cell r="K112">
            <v>10618.7</v>
          </cell>
          <cell r="L112">
            <v>10618.7</v>
          </cell>
          <cell r="M112">
            <v>48.026971286503993</v>
          </cell>
          <cell r="N112">
            <v>509984</v>
          </cell>
        </row>
        <row r="113">
          <cell r="B113" t="str">
            <v>旭川市</v>
          </cell>
          <cell r="C113">
            <v>747.66</v>
          </cell>
          <cell r="E113">
            <v>747.66</v>
          </cell>
          <cell r="K113">
            <v>747.66</v>
          </cell>
          <cell r="L113">
            <v>747.66</v>
          </cell>
          <cell r="M113">
            <v>461.82489366824495</v>
          </cell>
          <cell r="N113">
            <v>345288</v>
          </cell>
        </row>
        <row r="114">
          <cell r="B114" t="str">
            <v>士別市</v>
          </cell>
          <cell r="C114">
            <v>1119.22</v>
          </cell>
          <cell r="E114">
            <v>1119.22</v>
          </cell>
          <cell r="K114">
            <v>1119.22</v>
          </cell>
          <cell r="L114">
            <v>1119.22</v>
          </cell>
          <cell r="M114">
            <v>18.062579296295635</v>
          </cell>
          <cell r="N114">
            <v>20216</v>
          </cell>
        </row>
        <row r="115">
          <cell r="B115" t="str">
            <v>名寄市</v>
          </cell>
          <cell r="C115">
            <v>535.20000000000005</v>
          </cell>
          <cell r="E115">
            <v>535.20000000000005</v>
          </cell>
          <cell r="K115">
            <v>535.20000000000005</v>
          </cell>
          <cell r="L115">
            <v>535.20000000000005</v>
          </cell>
          <cell r="M115">
            <v>53.49962630792227</v>
          </cell>
          <cell r="N115">
            <v>28633</v>
          </cell>
        </row>
        <row r="116">
          <cell r="B116" t="str">
            <v>富良野市</v>
          </cell>
          <cell r="C116">
            <v>600.71</v>
          </cell>
          <cell r="E116">
            <v>600.71</v>
          </cell>
          <cell r="K116">
            <v>600.71</v>
          </cell>
          <cell r="L116">
            <v>600.71</v>
          </cell>
          <cell r="M116">
            <v>38.246408416706892</v>
          </cell>
          <cell r="N116">
            <v>22975</v>
          </cell>
        </row>
        <row r="117">
          <cell r="B117" t="str">
            <v>鷹栖町</v>
          </cell>
          <cell r="C117">
            <v>139.41999999999999</v>
          </cell>
          <cell r="E117">
            <v>139.41999999999999</v>
          </cell>
          <cell r="K117">
            <v>139.41999999999999</v>
          </cell>
          <cell r="L117">
            <v>139.41999999999999</v>
          </cell>
          <cell r="M117">
            <v>51.635346435231682</v>
          </cell>
          <cell r="N117">
            <v>7199</v>
          </cell>
        </row>
        <row r="118">
          <cell r="B118" t="str">
            <v>東神楽町</v>
          </cell>
          <cell r="C118">
            <v>68.5</v>
          </cell>
          <cell r="E118">
            <v>68.5</v>
          </cell>
          <cell r="K118">
            <v>68.5</v>
          </cell>
          <cell r="L118">
            <v>68.5</v>
          </cell>
          <cell r="M118">
            <v>151.60583941605839</v>
          </cell>
          <cell r="N118">
            <v>10385</v>
          </cell>
        </row>
        <row r="119">
          <cell r="B119" t="str">
            <v>当麻町</v>
          </cell>
          <cell r="C119">
            <v>204.9</v>
          </cell>
          <cell r="E119">
            <v>204.9</v>
          </cell>
          <cell r="K119">
            <v>204.9</v>
          </cell>
          <cell r="L119">
            <v>204.9</v>
          </cell>
          <cell r="M119">
            <v>33.016105417276719</v>
          </cell>
          <cell r="N119">
            <v>6765</v>
          </cell>
        </row>
        <row r="120">
          <cell r="B120" t="str">
            <v>比布町</v>
          </cell>
          <cell r="C120">
            <v>86.9</v>
          </cell>
          <cell r="E120">
            <v>86.9</v>
          </cell>
          <cell r="K120">
            <v>86.9</v>
          </cell>
          <cell r="L120">
            <v>86.9</v>
          </cell>
          <cell r="M120">
            <v>44.579976985040275</v>
          </cell>
          <cell r="N120">
            <v>3874</v>
          </cell>
        </row>
        <row r="121">
          <cell r="B121" t="str">
            <v>愛別町</v>
          </cell>
          <cell r="C121">
            <v>250.13</v>
          </cell>
          <cell r="E121">
            <v>250.13</v>
          </cell>
          <cell r="K121">
            <v>250.13</v>
          </cell>
          <cell r="L121">
            <v>250.13</v>
          </cell>
          <cell r="M121">
            <v>12.145684244193021</v>
          </cell>
          <cell r="N121">
            <v>3038</v>
          </cell>
        </row>
        <row r="122">
          <cell r="B122" t="str">
            <v>上川町</v>
          </cell>
          <cell r="C122">
            <v>1049.47</v>
          </cell>
          <cell r="E122">
            <v>1049.47</v>
          </cell>
          <cell r="K122">
            <v>1049.47</v>
          </cell>
          <cell r="L122">
            <v>1049.47</v>
          </cell>
          <cell r="M122">
            <v>3.7018685622266476</v>
          </cell>
          <cell r="N122">
            <v>3885</v>
          </cell>
        </row>
        <row r="123">
          <cell r="B123" t="str">
            <v>東川町</v>
          </cell>
          <cell r="C123">
            <v>247.3</v>
          </cell>
          <cell r="E123">
            <v>247.3</v>
          </cell>
          <cell r="K123">
            <v>247.3</v>
          </cell>
          <cell r="L123">
            <v>247.3</v>
          </cell>
          <cell r="M123">
            <v>32.773958754549128</v>
          </cell>
          <cell r="N123">
            <v>8105</v>
          </cell>
        </row>
        <row r="124">
          <cell r="B124" t="str">
            <v>美瑛町</v>
          </cell>
          <cell r="C124">
            <v>676.78</v>
          </cell>
          <cell r="E124">
            <v>676.78</v>
          </cell>
          <cell r="K124">
            <v>676.78</v>
          </cell>
          <cell r="L124">
            <v>676.78</v>
          </cell>
          <cell r="M124">
            <v>15.423032595525873</v>
          </cell>
          <cell r="N124">
            <v>10438</v>
          </cell>
        </row>
        <row r="125">
          <cell r="B125" t="str">
            <v>上富良野町</v>
          </cell>
          <cell r="C125">
            <v>237.1</v>
          </cell>
          <cell r="E125">
            <v>237.1</v>
          </cell>
          <cell r="K125">
            <v>237.1</v>
          </cell>
          <cell r="L125">
            <v>237.1</v>
          </cell>
          <cell r="M125">
            <v>46.984394770139183</v>
          </cell>
          <cell r="N125">
            <v>11140</v>
          </cell>
        </row>
        <row r="126">
          <cell r="B126" t="str">
            <v>中富良野町</v>
          </cell>
          <cell r="C126">
            <v>108.65</v>
          </cell>
          <cell r="E126">
            <v>108.65</v>
          </cell>
          <cell r="K126">
            <v>108.65</v>
          </cell>
          <cell r="L126">
            <v>108.65</v>
          </cell>
          <cell r="M126">
            <v>47.225034514496087</v>
          </cell>
          <cell r="N126">
            <v>5131</v>
          </cell>
        </row>
        <row r="127">
          <cell r="B127" t="str">
            <v>南富良野町</v>
          </cell>
          <cell r="C127">
            <v>665.54</v>
          </cell>
          <cell r="E127">
            <v>665.54</v>
          </cell>
          <cell r="K127">
            <v>665.54</v>
          </cell>
          <cell r="L127">
            <v>665.54</v>
          </cell>
          <cell r="M127">
            <v>3.971211347176729</v>
          </cell>
          <cell r="N127">
            <v>2643</v>
          </cell>
        </row>
        <row r="128">
          <cell r="B128" t="str">
            <v>占冠村</v>
          </cell>
          <cell r="C128">
            <v>571.41</v>
          </cell>
          <cell r="E128">
            <v>571.41</v>
          </cell>
          <cell r="K128">
            <v>571.41</v>
          </cell>
          <cell r="L128">
            <v>571.41</v>
          </cell>
          <cell r="M128">
            <v>2.173570641045834</v>
          </cell>
          <cell r="N128">
            <v>1242</v>
          </cell>
        </row>
        <row r="129">
          <cell r="B129" t="str">
            <v>和寒町</v>
          </cell>
          <cell r="C129">
            <v>225.11</v>
          </cell>
          <cell r="E129">
            <v>225.11</v>
          </cell>
          <cell r="K129">
            <v>225.11</v>
          </cell>
          <cell r="L129">
            <v>225.11</v>
          </cell>
          <cell r="M129">
            <v>16.014392963440095</v>
          </cell>
          <cell r="N129">
            <v>3605</v>
          </cell>
        </row>
        <row r="130">
          <cell r="B130" t="str">
            <v>剣淵町</v>
          </cell>
          <cell r="C130">
            <v>130.99</v>
          </cell>
          <cell r="E130">
            <v>130.99</v>
          </cell>
          <cell r="K130">
            <v>130.99</v>
          </cell>
          <cell r="L130">
            <v>130.99</v>
          </cell>
          <cell r="M130">
            <v>25.322543705626384</v>
          </cell>
          <cell r="N130">
            <v>3317</v>
          </cell>
        </row>
        <row r="131">
          <cell r="B131" t="str">
            <v>下川町</v>
          </cell>
          <cell r="C131">
            <v>644.20000000000005</v>
          </cell>
          <cell r="E131">
            <v>644.20000000000005</v>
          </cell>
          <cell r="K131">
            <v>644.20000000000005</v>
          </cell>
          <cell r="L131">
            <v>644.20000000000005</v>
          </cell>
          <cell r="M131">
            <v>5.3135672151505737</v>
          </cell>
          <cell r="N131">
            <v>3423</v>
          </cell>
        </row>
        <row r="132">
          <cell r="B132" t="str">
            <v>美深町</v>
          </cell>
          <cell r="C132">
            <v>672.09</v>
          </cell>
          <cell r="E132">
            <v>672.09</v>
          </cell>
          <cell r="K132">
            <v>672.09</v>
          </cell>
          <cell r="L132">
            <v>672.09</v>
          </cell>
          <cell r="M132">
            <v>6.9202041393265779</v>
          </cell>
          <cell r="N132">
            <v>4651</v>
          </cell>
        </row>
        <row r="133">
          <cell r="B133" t="str">
            <v>音威子府村</v>
          </cell>
          <cell r="C133">
            <v>275.63</v>
          </cell>
          <cell r="E133">
            <v>275.63</v>
          </cell>
          <cell r="K133">
            <v>275.63</v>
          </cell>
          <cell r="L133">
            <v>275.63</v>
          </cell>
          <cell r="M133">
            <v>2.844392845481261</v>
          </cell>
          <cell r="N133">
            <v>784</v>
          </cell>
        </row>
        <row r="134">
          <cell r="B134" t="str">
            <v>中川町</v>
          </cell>
          <cell r="C134">
            <v>594.74</v>
          </cell>
          <cell r="E134">
            <v>594.74</v>
          </cell>
          <cell r="K134">
            <v>594.74</v>
          </cell>
          <cell r="L134">
            <v>594.74</v>
          </cell>
          <cell r="M134">
            <v>2.8298079833204426</v>
          </cell>
          <cell r="N134">
            <v>1683</v>
          </cell>
        </row>
        <row r="135">
          <cell r="B135" t="str">
            <v>幌加内町</v>
          </cell>
          <cell r="C135">
            <v>767.04</v>
          </cell>
          <cell r="E135">
            <v>767.04</v>
          </cell>
          <cell r="K135">
            <v>767.04</v>
          </cell>
          <cell r="L135">
            <v>767.04</v>
          </cell>
          <cell r="M135">
            <v>2.0390070921985815</v>
          </cell>
          <cell r="N135">
            <v>1564</v>
          </cell>
        </row>
        <row r="136"/>
        <row r="137">
          <cell r="B137" t="str">
            <v>留萌振興局</v>
          </cell>
          <cell r="C137">
            <v>3445.88</v>
          </cell>
          <cell r="E137">
            <v>3445.8800000000006</v>
          </cell>
          <cell r="K137">
            <v>3445.88</v>
          </cell>
          <cell r="L137">
            <v>3445.88</v>
          </cell>
          <cell r="M137">
            <v>14.131658676448396</v>
          </cell>
          <cell r="N137">
            <v>48696</v>
          </cell>
        </row>
        <row r="138">
          <cell r="B138" t="str">
            <v>留萌市</v>
          </cell>
          <cell r="C138">
            <v>297.83</v>
          </cell>
          <cell r="E138">
            <v>297.83</v>
          </cell>
          <cell r="K138">
            <v>297.83</v>
          </cell>
          <cell r="L138">
            <v>297.83</v>
          </cell>
          <cell r="M138">
            <v>75.556525534701009</v>
          </cell>
          <cell r="N138">
            <v>22503</v>
          </cell>
        </row>
        <row r="139">
          <cell r="B139" t="str">
            <v>増毛町</v>
          </cell>
          <cell r="C139">
            <v>369.71</v>
          </cell>
          <cell r="E139">
            <v>369.71</v>
          </cell>
          <cell r="K139">
            <v>369.71</v>
          </cell>
          <cell r="L139">
            <v>369.71</v>
          </cell>
          <cell r="M139">
            <v>12.799221011062725</v>
          </cell>
          <cell r="N139">
            <v>4732</v>
          </cell>
        </row>
        <row r="140">
          <cell r="B140" t="str">
            <v>小平町</v>
          </cell>
          <cell r="C140">
            <v>627.22</v>
          </cell>
          <cell r="E140">
            <v>627.22</v>
          </cell>
          <cell r="K140">
            <v>627.22</v>
          </cell>
          <cell r="L140">
            <v>627.22</v>
          </cell>
          <cell r="M140">
            <v>5.2995759063805359</v>
          </cell>
          <cell r="N140">
            <v>3324</v>
          </cell>
        </row>
        <row r="141">
          <cell r="B141" t="str">
            <v>苫前町</v>
          </cell>
          <cell r="C141">
            <v>454.6</v>
          </cell>
          <cell r="E141">
            <v>454.6</v>
          </cell>
          <cell r="K141">
            <v>454.6</v>
          </cell>
          <cell r="L141">
            <v>454.6</v>
          </cell>
          <cell r="M141">
            <v>7.3053233611966562</v>
          </cell>
          <cell r="N141">
            <v>3321</v>
          </cell>
        </row>
        <row r="142">
          <cell r="B142" t="str">
            <v>羽幌町</v>
          </cell>
          <cell r="C142">
            <v>472.65</v>
          </cell>
          <cell r="E142">
            <v>472.65</v>
          </cell>
          <cell r="K142">
            <v>472.65</v>
          </cell>
          <cell r="L142">
            <v>472.65</v>
          </cell>
          <cell r="M142">
            <v>15.770654818576114</v>
          </cell>
          <cell r="N142">
            <v>7454</v>
          </cell>
        </row>
        <row r="143">
          <cell r="B143" t="str">
            <v>初山別村</v>
          </cell>
          <cell r="C143">
            <v>279.51</v>
          </cell>
          <cell r="E143">
            <v>279.51</v>
          </cell>
          <cell r="K143">
            <v>279.51</v>
          </cell>
          <cell r="L143">
            <v>279.51</v>
          </cell>
          <cell r="M143">
            <v>4.4864226682408503</v>
          </cell>
          <cell r="N143">
            <v>1254</v>
          </cell>
        </row>
        <row r="144">
          <cell r="B144" t="str">
            <v>遠別町</v>
          </cell>
          <cell r="C144">
            <v>590.79999999999995</v>
          </cell>
          <cell r="E144">
            <v>590.79999999999995</v>
          </cell>
          <cell r="K144">
            <v>590.79999999999995</v>
          </cell>
          <cell r="L144">
            <v>590.79999999999995</v>
          </cell>
          <cell r="M144">
            <v>4.8002708192281656</v>
          </cell>
          <cell r="N144">
            <v>2836</v>
          </cell>
        </row>
        <row r="145">
          <cell r="B145" t="str">
            <v>天塩町</v>
          </cell>
          <cell r="C145">
            <v>353.56</v>
          </cell>
          <cell r="E145">
            <v>353.56</v>
          </cell>
          <cell r="K145">
            <v>353.56</v>
          </cell>
          <cell r="L145">
            <v>353.56</v>
          </cell>
          <cell r="M145">
            <v>9.254440547573255</v>
          </cell>
          <cell r="N145">
            <v>3272</v>
          </cell>
        </row>
        <row r="146"/>
        <row r="147">
          <cell r="B147" t="str">
            <v>宗谷総合振興局</v>
          </cell>
          <cell r="C147">
            <v>4626.07</v>
          </cell>
          <cell r="E147">
            <v>4626.09</v>
          </cell>
          <cell r="K147">
            <v>4626.07</v>
          </cell>
          <cell r="L147">
            <v>4626.07</v>
          </cell>
          <cell r="M147">
            <v>14.553822142769134</v>
          </cell>
          <cell r="N147">
            <v>67327</v>
          </cell>
        </row>
        <row r="148">
          <cell r="B148" t="str">
            <v>稚内市</v>
          </cell>
          <cell r="C148">
            <v>761.47</v>
          </cell>
          <cell r="E148">
            <v>761.49</v>
          </cell>
          <cell r="K148">
            <v>761.47</v>
          </cell>
          <cell r="L148">
            <v>761.47</v>
          </cell>
          <cell r="M148">
            <v>47.51861530986119</v>
          </cell>
          <cell r="N148">
            <v>36184</v>
          </cell>
        </row>
        <row r="149">
          <cell r="B149" t="str">
            <v>猿払村</v>
          </cell>
          <cell r="C149">
            <v>589.97</v>
          </cell>
          <cell r="E149">
            <v>589.97</v>
          </cell>
          <cell r="K149">
            <v>589.97</v>
          </cell>
          <cell r="L149">
            <v>589.97</v>
          </cell>
          <cell r="M149">
            <v>4.659558960625116</v>
          </cell>
          <cell r="N149">
            <v>2749</v>
          </cell>
        </row>
        <row r="150">
          <cell r="B150" t="str">
            <v>浜頓別町</v>
          </cell>
          <cell r="C150">
            <v>401.64</v>
          </cell>
          <cell r="D150" t="str">
            <v>c</v>
          </cell>
          <cell r="E150">
            <v>401.64</v>
          </cell>
          <cell r="F150" t="str">
            <v>c</v>
          </cell>
          <cell r="K150">
            <v>401.64</v>
          </cell>
          <cell r="L150">
            <v>401.64</v>
          </cell>
          <cell r="M150">
            <v>9.6479434319290913</v>
          </cell>
          <cell r="N150">
            <v>3875</v>
          </cell>
        </row>
        <row r="151">
          <cell r="B151" t="str">
            <v>中頓別町</v>
          </cell>
          <cell r="C151">
            <v>398.51</v>
          </cell>
          <cell r="E151">
            <v>398.51</v>
          </cell>
          <cell r="K151">
            <v>398.51</v>
          </cell>
          <cell r="L151">
            <v>398.51</v>
          </cell>
          <cell r="M151">
            <v>4.5218438684098263</v>
          </cell>
          <cell r="N151">
            <v>1802</v>
          </cell>
        </row>
        <row r="152">
          <cell r="B152" t="str">
            <v>枝幸町</v>
          </cell>
          <cell r="C152">
            <v>1115.93</v>
          </cell>
          <cell r="D152" t="str">
            <v>c</v>
          </cell>
          <cell r="E152">
            <v>1115.93</v>
          </cell>
          <cell r="F152" t="str">
            <v>c</v>
          </cell>
          <cell r="K152">
            <v>1115.93</v>
          </cell>
          <cell r="L152">
            <v>1115.93</v>
          </cell>
          <cell r="M152">
            <v>7.6949271011622589</v>
          </cell>
          <cell r="N152">
            <v>8587</v>
          </cell>
        </row>
        <row r="153">
          <cell r="B153" t="str">
            <v>豊富町</v>
          </cell>
          <cell r="C153">
            <v>520.69000000000005</v>
          </cell>
          <cell r="E153">
            <v>520.69000000000005</v>
          </cell>
          <cell r="K153">
            <v>520.69000000000005</v>
          </cell>
          <cell r="L153">
            <v>520.69000000000005</v>
          </cell>
          <cell r="M153">
            <v>7.8818490848681551</v>
          </cell>
          <cell r="N153">
            <v>4104</v>
          </cell>
        </row>
        <row r="154">
          <cell r="B154" t="str">
            <v>礼文町</v>
          </cell>
          <cell r="C154">
            <v>81.64</v>
          </cell>
          <cell r="E154">
            <v>81.64</v>
          </cell>
          <cell r="K154">
            <v>81.64</v>
          </cell>
          <cell r="L154">
            <v>81.64</v>
          </cell>
          <cell r="M154">
            <v>32.888290053895147</v>
          </cell>
          <cell r="N154">
            <v>2685</v>
          </cell>
        </row>
        <row r="155">
          <cell r="B155" t="str">
            <v>利尻町</v>
          </cell>
          <cell r="C155">
            <v>76.510000000000005</v>
          </cell>
          <cell r="E155">
            <v>76.510000000000005</v>
          </cell>
          <cell r="K155">
            <v>76.510000000000005</v>
          </cell>
          <cell r="L155">
            <v>76.510000000000005</v>
          </cell>
          <cell r="M155">
            <v>28.845902496405696</v>
          </cell>
          <cell r="N155">
            <v>2207</v>
          </cell>
        </row>
        <row r="156">
          <cell r="B156" t="str">
            <v>利尻富士町</v>
          </cell>
          <cell r="C156">
            <v>105.61</v>
          </cell>
          <cell r="E156">
            <v>105.61</v>
          </cell>
          <cell r="K156">
            <v>105.61</v>
          </cell>
          <cell r="L156">
            <v>105.61</v>
          </cell>
          <cell r="M156">
            <v>25.433197613862323</v>
          </cell>
          <cell r="N156">
            <v>2686</v>
          </cell>
        </row>
        <row r="157">
          <cell r="B157" t="str">
            <v>幌延町</v>
          </cell>
          <cell r="C157">
            <v>574.1</v>
          </cell>
          <cell r="E157">
            <v>574.1</v>
          </cell>
          <cell r="K157">
            <v>574.1</v>
          </cell>
          <cell r="L157">
            <v>574.1</v>
          </cell>
          <cell r="M157">
            <v>4.2640654938164078</v>
          </cell>
          <cell r="N157">
            <v>2448</v>
          </cell>
        </row>
        <row r="158"/>
        <row r="159">
          <cell r="B159" t="str">
            <v>浜頓別町
枝幸町</v>
          </cell>
        </row>
        <row r="160"/>
        <row r="161">
          <cell r="B161" t="str">
            <v>オホーツク総合振興局</v>
          </cell>
          <cell r="C161">
            <v>10690.6</v>
          </cell>
          <cell r="E161">
            <v>10690.6</v>
          </cell>
          <cell r="K161">
            <v>10690.6</v>
          </cell>
          <cell r="L161">
            <v>10690.6</v>
          </cell>
          <cell r="M161">
            <v>27.431481862570855</v>
          </cell>
          <cell r="N161">
            <v>293259</v>
          </cell>
        </row>
        <row r="162">
          <cell r="B162" t="str">
            <v>北見市</v>
          </cell>
          <cell r="C162">
            <v>1427.41</v>
          </cell>
          <cell r="E162">
            <v>1427.41</v>
          </cell>
          <cell r="K162">
            <v>1427.41</v>
          </cell>
          <cell r="L162">
            <v>1427.41</v>
          </cell>
          <cell r="M162">
            <v>84.802544468653011</v>
          </cell>
          <cell r="N162">
            <v>121048</v>
          </cell>
        </row>
        <row r="163">
          <cell r="B163" t="str">
            <v>網走市</v>
          </cell>
          <cell r="C163">
            <v>471</v>
          </cell>
          <cell r="E163">
            <v>471</v>
          </cell>
          <cell r="K163">
            <v>471</v>
          </cell>
          <cell r="L163">
            <v>471</v>
          </cell>
          <cell r="M163">
            <v>79.303609341825904</v>
          </cell>
          <cell r="N163">
            <v>37352</v>
          </cell>
        </row>
        <row r="164">
          <cell r="B164" t="str">
            <v>紋別市</v>
          </cell>
          <cell r="C164">
            <v>830.78</v>
          </cell>
          <cell r="D164" t="str">
            <v>d</v>
          </cell>
          <cell r="E164">
            <v>830.78</v>
          </cell>
          <cell r="F164" t="str">
            <v>d</v>
          </cell>
          <cell r="K164">
            <v>830.78</v>
          </cell>
          <cell r="L164">
            <v>830.78</v>
          </cell>
          <cell r="M164">
            <v>28.018247911601147</v>
          </cell>
          <cell r="N164">
            <v>23277</v>
          </cell>
        </row>
        <row r="165">
          <cell r="B165" t="str">
            <v>美幌町</v>
          </cell>
          <cell r="C165">
            <v>438.41</v>
          </cell>
          <cell r="E165">
            <v>438.41</v>
          </cell>
          <cell r="K165">
            <v>438.41</v>
          </cell>
          <cell r="L165">
            <v>438.41</v>
          </cell>
          <cell r="M165">
            <v>46.821468488401266</v>
          </cell>
          <cell r="N165">
            <v>20527</v>
          </cell>
        </row>
        <row r="166">
          <cell r="B166" t="str">
            <v>津別町</v>
          </cell>
          <cell r="C166">
            <v>716.8</v>
          </cell>
          <cell r="E166">
            <v>716.8</v>
          </cell>
          <cell r="K166">
            <v>716.8</v>
          </cell>
          <cell r="L166">
            <v>716.8</v>
          </cell>
          <cell r="M166">
            <v>7.1303013392857144</v>
          </cell>
          <cell r="N166">
            <v>5111</v>
          </cell>
        </row>
        <row r="167">
          <cell r="B167" t="str">
            <v>斜里町</v>
          </cell>
          <cell r="C167">
            <v>737.12</v>
          </cell>
          <cell r="E167">
            <v>737.12</v>
          </cell>
          <cell r="K167">
            <v>737.12</v>
          </cell>
          <cell r="L167">
            <v>737.12</v>
          </cell>
          <cell r="M167">
            <v>16.305350553505534</v>
          </cell>
          <cell r="N167">
            <v>12019</v>
          </cell>
        </row>
        <row r="168">
          <cell r="B168" t="str">
            <v>清里町</v>
          </cell>
          <cell r="C168">
            <v>402.76</v>
          </cell>
          <cell r="E168">
            <v>402.76</v>
          </cell>
          <cell r="K168">
            <v>402.76</v>
          </cell>
          <cell r="L168">
            <v>402.76</v>
          </cell>
          <cell r="M168">
            <v>10.696196245903268</v>
          </cell>
          <cell r="N168">
            <v>4308</v>
          </cell>
        </row>
        <row r="169">
          <cell r="B169" t="str">
            <v>小清水町</v>
          </cell>
          <cell r="C169">
            <v>286.89</v>
          </cell>
          <cell r="E169">
            <v>286.89</v>
          </cell>
          <cell r="K169">
            <v>286.89</v>
          </cell>
          <cell r="L169">
            <v>286.89</v>
          </cell>
          <cell r="M169">
            <v>17.923245843354596</v>
          </cell>
          <cell r="N169">
            <v>5142</v>
          </cell>
        </row>
        <row r="170">
          <cell r="B170" t="str">
            <v>訓子府町</v>
          </cell>
          <cell r="C170">
            <v>190.95</v>
          </cell>
          <cell r="E170">
            <v>190.95</v>
          </cell>
          <cell r="K170">
            <v>190.95</v>
          </cell>
          <cell r="L170">
            <v>190.95</v>
          </cell>
          <cell r="M170">
            <v>27.572663000785546</v>
          </cell>
          <cell r="N170">
            <v>5265</v>
          </cell>
        </row>
        <row r="171">
          <cell r="B171" t="str">
            <v>置戸町</v>
          </cell>
          <cell r="C171">
            <v>527.27</v>
          </cell>
          <cell r="E171">
            <v>527.27</v>
          </cell>
          <cell r="K171">
            <v>527.27</v>
          </cell>
          <cell r="L171">
            <v>527.27</v>
          </cell>
          <cell r="M171">
            <v>5.8452026475999013</v>
          </cell>
          <cell r="N171">
            <v>3082</v>
          </cell>
        </row>
        <row r="172">
          <cell r="B172" t="str">
            <v>佐呂間町</v>
          </cell>
          <cell r="C172">
            <v>404.94</v>
          </cell>
          <cell r="E172">
            <v>404.94</v>
          </cell>
          <cell r="K172">
            <v>404.94</v>
          </cell>
          <cell r="L172">
            <v>404.94</v>
          </cell>
          <cell r="M172">
            <v>13.574850595149899</v>
          </cell>
          <cell r="N172">
            <v>5497</v>
          </cell>
        </row>
        <row r="173">
          <cell r="B173" t="str">
            <v>遠軽町</v>
          </cell>
          <cell r="C173">
            <v>1332.45</v>
          </cell>
          <cell r="D173" t="str">
            <v>d</v>
          </cell>
          <cell r="E173">
            <v>1332.45</v>
          </cell>
          <cell r="F173" t="str">
            <v>d</v>
          </cell>
          <cell r="K173">
            <v>1332.45</v>
          </cell>
          <cell r="L173">
            <v>1332.45</v>
          </cell>
          <cell r="M173">
            <v>15.844496979248751</v>
          </cell>
          <cell r="N173">
            <v>21112</v>
          </cell>
        </row>
        <row r="174">
          <cell r="B174" t="str">
            <v>湧別町</v>
          </cell>
          <cell r="C174">
            <v>505.79</v>
          </cell>
          <cell r="D174" t="str">
            <v>d</v>
          </cell>
          <cell r="E174">
            <v>505.79</v>
          </cell>
          <cell r="F174" t="str">
            <v>d</v>
          </cell>
          <cell r="K174">
            <v>505.79</v>
          </cell>
          <cell r="L174">
            <v>505.79</v>
          </cell>
          <cell r="M174">
            <v>18.592696573676822</v>
          </cell>
          <cell r="N174">
            <v>9404</v>
          </cell>
        </row>
        <row r="175">
          <cell r="B175" t="str">
            <v>滝上町</v>
          </cell>
          <cell r="C175">
            <v>766.89</v>
          </cell>
          <cell r="E175">
            <v>766.89</v>
          </cell>
          <cell r="K175">
            <v>766.89</v>
          </cell>
          <cell r="L175">
            <v>766.89</v>
          </cell>
          <cell r="M175">
            <v>3.6302468411375819</v>
          </cell>
          <cell r="N175">
            <v>2784</v>
          </cell>
        </row>
        <row r="176">
          <cell r="B176" t="str">
            <v>興部町</v>
          </cell>
          <cell r="C176">
            <v>362.54</v>
          </cell>
          <cell r="E176">
            <v>362.54</v>
          </cell>
          <cell r="K176">
            <v>362.54</v>
          </cell>
          <cell r="L176">
            <v>362.54</v>
          </cell>
          <cell r="M176">
            <v>11.04981519280631</v>
          </cell>
          <cell r="N176">
            <v>4006</v>
          </cell>
        </row>
        <row r="177">
          <cell r="B177" t="str">
            <v>西興部村</v>
          </cell>
          <cell r="C177">
            <v>308.08</v>
          </cell>
          <cell r="E177">
            <v>308.08</v>
          </cell>
          <cell r="K177">
            <v>308.08</v>
          </cell>
          <cell r="L177">
            <v>308.08</v>
          </cell>
          <cell r="M177">
            <v>3.7457803168008312</v>
          </cell>
          <cell r="N177">
            <v>1154</v>
          </cell>
        </row>
        <row r="178">
          <cell r="B178" t="str">
            <v>雄武町</v>
          </cell>
          <cell r="C178">
            <v>636.86</v>
          </cell>
          <cell r="E178">
            <v>636.86</v>
          </cell>
          <cell r="K178">
            <v>636.86</v>
          </cell>
          <cell r="L178">
            <v>636.86</v>
          </cell>
          <cell r="M178">
            <v>7.2480607982916183</v>
          </cell>
          <cell r="N178">
            <v>4616</v>
          </cell>
        </row>
        <row r="179">
          <cell r="B179" t="str">
            <v>大空町</v>
          </cell>
          <cell r="C179">
            <v>343.66</v>
          </cell>
          <cell r="E179">
            <v>343.66</v>
          </cell>
          <cell r="K179">
            <v>343.66</v>
          </cell>
          <cell r="L179">
            <v>343.66</v>
          </cell>
          <cell r="M179">
            <v>21.983937612756794</v>
          </cell>
          <cell r="N179">
            <v>7555</v>
          </cell>
        </row>
        <row r="180"/>
        <row r="181">
          <cell r="B181" t="str">
            <v>紋別市
遠軽町
湧別町</v>
          </cell>
        </row>
        <row r="182"/>
        <row r="183">
          <cell r="B183" t="str">
            <v>胆振総合振興局</v>
          </cell>
          <cell r="C183">
            <v>3697.04</v>
          </cell>
          <cell r="E183">
            <v>3697.04</v>
          </cell>
          <cell r="K183">
            <v>3697.04</v>
          </cell>
          <cell r="L183">
            <v>3697.04</v>
          </cell>
          <cell r="M183">
            <v>109.33233072944843</v>
          </cell>
          <cell r="N183">
            <v>404206</v>
          </cell>
        </row>
        <row r="184">
          <cell r="B184" t="str">
            <v>室蘭市</v>
          </cell>
          <cell r="C184">
            <v>80.88</v>
          </cell>
          <cell r="E184">
            <v>80.88</v>
          </cell>
          <cell r="K184">
            <v>80.88</v>
          </cell>
          <cell r="L184">
            <v>80.88</v>
          </cell>
          <cell r="M184">
            <v>1095.6726013847676</v>
          </cell>
          <cell r="N184">
            <v>88618</v>
          </cell>
        </row>
        <row r="185">
          <cell r="B185" t="str">
            <v>苫小牧市</v>
          </cell>
          <cell r="C185">
            <v>561.57000000000005</v>
          </cell>
          <cell r="D185" t="str">
            <v>e</v>
          </cell>
          <cell r="E185">
            <v>561.57000000000005</v>
          </cell>
          <cell r="F185" t="str">
            <v>e</v>
          </cell>
          <cell r="K185">
            <v>561.57000000000005</v>
          </cell>
          <cell r="L185">
            <v>561.57000000000005</v>
          </cell>
          <cell r="M185">
            <v>309.47878269850594</v>
          </cell>
          <cell r="N185">
            <v>173794</v>
          </cell>
        </row>
        <row r="186">
          <cell r="B186" t="str">
            <v>登別市</v>
          </cell>
          <cell r="C186">
            <v>212.21</v>
          </cell>
          <cell r="E186">
            <v>212.21</v>
          </cell>
          <cell r="K186">
            <v>212.21</v>
          </cell>
          <cell r="L186">
            <v>212.21</v>
          </cell>
          <cell r="M186">
            <v>236.09160737005794</v>
          </cell>
          <cell r="N186">
            <v>50101</v>
          </cell>
        </row>
        <row r="187">
          <cell r="B187" t="str">
            <v>伊達市</v>
          </cell>
          <cell r="C187">
            <v>444.21</v>
          </cell>
          <cell r="D187" t="str">
            <v>f</v>
          </cell>
          <cell r="E187">
            <v>444.21</v>
          </cell>
          <cell r="F187" t="str">
            <v>f</v>
          </cell>
          <cell r="K187">
            <v>444.21</v>
          </cell>
          <cell r="L187">
            <v>444.21</v>
          </cell>
          <cell r="M187">
            <v>80.03196686251998</v>
          </cell>
          <cell r="N187">
            <v>35551</v>
          </cell>
        </row>
        <row r="188">
          <cell r="B188" t="str">
            <v>豊浦町</v>
          </cell>
          <cell r="C188">
            <v>233.57</v>
          </cell>
          <cell r="E188">
            <v>233.57</v>
          </cell>
          <cell r="K188">
            <v>233.57</v>
          </cell>
          <cell r="L188">
            <v>233.57</v>
          </cell>
          <cell r="M188">
            <v>18.24720640493214</v>
          </cell>
          <cell r="N188">
            <v>4262</v>
          </cell>
        </row>
        <row r="189">
          <cell r="B189" t="str">
            <v>壮瞥町</v>
          </cell>
          <cell r="C189">
            <v>205.01</v>
          </cell>
          <cell r="D189" t="str">
            <v>f</v>
          </cell>
          <cell r="E189">
            <v>205.01</v>
          </cell>
          <cell r="F189" t="str">
            <v>f</v>
          </cell>
          <cell r="K189">
            <v>205.01</v>
          </cell>
          <cell r="L189">
            <v>205.01</v>
          </cell>
          <cell r="M189">
            <v>13.02863274962197</v>
          </cell>
          <cell r="N189">
            <v>2671</v>
          </cell>
        </row>
        <row r="190">
          <cell r="B190" t="str">
            <v>白老町</v>
          </cell>
          <cell r="C190">
            <v>425.64</v>
          </cell>
          <cell r="E190">
            <v>425.64</v>
          </cell>
          <cell r="K190">
            <v>425.64</v>
          </cell>
          <cell r="L190">
            <v>425.64</v>
          </cell>
          <cell r="M190">
            <v>42.225824640541305</v>
          </cell>
          <cell r="N190">
            <v>17973</v>
          </cell>
        </row>
        <row r="191">
          <cell r="B191" t="str">
            <v>厚真町</v>
          </cell>
          <cell r="C191">
            <v>404.61</v>
          </cell>
          <cell r="D191" t="str">
            <v>e</v>
          </cell>
          <cell r="E191">
            <v>404.61</v>
          </cell>
          <cell r="F191" t="str">
            <v>e</v>
          </cell>
          <cell r="K191">
            <v>404.61</v>
          </cell>
          <cell r="L191">
            <v>404.61</v>
          </cell>
          <cell r="M191">
            <v>11.61365265317219</v>
          </cell>
          <cell r="N191">
            <v>4699</v>
          </cell>
        </row>
        <row r="192">
          <cell r="B192" t="str">
            <v>洞爺湖町</v>
          </cell>
          <cell r="C192">
            <v>180.81</v>
          </cell>
          <cell r="E192">
            <v>180.81</v>
          </cell>
          <cell r="K192">
            <v>180.81</v>
          </cell>
          <cell r="L192">
            <v>180.81</v>
          </cell>
          <cell r="M192">
            <v>51.684088269454122</v>
          </cell>
          <cell r="N192">
            <v>9345</v>
          </cell>
        </row>
        <row r="193">
          <cell r="B193" t="str">
            <v>安平町</v>
          </cell>
          <cell r="C193">
            <v>237.16</v>
          </cell>
          <cell r="D193" t="str">
            <v>e</v>
          </cell>
          <cell r="E193">
            <v>237.16</v>
          </cell>
          <cell r="F193" t="str">
            <v>e</v>
          </cell>
          <cell r="K193">
            <v>237.16</v>
          </cell>
          <cell r="L193">
            <v>237.16</v>
          </cell>
          <cell r="M193">
            <v>35.693202900995111</v>
          </cell>
          <cell r="N193">
            <v>8465</v>
          </cell>
        </row>
        <row r="194">
          <cell r="B194" t="str">
            <v>むかわ町</v>
          </cell>
          <cell r="C194">
            <v>711.36</v>
          </cell>
          <cell r="E194">
            <v>711.36</v>
          </cell>
          <cell r="K194">
            <v>711.36</v>
          </cell>
          <cell r="L194">
            <v>711.36</v>
          </cell>
          <cell r="M194">
            <v>12.268049932523617</v>
          </cell>
          <cell r="N194">
            <v>8727</v>
          </cell>
        </row>
        <row r="195"/>
        <row r="196">
          <cell r="B196" t="str">
            <v>苫小牧市
厚真町
安平町</v>
          </cell>
        </row>
        <row r="197"/>
        <row r="198">
          <cell r="B198" t="str">
            <v>伊達市壮瞥町</v>
          </cell>
        </row>
        <row r="199"/>
        <row r="200">
          <cell r="B200" t="str">
            <v>日高振興局</v>
          </cell>
          <cell r="C200">
            <v>4811.13</v>
          </cell>
          <cell r="E200">
            <v>4811.13</v>
          </cell>
          <cell r="K200">
            <v>4811.13</v>
          </cell>
          <cell r="L200">
            <v>4811.13</v>
          </cell>
          <cell r="M200">
            <v>14.59677871934452</v>
          </cell>
          <cell r="N200">
            <v>70227</v>
          </cell>
        </row>
        <row r="201">
          <cell r="B201" t="str">
            <v>日高町</v>
          </cell>
          <cell r="C201">
            <v>992.11</v>
          </cell>
          <cell r="E201">
            <v>992.11</v>
          </cell>
          <cell r="K201">
            <v>992.11</v>
          </cell>
          <cell r="L201">
            <v>992.11</v>
          </cell>
          <cell r="M201">
            <v>12.755642015502312</v>
          </cell>
          <cell r="N201">
            <v>12655</v>
          </cell>
        </row>
        <row r="202">
          <cell r="B202" t="str">
            <v>平取町</v>
          </cell>
          <cell r="C202">
            <v>743.09</v>
          </cell>
          <cell r="E202">
            <v>743.09</v>
          </cell>
          <cell r="K202">
            <v>743.09</v>
          </cell>
          <cell r="L202">
            <v>743.09</v>
          </cell>
          <cell r="M202">
            <v>7.1444912460132688</v>
          </cell>
          <cell r="N202">
            <v>5309</v>
          </cell>
        </row>
        <row r="203">
          <cell r="B203" t="str">
            <v>新冠町</v>
          </cell>
          <cell r="C203">
            <v>585.80999999999995</v>
          </cell>
          <cell r="E203">
            <v>585.80999999999995</v>
          </cell>
          <cell r="K203">
            <v>585.80999999999995</v>
          </cell>
          <cell r="L203">
            <v>585.80999999999995</v>
          </cell>
          <cell r="M203">
            <v>9.7864495314180378</v>
          </cell>
          <cell r="N203">
            <v>5733</v>
          </cell>
        </row>
        <row r="204">
          <cell r="B204" t="str">
            <v>浦河町</v>
          </cell>
          <cell r="C204">
            <v>694.26</v>
          </cell>
          <cell r="E204">
            <v>694.26</v>
          </cell>
          <cell r="K204">
            <v>694.26</v>
          </cell>
          <cell r="L204">
            <v>694.26</v>
          </cell>
          <cell r="M204">
            <v>18.775386742718865</v>
          </cell>
          <cell r="N204">
            <v>13035</v>
          </cell>
        </row>
        <row r="205">
          <cell r="B205" t="str">
            <v>様似町</v>
          </cell>
          <cell r="C205">
            <v>364.3</v>
          </cell>
          <cell r="E205">
            <v>364.3</v>
          </cell>
          <cell r="K205">
            <v>364.3</v>
          </cell>
          <cell r="L205">
            <v>364.3</v>
          </cell>
          <cell r="M205">
            <v>12.747735382926159</v>
          </cell>
          <cell r="N205">
            <v>4644</v>
          </cell>
        </row>
        <row r="206">
          <cell r="B206" t="str">
            <v>えりも町</v>
          </cell>
          <cell r="C206">
            <v>284</v>
          </cell>
          <cell r="E206">
            <v>284</v>
          </cell>
          <cell r="K206">
            <v>284</v>
          </cell>
          <cell r="L206">
            <v>284</v>
          </cell>
          <cell r="M206">
            <v>17.883802816901408</v>
          </cell>
          <cell r="N206">
            <v>5079</v>
          </cell>
        </row>
        <row r="207">
          <cell r="B207" t="str">
            <v>新ひだか町</v>
          </cell>
          <cell r="C207">
            <v>1147.55</v>
          </cell>
          <cell r="E207">
            <v>1147.55</v>
          </cell>
          <cell r="K207">
            <v>1147.55</v>
          </cell>
          <cell r="L207">
            <v>1147.55</v>
          </cell>
          <cell r="M207">
            <v>20.715437235850292</v>
          </cell>
          <cell r="N207">
            <v>23772</v>
          </cell>
        </row>
        <row r="208"/>
        <row r="209">
          <cell r="B209" t="str">
            <v>十勝総合振興局</v>
          </cell>
          <cell r="C209">
            <v>10831.62</v>
          </cell>
          <cell r="E209">
            <v>10831.62</v>
          </cell>
          <cell r="K209">
            <v>10831.62</v>
          </cell>
          <cell r="L209">
            <v>10831.62</v>
          </cell>
          <cell r="M209">
            <v>31.995767946069005</v>
          </cell>
          <cell r="N209">
            <v>346566</v>
          </cell>
        </row>
        <row r="210">
          <cell r="B210" t="str">
            <v>帯広市</v>
          </cell>
          <cell r="C210">
            <v>619.34</v>
          </cell>
          <cell r="E210">
            <v>619.34</v>
          </cell>
          <cell r="K210">
            <v>619.34</v>
          </cell>
          <cell r="L210">
            <v>619.34</v>
          </cell>
          <cell r="M210">
            <v>272.12678012077373</v>
          </cell>
          <cell r="N210">
            <v>168539</v>
          </cell>
        </row>
        <row r="211">
          <cell r="B211" t="str">
            <v>音更町</v>
          </cell>
          <cell r="C211">
            <v>466.02</v>
          </cell>
          <cell r="E211">
            <v>466.02</v>
          </cell>
          <cell r="K211">
            <v>466.02</v>
          </cell>
          <cell r="L211">
            <v>466.02</v>
          </cell>
          <cell r="M211">
            <v>97.425003218745985</v>
          </cell>
          <cell r="N211">
            <v>45402</v>
          </cell>
        </row>
        <row r="212">
          <cell r="B212" t="str">
            <v>士幌町</v>
          </cell>
          <cell r="C212">
            <v>259.19</v>
          </cell>
          <cell r="E212">
            <v>259.19</v>
          </cell>
          <cell r="K212">
            <v>259.19</v>
          </cell>
          <cell r="L212">
            <v>259.19</v>
          </cell>
          <cell r="M212">
            <v>24.406805818125701</v>
          </cell>
          <cell r="N212">
            <v>6326</v>
          </cell>
        </row>
        <row r="213">
          <cell r="B213" t="str">
            <v>上士幌町</v>
          </cell>
          <cell r="C213">
            <v>694.23</v>
          </cell>
          <cell r="D213" t="str">
            <v>g</v>
          </cell>
          <cell r="E213">
            <v>694.23</v>
          </cell>
          <cell r="F213" t="str">
            <v>g</v>
          </cell>
          <cell r="K213">
            <v>694.23</v>
          </cell>
          <cell r="L213">
            <v>694.23</v>
          </cell>
          <cell r="M213">
            <v>7.0380133385189341</v>
          </cell>
          <cell r="N213">
            <v>4886</v>
          </cell>
        </row>
        <row r="214">
          <cell r="B214" t="str">
            <v>鹿追町</v>
          </cell>
          <cell r="C214">
            <v>402.88</v>
          </cell>
          <cell r="D214" t="str">
            <v>g</v>
          </cell>
          <cell r="E214">
            <v>402.88</v>
          </cell>
          <cell r="F214" t="str">
            <v>g</v>
          </cell>
          <cell r="K214">
            <v>402.88</v>
          </cell>
          <cell r="L214">
            <v>402.88</v>
          </cell>
          <cell r="M214">
            <v>13.855242255758538</v>
          </cell>
          <cell r="N214">
            <v>5582</v>
          </cell>
        </row>
        <row r="215">
          <cell r="B215" t="str">
            <v>新得町</v>
          </cell>
          <cell r="C215">
            <v>1063.83</v>
          </cell>
          <cell r="E215">
            <v>1063.83</v>
          </cell>
          <cell r="K215">
            <v>1063.83</v>
          </cell>
          <cell r="L215">
            <v>1063.83</v>
          </cell>
          <cell r="M215">
            <v>5.9577188084562387</v>
          </cell>
          <cell r="N215">
            <v>6338</v>
          </cell>
        </row>
        <row r="216">
          <cell r="B216" t="str">
            <v>清水町</v>
          </cell>
          <cell r="C216">
            <v>402.25</v>
          </cell>
          <cell r="E216">
            <v>402.25</v>
          </cell>
          <cell r="K216">
            <v>402.25</v>
          </cell>
          <cell r="L216">
            <v>402.25</v>
          </cell>
          <cell r="M216">
            <v>24.467371037911747</v>
          </cell>
          <cell r="N216">
            <v>9842</v>
          </cell>
        </row>
        <row r="217">
          <cell r="B217" t="str">
            <v>芽室町</v>
          </cell>
          <cell r="C217">
            <v>513.76</v>
          </cell>
          <cell r="E217">
            <v>513.76</v>
          </cell>
          <cell r="K217">
            <v>513.76</v>
          </cell>
          <cell r="L217">
            <v>513.76</v>
          </cell>
          <cell r="M217">
            <v>37.019230769230766</v>
          </cell>
          <cell r="N217">
            <v>19019</v>
          </cell>
        </row>
        <row r="218">
          <cell r="B218" t="str">
            <v>中札内村</v>
          </cell>
          <cell r="C218">
            <v>292.58</v>
          </cell>
          <cell r="E218">
            <v>292.58</v>
          </cell>
          <cell r="K218">
            <v>292.58</v>
          </cell>
          <cell r="L218">
            <v>292.58</v>
          </cell>
          <cell r="M218">
            <v>13.613370702030215</v>
          </cell>
          <cell r="N218">
            <v>3983</v>
          </cell>
        </row>
        <row r="219">
          <cell r="B219" t="str">
            <v>更別村</v>
          </cell>
          <cell r="C219">
            <v>176.9</v>
          </cell>
          <cell r="E219">
            <v>176.9</v>
          </cell>
          <cell r="K219">
            <v>176.9</v>
          </cell>
          <cell r="L219">
            <v>176.9</v>
          </cell>
          <cell r="M219">
            <v>18.530243075183719</v>
          </cell>
          <cell r="N219">
            <v>3278</v>
          </cell>
        </row>
        <row r="220">
          <cell r="B220" t="str">
            <v>大樹町</v>
          </cell>
          <cell r="C220">
            <v>815.68</v>
          </cell>
          <cell r="E220">
            <v>815.68</v>
          </cell>
          <cell r="K220">
            <v>815.68</v>
          </cell>
          <cell r="L220">
            <v>815.68</v>
          </cell>
          <cell r="M220">
            <v>7.0664966653589651</v>
          </cell>
          <cell r="N220">
            <v>5764</v>
          </cell>
        </row>
        <row r="221">
          <cell r="B221" t="str">
            <v>広尾町</v>
          </cell>
          <cell r="C221">
            <v>596.54</v>
          </cell>
          <cell r="E221">
            <v>596.54</v>
          </cell>
          <cell r="K221">
            <v>596.54</v>
          </cell>
          <cell r="L221">
            <v>596.54</v>
          </cell>
          <cell r="M221">
            <v>12.250645388406479</v>
          </cell>
          <cell r="N221">
            <v>7308</v>
          </cell>
        </row>
        <row r="222">
          <cell r="B222" t="str">
            <v>幕別町</v>
          </cell>
          <cell r="C222">
            <v>477.64</v>
          </cell>
          <cell r="E222">
            <v>477.64</v>
          </cell>
          <cell r="K222">
            <v>477.64</v>
          </cell>
          <cell r="L222">
            <v>477.64</v>
          </cell>
          <cell r="M222">
            <v>57.413533204924214</v>
          </cell>
          <cell r="N222">
            <v>27423</v>
          </cell>
        </row>
        <row r="223">
          <cell r="B223" t="str">
            <v>池田町</v>
          </cell>
          <cell r="C223">
            <v>371.79</v>
          </cell>
          <cell r="E223">
            <v>371.79</v>
          </cell>
          <cell r="K223">
            <v>371.79</v>
          </cell>
          <cell r="L223">
            <v>371.79</v>
          </cell>
          <cell r="M223">
            <v>19.190941122676779</v>
          </cell>
          <cell r="N223">
            <v>7135</v>
          </cell>
        </row>
        <row r="224">
          <cell r="B224" t="str">
            <v>豊頃町</v>
          </cell>
          <cell r="C224">
            <v>536.71</v>
          </cell>
          <cell r="E224">
            <v>536.71</v>
          </cell>
          <cell r="K224">
            <v>536.71</v>
          </cell>
          <cell r="L224">
            <v>536.71</v>
          </cell>
          <cell r="M224">
            <v>6.1653406867768439</v>
          </cell>
          <cell r="N224">
            <v>3309</v>
          </cell>
        </row>
        <row r="225">
          <cell r="B225" t="str">
            <v>本別町</v>
          </cell>
          <cell r="C225">
            <v>391.91</v>
          </cell>
          <cell r="E225">
            <v>391.91</v>
          </cell>
          <cell r="K225">
            <v>391.91</v>
          </cell>
          <cell r="L225">
            <v>391.91</v>
          </cell>
          <cell r="M225">
            <v>19.272281901456967</v>
          </cell>
          <cell r="N225">
            <v>7553</v>
          </cell>
        </row>
        <row r="226">
          <cell r="B226" t="str">
            <v>足寄町</v>
          </cell>
          <cell r="C226">
            <v>1408.04</v>
          </cell>
          <cell r="E226">
            <v>1408.04</v>
          </cell>
          <cell r="K226">
            <v>1408.04</v>
          </cell>
          <cell r="L226">
            <v>1408.04</v>
          </cell>
          <cell r="M226">
            <v>5.1220135791596828</v>
          </cell>
          <cell r="N226">
            <v>7212</v>
          </cell>
        </row>
        <row r="227">
          <cell r="B227" t="str">
            <v>陸別町</v>
          </cell>
          <cell r="C227">
            <v>608.9</v>
          </cell>
          <cell r="E227">
            <v>608.9</v>
          </cell>
          <cell r="K227">
            <v>608.9</v>
          </cell>
          <cell r="L227">
            <v>608.9</v>
          </cell>
          <cell r="M227">
            <v>4.1730990310395795</v>
          </cell>
          <cell r="N227">
            <v>2541</v>
          </cell>
        </row>
        <row r="228">
          <cell r="B228" t="str">
            <v>浦幌町</v>
          </cell>
          <cell r="C228">
            <v>729.85</v>
          </cell>
          <cell r="E228">
            <v>729.85</v>
          </cell>
          <cell r="K228">
            <v>729.85</v>
          </cell>
          <cell r="L228">
            <v>729.85</v>
          </cell>
          <cell r="M228">
            <v>7.0233609645817632</v>
          </cell>
          <cell r="N228">
            <v>5126</v>
          </cell>
        </row>
        <row r="229"/>
        <row r="230">
          <cell r="B230" t="str">
            <v>然別湖</v>
          </cell>
          <cell r="C230">
            <v>3.59</v>
          </cell>
          <cell r="D230" t="str">
            <v>g</v>
          </cell>
          <cell r="E230">
            <v>3.61</v>
          </cell>
          <cell r="F230" t="str">
            <v>g</v>
          </cell>
        </row>
        <row r="231"/>
        <row r="232">
          <cell r="B232" t="str">
            <v>釧路総合振興局</v>
          </cell>
          <cell r="C232">
            <v>5997.5</v>
          </cell>
          <cell r="E232">
            <v>5997.5</v>
          </cell>
          <cell r="K232">
            <v>5997.5</v>
          </cell>
          <cell r="L232">
            <v>5997.5</v>
          </cell>
          <cell r="M232">
            <v>39.929470612755317</v>
          </cell>
          <cell r="N232">
            <v>239477</v>
          </cell>
        </row>
        <row r="233">
          <cell r="B233" t="str">
            <v>釧路市</v>
          </cell>
          <cell r="C233">
            <v>1362.92</v>
          </cell>
          <cell r="E233">
            <v>1362.92</v>
          </cell>
          <cell r="K233">
            <v>1362.92</v>
          </cell>
          <cell r="L233">
            <v>1362.92</v>
          </cell>
          <cell r="M233">
            <v>129.5571273442315</v>
          </cell>
          <cell r="N233">
            <v>176576</v>
          </cell>
        </row>
        <row r="234">
          <cell r="B234" t="str">
            <v>釧路町</v>
          </cell>
          <cell r="C234">
            <v>252.66</v>
          </cell>
          <cell r="D234" t="str">
            <v>h</v>
          </cell>
          <cell r="E234">
            <v>252.66</v>
          </cell>
          <cell r="F234" t="str">
            <v>h</v>
          </cell>
          <cell r="K234">
            <v>252.66</v>
          </cell>
          <cell r="L234">
            <v>252.66</v>
          </cell>
          <cell r="M234">
            <v>79.751444629145894</v>
          </cell>
          <cell r="N234">
            <v>20150</v>
          </cell>
        </row>
        <row r="235">
          <cell r="B235" t="str">
            <v>厚岸町</v>
          </cell>
          <cell r="C235">
            <v>739.26</v>
          </cell>
          <cell r="D235" t="str">
            <v>h</v>
          </cell>
          <cell r="E235">
            <v>739.26</v>
          </cell>
          <cell r="F235" t="str">
            <v>h</v>
          </cell>
          <cell r="K235">
            <v>739.26</v>
          </cell>
          <cell r="L235">
            <v>739.26</v>
          </cell>
          <cell r="M235">
            <v>13.497281064848632</v>
          </cell>
          <cell r="N235">
            <v>9978</v>
          </cell>
        </row>
        <row r="236">
          <cell r="B236" t="str">
            <v>浜中町</v>
          </cell>
          <cell r="C236">
            <v>423.63</v>
          </cell>
          <cell r="E236">
            <v>423.63</v>
          </cell>
          <cell r="K236">
            <v>423.63</v>
          </cell>
          <cell r="L236">
            <v>423.63</v>
          </cell>
          <cell r="M236">
            <v>14.621249675424309</v>
          </cell>
          <cell r="N236">
            <v>6194</v>
          </cell>
        </row>
        <row r="237">
          <cell r="B237" t="str">
            <v>標茶町</v>
          </cell>
          <cell r="C237">
            <v>1099.3699999999999</v>
          </cell>
          <cell r="E237">
            <v>1099.3699999999999</v>
          </cell>
          <cell r="K237">
            <v>1099.3699999999999</v>
          </cell>
          <cell r="L237">
            <v>1099.3699999999999</v>
          </cell>
          <cell r="M237">
            <v>7.2132221181221983</v>
          </cell>
          <cell r="N237">
            <v>7930</v>
          </cell>
        </row>
        <row r="238">
          <cell r="B238" t="str">
            <v>弟子屈町</v>
          </cell>
          <cell r="C238">
            <v>774.33</v>
          </cell>
          <cell r="E238">
            <v>774.33</v>
          </cell>
          <cell r="K238">
            <v>774.33</v>
          </cell>
          <cell r="L238">
            <v>774.33</v>
          </cell>
          <cell r="M238">
            <v>10.029315666447122</v>
          </cell>
          <cell r="N238">
            <v>7766</v>
          </cell>
        </row>
        <row r="239">
          <cell r="B239" t="str">
            <v>鶴居村</v>
          </cell>
          <cell r="C239">
            <v>571.79999999999995</v>
          </cell>
          <cell r="E239">
            <v>571.79999999999995</v>
          </cell>
          <cell r="K239">
            <v>571.79999999999995</v>
          </cell>
          <cell r="L239">
            <v>571.79999999999995</v>
          </cell>
          <cell r="M239">
            <v>4.3931444561035331</v>
          </cell>
          <cell r="N239">
            <v>2512</v>
          </cell>
        </row>
        <row r="240">
          <cell r="B240" t="str">
            <v>白糠町</v>
          </cell>
          <cell r="C240">
            <v>773.53</v>
          </cell>
          <cell r="E240">
            <v>773.53</v>
          </cell>
          <cell r="K240">
            <v>773.53</v>
          </cell>
          <cell r="L240">
            <v>773.53</v>
          </cell>
          <cell r="M240">
            <v>10.821816865538505</v>
          </cell>
          <cell r="N240">
            <v>8371</v>
          </cell>
        </row>
        <row r="241"/>
        <row r="242">
          <cell r="B242" t="str">
            <v>釧路町
厚岸町</v>
          </cell>
          <cell r="D242" t="str">
            <v>h</v>
          </cell>
          <cell r="F242" t="str">
            <v>h</v>
          </cell>
        </row>
        <row r="243"/>
        <row r="244">
          <cell r="B244" t="str">
            <v>根室振興局</v>
          </cell>
          <cell r="C244">
            <v>8500.3700000000008</v>
          </cell>
          <cell r="E244">
            <v>8500.3700000000008</v>
          </cell>
          <cell r="K244">
            <v>8500.3700000000008</v>
          </cell>
          <cell r="L244">
            <v>8500.3700000000008</v>
          </cell>
          <cell r="M244">
            <v>9.2084226921886927</v>
          </cell>
          <cell r="N244">
            <v>78275</v>
          </cell>
        </row>
        <row r="245">
          <cell r="B245" t="str">
            <v>根室市</v>
          </cell>
          <cell r="C245">
            <v>506.25</v>
          </cell>
          <cell r="D245" t="str">
            <v>i★</v>
          </cell>
          <cell r="E245">
            <v>506.25</v>
          </cell>
          <cell r="F245" t="str">
            <v>i★</v>
          </cell>
          <cell r="K245">
            <v>506.25</v>
          </cell>
          <cell r="L245">
            <v>506.25</v>
          </cell>
          <cell r="M245">
            <v>54.575802469135802</v>
          </cell>
          <cell r="N245">
            <v>27629</v>
          </cell>
        </row>
        <row r="246">
          <cell r="B246" t="str">
            <v>別海町</v>
          </cell>
          <cell r="C246">
            <v>1319.63</v>
          </cell>
          <cell r="D246" t="str">
            <v>i</v>
          </cell>
          <cell r="E246">
            <v>1319.63</v>
          </cell>
          <cell r="F246" t="str">
            <v>i</v>
          </cell>
          <cell r="K246">
            <v>1319.63</v>
          </cell>
          <cell r="L246">
            <v>1319.63</v>
          </cell>
          <cell r="M246">
            <v>11.893485295120602</v>
          </cell>
          <cell r="N246">
            <v>15695</v>
          </cell>
        </row>
        <row r="247">
          <cell r="B247" t="str">
            <v>中標津町</v>
          </cell>
          <cell r="C247">
            <v>684.87</v>
          </cell>
          <cell r="E247">
            <v>684.87</v>
          </cell>
          <cell r="K247">
            <v>684.87</v>
          </cell>
          <cell r="L247">
            <v>684.87</v>
          </cell>
          <cell r="M247">
            <v>35.133675004015359</v>
          </cell>
          <cell r="N247">
            <v>24062</v>
          </cell>
        </row>
        <row r="248">
          <cell r="B248" t="str">
            <v>標津町</v>
          </cell>
          <cell r="C248">
            <v>624.67999999999995</v>
          </cell>
          <cell r="E248">
            <v>624.67999999999995</v>
          </cell>
          <cell r="K248">
            <v>624.67999999999995</v>
          </cell>
          <cell r="L248">
            <v>624.67999999999995</v>
          </cell>
          <cell r="M248">
            <v>8.6620349619004937</v>
          </cell>
          <cell r="N248">
            <v>5411</v>
          </cell>
        </row>
        <row r="249">
          <cell r="B249" t="str">
            <v>羅臼町</v>
          </cell>
          <cell r="C249">
            <v>397.72</v>
          </cell>
          <cell r="E249">
            <v>397.72</v>
          </cell>
          <cell r="K249">
            <v>397.72</v>
          </cell>
          <cell r="L249">
            <v>397.72</v>
          </cell>
          <cell r="M249">
            <v>13.773509001307451</v>
          </cell>
          <cell r="N249">
            <v>5478</v>
          </cell>
        </row>
        <row r="250">
          <cell r="B250" t="str">
            <v>色丹郡色丹村</v>
          </cell>
          <cell r="C250">
            <v>250.57</v>
          </cell>
          <cell r="D250" t="str">
            <v>☆</v>
          </cell>
          <cell r="E250">
            <v>250.57</v>
          </cell>
          <cell r="F250" t="str">
            <v>☆</v>
          </cell>
          <cell r="K250">
            <v>250.57</v>
          </cell>
          <cell r="L250">
            <v>250.57</v>
          </cell>
          <cell r="M250">
            <v>0</v>
          </cell>
          <cell r="N250">
            <v>0</v>
          </cell>
        </row>
        <row r="251">
          <cell r="B251" t="str">
            <v>国後郡泊村</v>
          </cell>
          <cell r="C251">
            <v>535.35</v>
          </cell>
          <cell r="D251" t="str">
            <v>j☆</v>
          </cell>
          <cell r="E251">
            <v>535.35</v>
          </cell>
          <cell r="F251" t="str">
            <v>j☆</v>
          </cell>
          <cell r="K251">
            <v>535.35</v>
          </cell>
          <cell r="L251">
            <v>535.35</v>
          </cell>
          <cell r="M251">
            <v>0</v>
          </cell>
          <cell r="N251">
            <v>0</v>
          </cell>
        </row>
        <row r="252">
          <cell r="B252" t="str">
            <v>国後郡留夜別村</v>
          </cell>
          <cell r="C252">
            <v>954.55</v>
          </cell>
          <cell r="D252" t="str">
            <v>j☆</v>
          </cell>
          <cell r="E252">
            <v>954.55</v>
          </cell>
          <cell r="F252" t="str">
            <v>j☆</v>
          </cell>
          <cell r="K252">
            <v>954.55</v>
          </cell>
          <cell r="L252">
            <v>954.55</v>
          </cell>
          <cell r="M252">
            <v>0</v>
          </cell>
          <cell r="N252">
            <v>0</v>
          </cell>
        </row>
        <row r="253">
          <cell r="B253" t="str">
            <v>択捉郡留別村</v>
          </cell>
          <cell r="C253">
            <v>1442.82</v>
          </cell>
          <cell r="D253" t="str">
            <v>k☆</v>
          </cell>
          <cell r="E253">
            <v>1442.82</v>
          </cell>
          <cell r="F253" t="str">
            <v>k☆</v>
          </cell>
          <cell r="K253">
            <v>1442.82</v>
          </cell>
          <cell r="L253">
            <v>1442.82</v>
          </cell>
          <cell r="M253">
            <v>0</v>
          </cell>
          <cell r="N253">
            <v>0</v>
          </cell>
        </row>
        <row r="254">
          <cell r="B254" t="str">
            <v>紗那郡紗那村</v>
          </cell>
          <cell r="C254">
            <v>968.32</v>
          </cell>
          <cell r="D254" t="str">
            <v>k☆</v>
          </cell>
          <cell r="E254">
            <v>968.32</v>
          </cell>
          <cell r="F254" t="str">
            <v>k☆</v>
          </cell>
          <cell r="K254">
            <v>968.32</v>
          </cell>
          <cell r="L254">
            <v>968.32</v>
          </cell>
          <cell r="M254">
            <v>0</v>
          </cell>
          <cell r="N254">
            <v>0</v>
          </cell>
        </row>
        <row r="255">
          <cell r="B255" t="str">
            <v>蘂取郡蘂取村</v>
          </cell>
          <cell r="C255">
            <v>756.61</v>
          </cell>
          <cell r="D255" t="str">
            <v>k☆</v>
          </cell>
          <cell r="E255">
            <v>756.61</v>
          </cell>
          <cell r="F255" t="str">
            <v>k☆</v>
          </cell>
          <cell r="K255">
            <v>756.61</v>
          </cell>
          <cell r="L255">
            <v>756.61</v>
          </cell>
          <cell r="M255">
            <v>0</v>
          </cell>
          <cell r="N255">
            <v>0</v>
          </cell>
        </row>
        <row r="256"/>
        <row r="257">
          <cell r="B257" t="str">
            <v>風蓮湖</v>
          </cell>
          <cell r="C257">
            <v>59.01</v>
          </cell>
          <cell r="D257" t="str">
            <v>i</v>
          </cell>
          <cell r="E257">
            <v>59.01</v>
          </cell>
          <cell r="F257" t="str">
            <v>i</v>
          </cell>
        </row>
        <row r="258"/>
        <row r="259">
          <cell r="B259" t="str">
            <v>泊村
留夜別村</v>
          </cell>
        </row>
        <row r="260"/>
        <row r="261">
          <cell r="B261" t="str">
            <v>留別村
紗那村
蘂取村</v>
          </cell>
        </row>
        <row r="262">
          <cell r="B262" t="str">
            <v>札幌市保健所</v>
          </cell>
          <cell r="L262">
            <v>1121.26</v>
          </cell>
          <cell r="M262">
            <v>1731.8302623833902</v>
          </cell>
          <cell r="N262">
            <v>1941832</v>
          </cell>
        </row>
        <row r="263">
          <cell r="B263" t="str">
            <v>小樽市保健所</v>
          </cell>
          <cell r="L263">
            <v>243.83</v>
          </cell>
          <cell r="M263">
            <v>504.15043267850547</v>
          </cell>
          <cell r="N263">
            <v>122927</v>
          </cell>
        </row>
        <row r="264">
          <cell r="B264" t="str">
            <v>市立函館保健所</v>
          </cell>
          <cell r="L264">
            <v>677.86</v>
          </cell>
          <cell r="M264">
            <v>396.27209158233262</v>
          </cell>
          <cell r="N264">
            <v>268617</v>
          </cell>
        </row>
        <row r="265">
          <cell r="B265" t="str">
            <v>旭川市保健所</v>
          </cell>
          <cell r="L265">
            <v>747.66</v>
          </cell>
          <cell r="M265">
            <v>461.82489366824495</v>
          </cell>
          <cell r="N265">
            <v>345288</v>
          </cell>
        </row>
        <row r="266">
          <cell r="B266" t="str">
            <v>江別保健所</v>
          </cell>
          <cell r="L266">
            <v>1410.6999999999998</v>
          </cell>
          <cell r="M266">
            <v>141.02076983058058</v>
          </cell>
          <cell r="N266">
            <v>198938</v>
          </cell>
        </row>
        <row r="267">
          <cell r="B267" t="str">
            <v>千歳保健所</v>
          </cell>
          <cell r="L267">
            <v>1008.2</v>
          </cell>
          <cell r="M267">
            <v>222.5193414005158</v>
          </cell>
          <cell r="N267">
            <v>224344</v>
          </cell>
        </row>
        <row r="268">
          <cell r="B268" t="str">
            <v>岩見沢保健所</v>
          </cell>
          <cell r="L268">
            <v>2562.25</v>
          </cell>
          <cell r="M268">
            <v>65.298468143233492</v>
          </cell>
          <cell r="N268">
            <v>167311</v>
          </cell>
        </row>
        <row r="269">
          <cell r="B269" t="str">
            <v>滝川保健所</v>
          </cell>
          <cell r="L269">
            <v>1666.6</v>
          </cell>
          <cell r="M269">
            <v>61.668666746669864</v>
          </cell>
          <cell r="N269">
            <v>102777</v>
          </cell>
        </row>
        <row r="270">
          <cell r="B270" t="str">
            <v>深川保健所</v>
          </cell>
          <cell r="L270">
            <v>1562.7600000000002</v>
          </cell>
          <cell r="M270">
            <v>25.439606849420255</v>
          </cell>
          <cell r="N270">
            <v>39756</v>
          </cell>
        </row>
        <row r="271">
          <cell r="B271" t="str">
            <v>富良野保健所</v>
          </cell>
          <cell r="L271">
            <v>2183.41</v>
          </cell>
          <cell r="M271">
            <v>19.753962837946151</v>
          </cell>
          <cell r="N271">
            <v>43131</v>
          </cell>
        </row>
        <row r="272">
          <cell r="B272" t="str">
            <v>名寄保健所</v>
          </cell>
          <cell r="L272">
            <v>4197.18</v>
          </cell>
          <cell r="M272">
            <v>15.799179449058652</v>
          </cell>
          <cell r="N272">
            <v>66312</v>
          </cell>
        </row>
        <row r="273">
          <cell r="B273" t="str">
            <v>岩内保健所</v>
          </cell>
          <cell r="L273">
            <v>605.58999999999992</v>
          </cell>
          <cell r="M273">
            <v>36.843408907016304</v>
          </cell>
          <cell r="N273">
            <v>22312</v>
          </cell>
        </row>
        <row r="274">
          <cell r="B274" t="str">
            <v>倶知安保健所</v>
          </cell>
          <cell r="L274">
            <v>3456.4500000000007</v>
          </cell>
          <cell r="M274">
            <v>21.249547946592596</v>
          </cell>
          <cell r="N274">
            <v>73448</v>
          </cell>
        </row>
        <row r="275">
          <cell r="B275" t="str">
            <v>江差保健所</v>
          </cell>
          <cell r="L275">
            <v>1423.38</v>
          </cell>
          <cell r="M275">
            <v>17.24346274361028</v>
          </cell>
          <cell r="N275">
            <v>24544</v>
          </cell>
        </row>
        <row r="276">
          <cell r="B276" t="str">
            <v>渡島保健所</v>
          </cell>
          <cell r="L276">
            <v>1992.7700000000002</v>
          </cell>
          <cell r="M276">
            <v>59.564325035001524</v>
          </cell>
          <cell r="N276">
            <v>118698</v>
          </cell>
        </row>
        <row r="277">
          <cell r="B277" t="str">
            <v>八雲保健所</v>
          </cell>
          <cell r="L277">
            <v>2473.77</v>
          </cell>
          <cell r="M277">
            <v>15.235450345019949</v>
          </cell>
          <cell r="N277">
            <v>37689</v>
          </cell>
        </row>
        <row r="278">
          <cell r="B278" t="str">
            <v>室蘭保健所</v>
          </cell>
          <cell r="L278">
            <v>1356.6899999999998</v>
          </cell>
          <cell r="M278">
            <v>140.45065563982931</v>
          </cell>
          <cell r="N278">
            <v>190548</v>
          </cell>
        </row>
        <row r="279">
          <cell r="B279" t="str">
            <v>苫小牧保健所</v>
          </cell>
          <cell r="L279">
            <v>2340.34</v>
          </cell>
          <cell r="M279">
            <v>91.293572728748813</v>
          </cell>
          <cell r="N279">
            <v>213658</v>
          </cell>
        </row>
        <row r="280">
          <cell r="B280" t="str">
            <v>浦河保健所</v>
          </cell>
          <cell r="L280">
            <v>1342.56</v>
          </cell>
          <cell r="M280">
            <v>16.951197711834109</v>
          </cell>
          <cell r="N280">
            <v>22758</v>
          </cell>
        </row>
        <row r="281">
          <cell r="B281" t="str">
            <v>静内保健所</v>
          </cell>
          <cell r="L281">
            <v>3468.5600000000004</v>
          </cell>
          <cell r="M281">
            <v>13.68550637728625</v>
          </cell>
          <cell r="N281">
            <v>47469</v>
          </cell>
        </row>
        <row r="282">
          <cell r="B282" t="str">
            <v>帯広保健所</v>
          </cell>
          <cell r="L282">
            <v>10828.04</v>
          </cell>
          <cell r="M282">
            <v>32.006346485605889</v>
          </cell>
          <cell r="N282">
            <v>346566</v>
          </cell>
        </row>
        <row r="283">
          <cell r="B283" t="str">
            <v>釧路保健所</v>
          </cell>
          <cell r="L283">
            <v>5997.5</v>
          </cell>
          <cell r="M283">
            <v>39.929470612755317</v>
          </cell>
          <cell r="N283">
            <v>239477</v>
          </cell>
        </row>
        <row r="284">
          <cell r="B284" t="str">
            <v>根室保健所</v>
          </cell>
          <cell r="L284">
            <v>506.25</v>
          </cell>
          <cell r="M284">
            <v>54.575802469135802</v>
          </cell>
          <cell r="N284">
            <v>27629</v>
          </cell>
        </row>
        <row r="285">
          <cell r="B285" t="str">
            <v>中標津保健所</v>
          </cell>
          <cell r="L285">
            <v>3026.8999999999996</v>
          </cell>
          <cell r="M285">
            <v>16.7319700023126</v>
          </cell>
          <cell r="N285">
            <v>50646</v>
          </cell>
        </row>
        <row r="286">
          <cell r="B286" t="str">
            <v>網走保健所</v>
          </cell>
          <cell r="L286">
            <v>2241.4299999999998</v>
          </cell>
          <cell r="M286">
            <v>29.613237977541125</v>
          </cell>
          <cell r="N286">
            <v>66376</v>
          </cell>
        </row>
        <row r="287">
          <cell r="B287" t="str">
            <v>北見保健所</v>
          </cell>
          <cell r="L287">
            <v>3300.8399999999997</v>
          </cell>
          <cell r="M287">
            <v>46.967741544576533</v>
          </cell>
          <cell r="N287">
            <v>155033</v>
          </cell>
        </row>
        <row r="288">
          <cell r="B288" t="str">
            <v>紋別保健所</v>
          </cell>
          <cell r="L288">
            <v>5148.33</v>
          </cell>
          <cell r="M288">
            <v>13.955981842655774</v>
          </cell>
          <cell r="N288">
            <v>71850</v>
          </cell>
        </row>
        <row r="289">
          <cell r="B289" t="str">
            <v>稚内保健所</v>
          </cell>
          <cell r="L289">
            <v>4626.0700000000006</v>
          </cell>
          <cell r="M289">
            <v>14.55382214276913</v>
          </cell>
          <cell r="N289">
            <v>67327</v>
          </cell>
        </row>
        <row r="290">
          <cell r="B290" t="str">
            <v>留萌保健所</v>
          </cell>
          <cell r="L290">
            <v>3445.8800000000006</v>
          </cell>
          <cell r="M290">
            <v>14.131658676448394</v>
          </cell>
          <cell r="N290">
            <v>48696</v>
          </cell>
        </row>
        <row r="291">
          <cell r="B291" t="str">
            <v>上川保健所</v>
          </cell>
          <cell r="L291">
            <v>3490.44</v>
          </cell>
          <cell r="M291">
            <v>15.82980942230779</v>
          </cell>
          <cell r="N291">
            <v>55253</v>
          </cell>
        </row>
        <row r="292">
          <cell r="B292" t="str">
            <v>南渡島2次医療圏</v>
          </cell>
          <cell r="L292">
            <v>2670.6299999999997</v>
          </cell>
          <cell r="M292">
            <v>145.02757776255044</v>
          </cell>
          <cell r="N292">
            <v>387315</v>
          </cell>
        </row>
        <row r="293">
          <cell r="B293" t="str">
            <v>南檜山2次医療圏</v>
          </cell>
          <cell r="L293">
            <v>1423.38</v>
          </cell>
          <cell r="M293">
            <v>17.24346274361028</v>
          </cell>
          <cell r="N293">
            <v>24544</v>
          </cell>
        </row>
        <row r="294">
          <cell r="B294" t="str">
            <v>北渡島檜山2次医療圏</v>
          </cell>
          <cell r="L294">
            <v>2473.77</v>
          </cell>
          <cell r="M294">
            <v>15.235450345019949</v>
          </cell>
          <cell r="N294">
            <v>37689</v>
          </cell>
        </row>
        <row r="295">
          <cell r="B295" t="str">
            <v>札幌2次医療圏</v>
          </cell>
          <cell r="L295">
            <v>3540.1600000000003</v>
          </cell>
          <cell r="M295">
            <v>668.08110367892971</v>
          </cell>
          <cell r="N295">
            <v>2365114</v>
          </cell>
        </row>
        <row r="296">
          <cell r="B296" t="str">
            <v>後志2次医療圏</v>
          </cell>
          <cell r="L296">
            <v>4305.8700000000008</v>
          </cell>
          <cell r="M296">
            <v>50.788110184469097</v>
          </cell>
          <cell r="N296">
            <v>218687</v>
          </cell>
        </row>
        <row r="297">
          <cell r="B297" t="str">
            <v>南空知2次医療圏</v>
          </cell>
          <cell r="L297">
            <v>2562.25</v>
          </cell>
          <cell r="M297">
            <v>65.298468143233492</v>
          </cell>
          <cell r="N297">
            <v>167311</v>
          </cell>
        </row>
        <row r="298">
          <cell r="B298" t="str">
            <v>中空知2次医療圏</v>
          </cell>
          <cell r="L298">
            <v>1666.6</v>
          </cell>
          <cell r="M298">
            <v>61.668666746669864</v>
          </cell>
          <cell r="N298">
            <v>102777</v>
          </cell>
        </row>
        <row r="299">
          <cell r="B299" t="str">
            <v>北空知2次医療圏</v>
          </cell>
          <cell r="L299">
            <v>1562.7600000000002</v>
          </cell>
          <cell r="M299">
            <v>25.439606849420255</v>
          </cell>
          <cell r="N299">
            <v>39756</v>
          </cell>
        </row>
        <row r="300">
          <cell r="B300" t="str">
            <v>西胆振2次医療圏</v>
          </cell>
          <cell r="L300">
            <v>1356.6899999999998</v>
          </cell>
          <cell r="M300">
            <v>140.45065563982931</v>
          </cell>
          <cell r="N300">
            <v>190548</v>
          </cell>
        </row>
        <row r="301">
          <cell r="B301" t="str">
            <v>東胆振2次医療圏</v>
          </cell>
          <cell r="L301">
            <v>2340.34</v>
          </cell>
          <cell r="M301">
            <v>91.293572728748813</v>
          </cell>
          <cell r="N301">
            <v>213658</v>
          </cell>
        </row>
        <row r="302">
          <cell r="B302" t="str">
            <v>日高2次医療圏</v>
          </cell>
          <cell r="L302">
            <v>4811.1200000000008</v>
          </cell>
          <cell r="M302">
            <v>14.596809059013284</v>
          </cell>
          <cell r="N302">
            <v>70227</v>
          </cell>
        </row>
        <row r="303">
          <cell r="B303" t="str">
            <v>上川中部2次医療圏</v>
          </cell>
          <cell r="L303">
            <v>4238.1000000000004</v>
          </cell>
          <cell r="M303">
            <v>94.509567966777553</v>
          </cell>
          <cell r="N303">
            <v>400541</v>
          </cell>
        </row>
        <row r="304">
          <cell r="B304" t="str">
            <v>上川北部2次医療圏</v>
          </cell>
          <cell r="L304">
            <v>4197.18</v>
          </cell>
          <cell r="M304">
            <v>15.799179449058652</v>
          </cell>
          <cell r="N304">
            <v>66312</v>
          </cell>
        </row>
        <row r="305">
          <cell r="B305" t="str">
            <v>富良野2次医療圏</v>
          </cell>
          <cell r="L305">
            <v>2183.41</v>
          </cell>
          <cell r="M305">
            <v>19.753962837946151</v>
          </cell>
          <cell r="N305">
            <v>43131</v>
          </cell>
        </row>
        <row r="306">
          <cell r="B306" t="str">
            <v>留萌2次医療圏</v>
          </cell>
          <cell r="L306">
            <v>3445.8800000000006</v>
          </cell>
          <cell r="M306">
            <v>14.131658676448394</v>
          </cell>
          <cell r="N306">
            <v>48696</v>
          </cell>
        </row>
        <row r="307">
          <cell r="B307" t="str">
            <v>宗谷2次医療圏</v>
          </cell>
          <cell r="L307">
            <v>4626.0700000000006</v>
          </cell>
          <cell r="M307">
            <v>14.55382214276913</v>
          </cell>
          <cell r="N307">
            <v>67327</v>
          </cell>
        </row>
        <row r="308">
          <cell r="B308" t="str">
            <v>北網2次医療圏</v>
          </cell>
          <cell r="L308">
            <v>5542.27</v>
          </cell>
          <cell r="M308">
            <v>39.949154407850934</v>
          </cell>
          <cell r="N308">
            <v>221409</v>
          </cell>
        </row>
        <row r="309">
          <cell r="B309" t="str">
            <v>遠紋2次医療圏</v>
          </cell>
          <cell r="L309">
            <v>5148.33</v>
          </cell>
          <cell r="M309">
            <v>13.955981842655774</v>
          </cell>
          <cell r="N309">
            <v>71850</v>
          </cell>
        </row>
        <row r="310">
          <cell r="B310" t="str">
            <v>十勝2次医療圏</v>
          </cell>
          <cell r="L310">
            <v>10828.04</v>
          </cell>
          <cell r="M310">
            <v>32.006346485605889</v>
          </cell>
          <cell r="N310">
            <v>346566</v>
          </cell>
        </row>
        <row r="311">
          <cell r="B311" t="str">
            <v>釧路2次医療圏</v>
          </cell>
          <cell r="L311">
            <v>5997.5</v>
          </cell>
          <cell r="M311">
            <v>39.929470612755317</v>
          </cell>
          <cell r="N311">
            <v>239477</v>
          </cell>
        </row>
        <row r="312">
          <cell r="B312" t="str">
            <v>根室2次医療圏</v>
          </cell>
          <cell r="L312">
            <v>3533.1499999999996</v>
          </cell>
          <cell r="M312">
            <v>22.154451410214683</v>
          </cell>
          <cell r="N312">
            <v>78275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利用者用"/>
      <sheetName val="作業用1"/>
      <sheetName val="作業用2"/>
      <sheetName val="作業用3"/>
      <sheetName val="市町村合併等"/>
    </sheetNames>
    <sheetDataSet>
      <sheetData sheetId="0"/>
      <sheetData sheetId="1">
        <row r="2">
          <cell r="C2">
            <v>2005</v>
          </cell>
        </row>
        <row r="3"/>
        <row r="4"/>
        <row r="5"/>
        <row r="6"/>
        <row r="7"/>
        <row r="8"/>
        <row r="9"/>
        <row r="10"/>
        <row r="11"/>
        <row r="12">
          <cell r="O12" t="str">
            <v>全国</v>
          </cell>
          <cell r="P12">
            <v>127767994</v>
          </cell>
          <cell r="Q12">
            <v>49566305</v>
          </cell>
          <cell r="R12">
            <v>127767994</v>
          </cell>
        </row>
        <row r="13">
          <cell r="O13" t="str">
            <v>北海道</v>
          </cell>
          <cell r="P13">
            <v>5627737</v>
          </cell>
          <cell r="Q13">
            <v>2380251</v>
          </cell>
          <cell r="R13">
            <v>5627737</v>
          </cell>
        </row>
        <row r="14">
          <cell r="O14" t="str">
            <v/>
          </cell>
          <cell r="P14">
            <v>0</v>
          </cell>
          <cell r="Q14">
            <v>0</v>
          </cell>
          <cell r="R14">
            <v>135287342</v>
          </cell>
        </row>
        <row r="15">
          <cell r="O15" t="str">
            <v/>
          </cell>
          <cell r="P15">
            <v>0</v>
          </cell>
          <cell r="Q15">
            <v>0</v>
          </cell>
          <cell r="R15">
            <v>135287342</v>
          </cell>
        </row>
        <row r="16">
          <cell r="O16" t="str">
            <v/>
          </cell>
          <cell r="P16">
            <v>1880863</v>
          </cell>
          <cell r="Q16">
            <v>837367</v>
          </cell>
          <cell r="R16">
            <v>135287342</v>
          </cell>
        </row>
        <row r="17">
          <cell r="O17" t="str">
            <v>札幌市保健所管内札幌市中央区</v>
          </cell>
          <cell r="P17">
            <v>202801</v>
          </cell>
          <cell r="Q17">
            <v>108435</v>
          </cell>
          <cell r="R17">
            <v>202801</v>
          </cell>
        </row>
        <row r="18">
          <cell r="O18" t="str">
            <v>札幌市保健所管内札幌市北区</v>
          </cell>
          <cell r="P18">
            <v>272877</v>
          </cell>
          <cell r="Q18">
            <v>120810</v>
          </cell>
          <cell r="R18">
            <v>272877</v>
          </cell>
        </row>
        <row r="19">
          <cell r="O19" t="str">
            <v>札幌市保健所管内札幌市東区</v>
          </cell>
          <cell r="P19">
            <v>253996</v>
          </cell>
          <cell r="Q19">
            <v>113457</v>
          </cell>
          <cell r="R19">
            <v>253996</v>
          </cell>
        </row>
        <row r="20">
          <cell r="O20" t="str">
            <v>札幌市保健所管内札幌市白石区</v>
          </cell>
          <cell r="P20">
            <v>201307</v>
          </cell>
          <cell r="Q20">
            <v>96021</v>
          </cell>
          <cell r="R20">
            <v>201307</v>
          </cell>
        </row>
        <row r="21">
          <cell r="O21" t="str">
            <v>札幌市保健所管内札幌市豊平区</v>
          </cell>
          <cell r="P21">
            <v>209428</v>
          </cell>
          <cell r="Q21">
            <v>101340</v>
          </cell>
          <cell r="R21">
            <v>209428</v>
          </cell>
        </row>
        <row r="22">
          <cell r="O22" t="str">
            <v>札幌市保健所管内札幌市南区</v>
          </cell>
          <cell r="P22">
            <v>153021</v>
          </cell>
          <cell r="Q22">
            <v>64120</v>
          </cell>
          <cell r="R22">
            <v>153021</v>
          </cell>
        </row>
        <row r="23">
          <cell r="O23" t="str">
            <v>札幌市保健所管内札幌市西区</v>
          </cell>
          <cell r="P23">
            <v>207329</v>
          </cell>
          <cell r="Q23">
            <v>89793</v>
          </cell>
          <cell r="R23">
            <v>207329</v>
          </cell>
        </row>
        <row r="24">
          <cell r="O24" t="str">
            <v>札幌市保健所管内札幌市厚別区</v>
          </cell>
          <cell r="P24">
            <v>129720</v>
          </cell>
          <cell r="Q24">
            <v>51837</v>
          </cell>
          <cell r="R24">
            <v>129720</v>
          </cell>
        </row>
        <row r="25">
          <cell r="O25" t="str">
            <v>札幌市保健所管内札幌市手稲区</v>
          </cell>
          <cell r="P25">
            <v>137601</v>
          </cell>
          <cell r="Q25">
            <v>51412</v>
          </cell>
          <cell r="R25">
            <v>137601</v>
          </cell>
        </row>
        <row r="26">
          <cell r="O26" t="str">
            <v>札幌市保健所管内札幌市清田区</v>
          </cell>
          <cell r="P26">
            <v>112783</v>
          </cell>
          <cell r="Q26">
            <v>40142</v>
          </cell>
          <cell r="R26">
            <v>112783</v>
          </cell>
        </row>
        <row r="27">
          <cell r="O27" t="str">
            <v>市立函館保健所管内函館市</v>
          </cell>
          <cell r="P27">
            <v>294264</v>
          </cell>
          <cell r="Q27">
            <v>128411</v>
          </cell>
          <cell r="R27">
            <v>294264</v>
          </cell>
        </row>
        <row r="28">
          <cell r="O28" t="str">
            <v>小樽市保健所管内小樽市</v>
          </cell>
          <cell r="P28">
            <v>142161</v>
          </cell>
          <cell r="Q28">
            <v>60400</v>
          </cell>
          <cell r="R28">
            <v>142161</v>
          </cell>
        </row>
        <row r="29">
          <cell r="O29" t="str">
            <v>旭川市保健所管内旭川市</v>
          </cell>
          <cell r="P29">
            <v>355004</v>
          </cell>
          <cell r="Q29">
            <v>150384</v>
          </cell>
          <cell r="R29">
            <v>355004</v>
          </cell>
        </row>
        <row r="30">
          <cell r="O30" t="str">
            <v>室蘭保健所管内室蘭市</v>
          </cell>
          <cell r="P30">
            <v>98372</v>
          </cell>
          <cell r="Q30">
            <v>45266</v>
          </cell>
          <cell r="R30">
            <v>98372</v>
          </cell>
        </row>
        <row r="31">
          <cell r="O31" t="str">
            <v>釧路保健所管内釧路市</v>
          </cell>
          <cell r="P31">
            <v>181516</v>
          </cell>
          <cell r="Q31">
            <v>78230</v>
          </cell>
          <cell r="R31">
            <v>181516</v>
          </cell>
        </row>
        <row r="32">
          <cell r="O32" t="str">
            <v>帯広保健所管内帯広市</v>
          </cell>
          <cell r="P32">
            <v>170580</v>
          </cell>
          <cell r="Q32">
            <v>73629</v>
          </cell>
          <cell r="R32">
            <v>170580</v>
          </cell>
        </row>
        <row r="33">
          <cell r="O33" t="str">
            <v>北見保健所管内北見市</v>
          </cell>
          <cell r="P33">
            <v>110715</v>
          </cell>
          <cell r="Q33">
            <v>48358</v>
          </cell>
          <cell r="R33">
            <v>110715</v>
          </cell>
        </row>
        <row r="34">
          <cell r="O34" t="str">
            <v>岩見沢保健所管内夕張市</v>
          </cell>
          <cell r="P34">
            <v>13001</v>
          </cell>
          <cell r="Q34">
            <v>6275</v>
          </cell>
          <cell r="R34">
            <v>13001</v>
          </cell>
        </row>
        <row r="35">
          <cell r="O35" t="str">
            <v>岩見沢保健所管内岩見沢市</v>
          </cell>
          <cell r="P35">
            <v>83202</v>
          </cell>
          <cell r="Q35">
            <v>33671</v>
          </cell>
          <cell r="R35">
            <v>83202</v>
          </cell>
        </row>
        <row r="36">
          <cell r="O36" t="str">
            <v>網走保健所管内網走市</v>
          </cell>
          <cell r="P36">
            <v>42045</v>
          </cell>
          <cell r="Q36">
            <v>17982</v>
          </cell>
          <cell r="R36">
            <v>42045</v>
          </cell>
        </row>
        <row r="37">
          <cell r="O37" t="str">
            <v>留萌保健所管内留萌市</v>
          </cell>
          <cell r="P37">
            <v>26826</v>
          </cell>
          <cell r="Q37">
            <v>11666</v>
          </cell>
          <cell r="R37">
            <v>26826</v>
          </cell>
        </row>
        <row r="38">
          <cell r="O38" t="str">
            <v>苫小牧保健所管内苫小牧市</v>
          </cell>
          <cell r="P38">
            <v>172758</v>
          </cell>
          <cell r="Q38">
            <v>72845</v>
          </cell>
          <cell r="R38">
            <v>172758</v>
          </cell>
        </row>
        <row r="39">
          <cell r="O39" t="str">
            <v>稚内保健所管内稚内市</v>
          </cell>
          <cell r="P39">
            <v>41592</v>
          </cell>
          <cell r="Q39">
            <v>17820</v>
          </cell>
          <cell r="R39">
            <v>41592</v>
          </cell>
        </row>
        <row r="40">
          <cell r="O40" t="str">
            <v>岩見沢保健所管内美唄市</v>
          </cell>
          <cell r="P40">
            <v>29083</v>
          </cell>
          <cell r="Q40">
            <v>11894</v>
          </cell>
          <cell r="R40">
            <v>29083</v>
          </cell>
        </row>
        <row r="41">
          <cell r="O41" t="str">
            <v>滝川保健所管内芦別市</v>
          </cell>
          <cell r="P41">
            <v>18899</v>
          </cell>
          <cell r="Q41">
            <v>8222</v>
          </cell>
          <cell r="R41">
            <v>18899</v>
          </cell>
        </row>
        <row r="42">
          <cell r="O42" t="str">
            <v>江別保健所管内江別市</v>
          </cell>
          <cell r="P42">
            <v>125601</v>
          </cell>
          <cell r="Q42">
            <v>50425</v>
          </cell>
          <cell r="R42">
            <v>125601</v>
          </cell>
        </row>
        <row r="43">
          <cell r="O43" t="str">
            <v>滝川保健所管内赤平市</v>
          </cell>
          <cell r="P43">
            <v>14401</v>
          </cell>
          <cell r="Q43">
            <v>6202</v>
          </cell>
          <cell r="R43">
            <v>14401</v>
          </cell>
        </row>
        <row r="44">
          <cell r="O44" t="str">
            <v>紋別保健所管内紋別市</v>
          </cell>
          <cell r="P44">
            <v>26632</v>
          </cell>
          <cell r="Q44">
            <v>11670</v>
          </cell>
          <cell r="R44">
            <v>26632</v>
          </cell>
        </row>
        <row r="45">
          <cell r="O45" t="str">
            <v>名寄保健所管内士別市</v>
          </cell>
          <cell r="P45">
            <v>23411</v>
          </cell>
          <cell r="Q45">
            <v>9398</v>
          </cell>
          <cell r="R45">
            <v>23411</v>
          </cell>
        </row>
        <row r="46">
          <cell r="O46" t="str">
            <v>名寄保健所管内名寄市</v>
          </cell>
          <cell r="P46">
            <v>26590</v>
          </cell>
          <cell r="Q46">
            <v>11241</v>
          </cell>
          <cell r="R46">
            <v>26590</v>
          </cell>
        </row>
        <row r="47">
          <cell r="O47" t="str">
            <v>岩見沢保健所管内三笠市</v>
          </cell>
          <cell r="P47">
            <v>11927</v>
          </cell>
          <cell r="Q47">
            <v>5422</v>
          </cell>
          <cell r="R47">
            <v>11927</v>
          </cell>
        </row>
        <row r="48">
          <cell r="O48" t="str">
            <v>根室保健所管内根室市</v>
          </cell>
          <cell r="P48">
            <v>31202</v>
          </cell>
          <cell r="Q48">
            <v>12173</v>
          </cell>
          <cell r="R48">
            <v>31202</v>
          </cell>
        </row>
        <row r="49">
          <cell r="O49" t="str">
            <v>千歳保健所管内千歳市</v>
          </cell>
          <cell r="P49">
            <v>91437</v>
          </cell>
          <cell r="Q49">
            <v>35983</v>
          </cell>
          <cell r="R49">
            <v>91437</v>
          </cell>
        </row>
        <row r="50">
          <cell r="O50" t="str">
            <v>滝川保健所管内滝川市</v>
          </cell>
          <cell r="P50">
            <v>45562</v>
          </cell>
          <cell r="Q50">
            <v>19314</v>
          </cell>
          <cell r="R50">
            <v>45562</v>
          </cell>
        </row>
        <row r="51">
          <cell r="O51" t="str">
            <v>滝川保健所管内砂川市</v>
          </cell>
          <cell r="P51">
            <v>20068</v>
          </cell>
          <cell r="Q51">
            <v>8348</v>
          </cell>
          <cell r="R51">
            <v>20068</v>
          </cell>
        </row>
        <row r="52">
          <cell r="O52" t="str">
            <v>滝川保健所管内歌志内市</v>
          </cell>
          <cell r="P52">
            <v>5221</v>
          </cell>
          <cell r="Q52">
            <v>2335</v>
          </cell>
          <cell r="R52">
            <v>5221</v>
          </cell>
        </row>
        <row r="53">
          <cell r="O53" t="str">
            <v>深川保健所管内深川市</v>
          </cell>
          <cell r="P53">
            <v>25838</v>
          </cell>
          <cell r="Q53">
            <v>10554</v>
          </cell>
          <cell r="R53">
            <v>25838</v>
          </cell>
        </row>
        <row r="54">
          <cell r="O54" t="str">
            <v>富良野保健所管内富良野市</v>
          </cell>
          <cell r="P54">
            <v>25076</v>
          </cell>
          <cell r="Q54">
            <v>9989</v>
          </cell>
          <cell r="R54">
            <v>25076</v>
          </cell>
        </row>
        <row r="55">
          <cell r="O55" t="str">
            <v>室蘭保健所管内登別市</v>
          </cell>
          <cell r="P55">
            <v>53135</v>
          </cell>
          <cell r="Q55">
            <v>21511</v>
          </cell>
          <cell r="R55">
            <v>53135</v>
          </cell>
        </row>
        <row r="56">
          <cell r="O56" t="str">
            <v>千歳保健所管内恵庭市</v>
          </cell>
          <cell r="P56">
            <v>67614</v>
          </cell>
          <cell r="Q56">
            <v>25662</v>
          </cell>
          <cell r="R56">
            <v>67614</v>
          </cell>
        </row>
        <row r="57">
          <cell r="O57" t="str">
            <v>室蘭保健所管内伊達市</v>
          </cell>
          <cell r="P57">
            <v>35223</v>
          </cell>
          <cell r="Q57">
            <v>14354</v>
          </cell>
          <cell r="R57">
            <v>35223</v>
          </cell>
        </row>
        <row r="58">
          <cell r="O58" t="str">
            <v>千歳保健所管内北広島市</v>
          </cell>
          <cell r="P58">
            <v>60677</v>
          </cell>
          <cell r="Q58">
            <v>22362</v>
          </cell>
          <cell r="R58">
            <v>60677</v>
          </cell>
        </row>
        <row r="59">
          <cell r="O59" t="str">
            <v>江別保健所管内石狩市</v>
          </cell>
          <cell r="P59">
            <v>60104</v>
          </cell>
          <cell r="Q59">
            <v>21925</v>
          </cell>
          <cell r="R59">
            <v>60104</v>
          </cell>
        </row>
        <row r="60">
          <cell r="O60" t="str">
            <v/>
          </cell>
          <cell r="P60">
            <v>0</v>
          </cell>
          <cell r="Q60">
            <v>0</v>
          </cell>
          <cell r="R60">
            <v>135287342</v>
          </cell>
        </row>
        <row r="61">
          <cell r="O61" t="str">
            <v>江別保健所管内当別町</v>
          </cell>
          <cell r="P61">
            <v>19982</v>
          </cell>
          <cell r="Q61">
            <v>7579</v>
          </cell>
          <cell r="R61">
            <v>19982</v>
          </cell>
        </row>
        <row r="62">
          <cell r="O62" t="str">
            <v>江別保健所管内新篠津村</v>
          </cell>
          <cell r="P62">
            <v>3737</v>
          </cell>
          <cell r="Q62">
            <v>1158</v>
          </cell>
          <cell r="R62">
            <v>3737</v>
          </cell>
        </row>
        <row r="63">
          <cell r="O63" t="str">
            <v/>
          </cell>
          <cell r="P63">
            <v>0</v>
          </cell>
          <cell r="Q63">
            <v>0</v>
          </cell>
          <cell r="R63">
            <v>135287342</v>
          </cell>
        </row>
        <row r="64">
          <cell r="O64" t="str">
            <v>渡島保健所管内松前町</v>
          </cell>
          <cell r="P64">
            <v>10121</v>
          </cell>
          <cell r="Q64">
            <v>4203</v>
          </cell>
          <cell r="R64">
            <v>10121</v>
          </cell>
        </row>
        <row r="65">
          <cell r="O65" t="str">
            <v>渡島保健所管内福島町</v>
          </cell>
          <cell r="P65">
            <v>5897</v>
          </cell>
          <cell r="Q65">
            <v>2340</v>
          </cell>
          <cell r="R65">
            <v>5897</v>
          </cell>
        </row>
        <row r="66">
          <cell r="O66" t="str">
            <v>渡島保健所管内知内町</v>
          </cell>
          <cell r="P66">
            <v>5447</v>
          </cell>
          <cell r="Q66">
            <v>2050</v>
          </cell>
          <cell r="R66">
            <v>5447</v>
          </cell>
        </row>
        <row r="67">
          <cell r="O67" t="str">
            <v>渡島保健所管内木古内町</v>
          </cell>
          <cell r="P67">
            <v>6024</v>
          </cell>
          <cell r="Q67">
            <v>2465</v>
          </cell>
          <cell r="R67">
            <v>6024</v>
          </cell>
        </row>
        <row r="68">
          <cell r="O68" t="str">
            <v>渡島保健所管内上磯町</v>
          </cell>
          <cell r="P68">
            <v>37258</v>
          </cell>
          <cell r="Q68">
            <v>14122</v>
          </cell>
          <cell r="R68">
            <v>37258</v>
          </cell>
        </row>
        <row r="69">
          <cell r="O69" t="str">
            <v>渡島保健所管内大野町</v>
          </cell>
          <cell r="P69">
            <v>10798</v>
          </cell>
          <cell r="Q69">
            <v>3657</v>
          </cell>
          <cell r="R69">
            <v>10798</v>
          </cell>
        </row>
        <row r="70">
          <cell r="O70" t="str">
            <v>渡島保健所管内七飯町</v>
          </cell>
          <cell r="P70">
            <v>28424</v>
          </cell>
          <cell r="Q70">
            <v>10363</v>
          </cell>
          <cell r="R70">
            <v>28424</v>
          </cell>
        </row>
        <row r="71">
          <cell r="O71" t="str">
            <v>渡島保健所管内鹿部町</v>
          </cell>
          <cell r="P71">
            <v>4919</v>
          </cell>
          <cell r="Q71">
            <v>1646</v>
          </cell>
          <cell r="R71">
            <v>4919</v>
          </cell>
        </row>
        <row r="72">
          <cell r="O72" t="str">
            <v>渡島保健所管内森町</v>
          </cell>
          <cell r="P72">
            <v>19149</v>
          </cell>
          <cell r="Q72">
            <v>7363</v>
          </cell>
          <cell r="R72">
            <v>19149</v>
          </cell>
        </row>
        <row r="73">
          <cell r="O73" t="str">
            <v>八雲保健所管内八雲町</v>
          </cell>
          <cell r="P73">
            <v>20131</v>
          </cell>
          <cell r="Q73">
            <v>8004</v>
          </cell>
          <cell r="R73">
            <v>20131</v>
          </cell>
        </row>
        <row r="74">
          <cell r="O74" t="str">
            <v>八雲保健所管内長万部町</v>
          </cell>
          <cell r="P74">
            <v>7003</v>
          </cell>
          <cell r="Q74">
            <v>3026</v>
          </cell>
          <cell r="R74">
            <v>7003</v>
          </cell>
        </row>
        <row r="75">
          <cell r="O75" t="str">
            <v/>
          </cell>
          <cell r="P75">
            <v>0</v>
          </cell>
          <cell r="Q75">
            <v>0</v>
          </cell>
          <cell r="R75">
            <v>135287342</v>
          </cell>
        </row>
        <row r="76">
          <cell r="O76" t="str">
            <v>江差保健所管内江差町</v>
          </cell>
          <cell r="P76">
            <v>10131</v>
          </cell>
          <cell r="Q76">
            <v>4291</v>
          </cell>
          <cell r="R76">
            <v>10131</v>
          </cell>
        </row>
        <row r="77">
          <cell r="O77" t="str">
            <v>江差保健所管内上ノ国町</v>
          </cell>
          <cell r="P77">
            <v>6417</v>
          </cell>
          <cell r="Q77">
            <v>2446</v>
          </cell>
          <cell r="R77">
            <v>6417</v>
          </cell>
        </row>
        <row r="78">
          <cell r="O78" t="str">
            <v>江差保健所管内厚沢部町</v>
          </cell>
          <cell r="P78">
            <v>4775</v>
          </cell>
          <cell r="Q78">
            <v>1914</v>
          </cell>
          <cell r="R78">
            <v>4775</v>
          </cell>
        </row>
        <row r="79">
          <cell r="O79" t="str">
            <v>江差保健所管内乙部町</v>
          </cell>
          <cell r="P79">
            <v>4816</v>
          </cell>
          <cell r="Q79">
            <v>1903</v>
          </cell>
          <cell r="R79">
            <v>4816</v>
          </cell>
        </row>
        <row r="80">
          <cell r="O80" t="str">
            <v>江差保健所管内奥尻町</v>
          </cell>
          <cell r="P80">
            <v>3643</v>
          </cell>
          <cell r="Q80">
            <v>1551</v>
          </cell>
          <cell r="R80">
            <v>3643</v>
          </cell>
        </row>
        <row r="81">
          <cell r="O81" t="str">
            <v>八雲保健所管内今金町</v>
          </cell>
          <cell r="P81">
            <v>6466</v>
          </cell>
          <cell r="Q81">
            <v>2470</v>
          </cell>
          <cell r="R81">
            <v>6466</v>
          </cell>
        </row>
        <row r="82">
          <cell r="O82" t="str">
            <v>せたな町</v>
          </cell>
          <cell r="P82">
            <v>10748</v>
          </cell>
          <cell r="Q82">
            <v>4436</v>
          </cell>
          <cell r="R82">
            <v>0</v>
          </cell>
        </row>
        <row r="83">
          <cell r="O83" t="str">
            <v/>
          </cell>
          <cell r="P83">
            <v>0</v>
          </cell>
          <cell r="Q83">
            <v>0</v>
          </cell>
          <cell r="R83">
            <v>135287342</v>
          </cell>
        </row>
        <row r="84">
          <cell r="O84" t="str">
            <v>倶知安保健所管内島牧村</v>
          </cell>
          <cell r="P84">
            <v>1996</v>
          </cell>
          <cell r="Q84">
            <v>808</v>
          </cell>
          <cell r="R84">
            <v>1996</v>
          </cell>
        </row>
        <row r="85">
          <cell r="O85" t="str">
            <v>倶知安保健所管内寿都町</v>
          </cell>
          <cell r="P85">
            <v>3744</v>
          </cell>
          <cell r="Q85">
            <v>1642</v>
          </cell>
          <cell r="R85">
            <v>3744</v>
          </cell>
        </row>
        <row r="86">
          <cell r="O86" t="str">
            <v>倶知安保健所管内黒松内町</v>
          </cell>
          <cell r="P86">
            <v>3457</v>
          </cell>
          <cell r="Q86">
            <v>1387</v>
          </cell>
          <cell r="R86">
            <v>3457</v>
          </cell>
        </row>
        <row r="87">
          <cell r="O87" t="str">
            <v>倶知安保健所管内蘭越町</v>
          </cell>
          <cell r="P87">
            <v>5802</v>
          </cell>
          <cell r="Q87">
            <v>2242</v>
          </cell>
          <cell r="R87">
            <v>5802</v>
          </cell>
        </row>
        <row r="88">
          <cell r="O88" t="str">
            <v>倶知安保健所管内ニセコ町</v>
          </cell>
          <cell r="P88">
            <v>4669</v>
          </cell>
          <cell r="Q88">
            <v>1896</v>
          </cell>
          <cell r="R88">
            <v>4669</v>
          </cell>
        </row>
        <row r="89">
          <cell r="O89" t="str">
            <v>倶知安保健所管内真狩村</v>
          </cell>
          <cell r="P89">
            <v>2354</v>
          </cell>
          <cell r="Q89">
            <v>884</v>
          </cell>
          <cell r="R89">
            <v>2354</v>
          </cell>
        </row>
        <row r="90">
          <cell r="O90" t="str">
            <v>倶知安保健所管内留寿都村</v>
          </cell>
          <cell r="P90">
            <v>2165</v>
          </cell>
          <cell r="Q90">
            <v>934</v>
          </cell>
          <cell r="R90">
            <v>2165</v>
          </cell>
        </row>
        <row r="91">
          <cell r="O91" t="str">
            <v>倶知安保健所管内喜茂別町</v>
          </cell>
          <cell r="P91">
            <v>2707</v>
          </cell>
          <cell r="Q91">
            <v>1233</v>
          </cell>
          <cell r="R91">
            <v>2707</v>
          </cell>
        </row>
        <row r="92">
          <cell r="O92" t="str">
            <v>倶知安保健所管内京極町</v>
          </cell>
          <cell r="P92">
            <v>3583</v>
          </cell>
          <cell r="Q92">
            <v>1463</v>
          </cell>
          <cell r="R92">
            <v>3583</v>
          </cell>
        </row>
        <row r="93">
          <cell r="O93" t="str">
            <v>倶知安保健所管内倶知安町</v>
          </cell>
          <cell r="P93">
            <v>16176</v>
          </cell>
          <cell r="Q93">
            <v>7043</v>
          </cell>
          <cell r="R93">
            <v>16176</v>
          </cell>
        </row>
        <row r="94">
          <cell r="O94" t="str">
            <v>岩内保健所管内共和町</v>
          </cell>
          <cell r="P94">
            <v>7112</v>
          </cell>
          <cell r="Q94">
            <v>2962</v>
          </cell>
          <cell r="R94">
            <v>7112</v>
          </cell>
        </row>
        <row r="95">
          <cell r="O95" t="str">
            <v>岩内保健所管内岩内町</v>
          </cell>
          <cell r="P95">
            <v>15744</v>
          </cell>
          <cell r="Q95">
            <v>6853</v>
          </cell>
          <cell r="R95">
            <v>15744</v>
          </cell>
        </row>
        <row r="96">
          <cell r="O96" t="str">
            <v>岩内保健所管内泊村</v>
          </cell>
          <cell r="P96">
            <v>2185</v>
          </cell>
          <cell r="Q96">
            <v>1036</v>
          </cell>
          <cell r="R96">
            <v>2185</v>
          </cell>
        </row>
        <row r="97">
          <cell r="O97" t="str">
            <v>岩内保健所管内神恵内村</v>
          </cell>
          <cell r="P97">
            <v>1319</v>
          </cell>
          <cell r="Q97">
            <v>612</v>
          </cell>
          <cell r="R97">
            <v>1319</v>
          </cell>
        </row>
        <row r="98">
          <cell r="O98" t="str">
            <v>倶知安保健所管内積丹町</v>
          </cell>
          <cell r="P98">
            <v>2860</v>
          </cell>
          <cell r="Q98">
            <v>1253</v>
          </cell>
          <cell r="R98">
            <v>2860</v>
          </cell>
        </row>
        <row r="99">
          <cell r="O99" t="str">
            <v>倶知安保健所管内古平町</v>
          </cell>
          <cell r="P99">
            <v>4021</v>
          </cell>
          <cell r="Q99">
            <v>1679</v>
          </cell>
          <cell r="R99">
            <v>4021</v>
          </cell>
        </row>
        <row r="100">
          <cell r="O100" t="str">
            <v>倶知安保健所管内仁木町</v>
          </cell>
          <cell r="P100">
            <v>3967</v>
          </cell>
          <cell r="Q100">
            <v>1499</v>
          </cell>
          <cell r="R100">
            <v>3967</v>
          </cell>
        </row>
        <row r="101">
          <cell r="O101" t="str">
            <v>倶知安保健所管内余市町</v>
          </cell>
          <cell r="P101">
            <v>22734</v>
          </cell>
          <cell r="Q101">
            <v>9310</v>
          </cell>
          <cell r="R101">
            <v>22734</v>
          </cell>
        </row>
        <row r="102">
          <cell r="O102" t="str">
            <v>倶知安保健所管内赤井川村</v>
          </cell>
          <cell r="P102">
            <v>1310</v>
          </cell>
          <cell r="Q102">
            <v>606</v>
          </cell>
          <cell r="R102">
            <v>1310</v>
          </cell>
        </row>
        <row r="103">
          <cell r="O103" t="str">
            <v/>
          </cell>
          <cell r="P103">
            <v>0</v>
          </cell>
          <cell r="Q103">
            <v>0</v>
          </cell>
          <cell r="R103">
            <v>135287342</v>
          </cell>
        </row>
        <row r="104">
          <cell r="O104" t="str">
            <v>岩見沢保健所管内北村</v>
          </cell>
          <cell r="P104">
            <v>3618</v>
          </cell>
          <cell r="Q104">
            <v>1112</v>
          </cell>
          <cell r="R104">
            <v>3618</v>
          </cell>
        </row>
        <row r="105">
          <cell r="O105" t="str">
            <v>岩見沢保健所管内栗沢町</v>
          </cell>
          <cell r="P105">
            <v>6857</v>
          </cell>
          <cell r="Q105">
            <v>2539</v>
          </cell>
          <cell r="R105">
            <v>6857</v>
          </cell>
        </row>
        <row r="106">
          <cell r="O106" t="str">
            <v>岩見沢保健所管内南幌町</v>
          </cell>
          <cell r="P106">
            <v>9564</v>
          </cell>
          <cell r="Q106">
            <v>3130</v>
          </cell>
          <cell r="R106">
            <v>9564</v>
          </cell>
        </row>
        <row r="107">
          <cell r="O107" t="str">
            <v>滝川保健所管内奈井江町</v>
          </cell>
          <cell r="P107">
            <v>6836</v>
          </cell>
          <cell r="Q107">
            <v>2751</v>
          </cell>
          <cell r="R107">
            <v>6836</v>
          </cell>
        </row>
        <row r="108">
          <cell r="O108" t="str">
            <v>滝川保健所管内上砂川町</v>
          </cell>
          <cell r="P108">
            <v>4770</v>
          </cell>
          <cell r="Q108">
            <v>2203</v>
          </cell>
          <cell r="R108">
            <v>4770</v>
          </cell>
        </row>
        <row r="109">
          <cell r="O109" t="str">
            <v>岩見沢保健所管内由仁町</v>
          </cell>
          <cell r="P109">
            <v>6477</v>
          </cell>
          <cell r="Q109">
            <v>2387</v>
          </cell>
          <cell r="R109">
            <v>6477</v>
          </cell>
        </row>
        <row r="110">
          <cell r="O110" t="str">
            <v>岩見沢保健所管内長沼町</v>
          </cell>
          <cell r="P110">
            <v>12401</v>
          </cell>
          <cell r="Q110">
            <v>4404</v>
          </cell>
          <cell r="R110">
            <v>12401</v>
          </cell>
        </row>
        <row r="111">
          <cell r="O111" t="str">
            <v>岩見沢保健所管内栗山町</v>
          </cell>
          <cell r="P111">
            <v>14352</v>
          </cell>
          <cell r="Q111">
            <v>5698</v>
          </cell>
          <cell r="R111">
            <v>14352</v>
          </cell>
        </row>
        <row r="112">
          <cell r="O112" t="str">
            <v>岩見沢保健所管内月形町</v>
          </cell>
          <cell r="P112">
            <v>4785</v>
          </cell>
          <cell r="Q112">
            <v>1535</v>
          </cell>
          <cell r="R112">
            <v>4785</v>
          </cell>
        </row>
        <row r="113">
          <cell r="O113" t="str">
            <v>滝川保健所管内浦臼町</v>
          </cell>
          <cell r="P113">
            <v>2417</v>
          </cell>
          <cell r="Q113">
            <v>947</v>
          </cell>
          <cell r="R113">
            <v>2417</v>
          </cell>
        </row>
        <row r="114">
          <cell r="O114" t="str">
            <v>滝川保健所管内新十津川町</v>
          </cell>
          <cell r="P114">
            <v>7684</v>
          </cell>
          <cell r="Q114">
            <v>2789</v>
          </cell>
          <cell r="R114">
            <v>7684</v>
          </cell>
        </row>
        <row r="115">
          <cell r="O115" t="str">
            <v>深川保健所管内妹背牛町</v>
          </cell>
          <cell r="P115">
            <v>3943</v>
          </cell>
          <cell r="Q115">
            <v>1468</v>
          </cell>
          <cell r="R115">
            <v>3943</v>
          </cell>
        </row>
        <row r="116">
          <cell r="O116" t="str">
            <v>深川保健所管内秩父別町</v>
          </cell>
          <cell r="P116">
            <v>3003</v>
          </cell>
          <cell r="Q116">
            <v>1115</v>
          </cell>
          <cell r="R116">
            <v>3003</v>
          </cell>
        </row>
        <row r="117">
          <cell r="O117" t="str">
            <v>滝川保健所管内雨竜町</v>
          </cell>
          <cell r="P117">
            <v>3316</v>
          </cell>
          <cell r="Q117">
            <v>1121</v>
          </cell>
          <cell r="R117">
            <v>3316</v>
          </cell>
        </row>
        <row r="118">
          <cell r="O118" t="str">
            <v>深川保健所管内北竜町</v>
          </cell>
          <cell r="P118">
            <v>2376</v>
          </cell>
          <cell r="Q118">
            <v>822</v>
          </cell>
          <cell r="R118">
            <v>2376</v>
          </cell>
        </row>
        <row r="119">
          <cell r="O119" t="str">
            <v>深川保健所管内沼田町</v>
          </cell>
          <cell r="P119">
            <v>4041</v>
          </cell>
          <cell r="Q119">
            <v>1527</v>
          </cell>
          <cell r="R119">
            <v>4041</v>
          </cell>
        </row>
        <row r="120">
          <cell r="O120" t="str">
            <v>深川保健所管内幌加内町</v>
          </cell>
          <cell r="P120">
            <v>1952</v>
          </cell>
          <cell r="Q120">
            <v>830</v>
          </cell>
          <cell r="R120">
            <v>1952</v>
          </cell>
        </row>
        <row r="121">
          <cell r="O121" t="str">
            <v/>
          </cell>
          <cell r="P121">
            <v>0</v>
          </cell>
          <cell r="Q121">
            <v>0</v>
          </cell>
          <cell r="R121">
            <v>135287342</v>
          </cell>
        </row>
        <row r="122">
          <cell r="O122" t="str">
            <v>上川保健所管内鷹栖町</v>
          </cell>
          <cell r="P122">
            <v>7261</v>
          </cell>
          <cell r="Q122">
            <v>2591</v>
          </cell>
          <cell r="R122">
            <v>7261</v>
          </cell>
        </row>
        <row r="123">
          <cell r="O123" t="str">
            <v>上川保健所管内東神楽町</v>
          </cell>
          <cell r="P123">
            <v>9194</v>
          </cell>
          <cell r="Q123">
            <v>3127</v>
          </cell>
          <cell r="R123">
            <v>9194</v>
          </cell>
        </row>
        <row r="124">
          <cell r="O124" t="str">
            <v>上川保健所管内当麻町</v>
          </cell>
          <cell r="P124">
            <v>7473</v>
          </cell>
          <cell r="Q124">
            <v>2784</v>
          </cell>
          <cell r="R124">
            <v>7473</v>
          </cell>
        </row>
        <row r="125">
          <cell r="O125" t="str">
            <v>上川保健所管内比布町</v>
          </cell>
          <cell r="P125">
            <v>4340</v>
          </cell>
          <cell r="Q125">
            <v>1625</v>
          </cell>
          <cell r="R125">
            <v>4340</v>
          </cell>
        </row>
        <row r="126">
          <cell r="O126" t="str">
            <v>上川保健所管内愛別町</v>
          </cell>
          <cell r="P126">
            <v>3739</v>
          </cell>
          <cell r="Q126">
            <v>1458</v>
          </cell>
          <cell r="R126">
            <v>3739</v>
          </cell>
        </row>
        <row r="127">
          <cell r="O127" t="str">
            <v>上川保健所管内上川町</v>
          </cell>
          <cell r="P127">
            <v>5176</v>
          </cell>
          <cell r="Q127">
            <v>2666</v>
          </cell>
          <cell r="R127">
            <v>5176</v>
          </cell>
        </row>
        <row r="128">
          <cell r="O128" t="str">
            <v>上川保健所管内東川町</v>
          </cell>
          <cell r="P128">
            <v>7701</v>
          </cell>
          <cell r="Q128">
            <v>2927</v>
          </cell>
          <cell r="R128">
            <v>7701</v>
          </cell>
        </row>
        <row r="129">
          <cell r="O129" t="str">
            <v>上川保健所管内美瑛町</v>
          </cell>
          <cell r="P129">
            <v>11628</v>
          </cell>
          <cell r="Q129">
            <v>4342</v>
          </cell>
          <cell r="R129">
            <v>11628</v>
          </cell>
        </row>
        <row r="130">
          <cell r="O130" t="str">
            <v>富良野保健所管内上富良野町</v>
          </cell>
          <cell r="P130">
            <v>12352</v>
          </cell>
          <cell r="Q130">
            <v>4540</v>
          </cell>
          <cell r="R130">
            <v>12352</v>
          </cell>
        </row>
        <row r="131">
          <cell r="O131" t="str">
            <v>富良野保健所管内中富良野町</v>
          </cell>
          <cell r="P131">
            <v>5707</v>
          </cell>
          <cell r="Q131">
            <v>2035</v>
          </cell>
          <cell r="R131">
            <v>5707</v>
          </cell>
        </row>
        <row r="132">
          <cell r="O132" t="str">
            <v>富良野保健所管内南富良野町</v>
          </cell>
          <cell r="P132">
            <v>2947</v>
          </cell>
          <cell r="Q132">
            <v>1220</v>
          </cell>
          <cell r="R132">
            <v>2947</v>
          </cell>
        </row>
        <row r="133">
          <cell r="O133" t="str">
            <v>富良野保健所管内占冠村</v>
          </cell>
          <cell r="P133">
            <v>1819</v>
          </cell>
          <cell r="Q133">
            <v>1051</v>
          </cell>
          <cell r="R133">
            <v>1819</v>
          </cell>
        </row>
        <row r="134">
          <cell r="O134" t="str">
            <v>名寄保健所管内和寒町</v>
          </cell>
          <cell r="P134">
            <v>4238</v>
          </cell>
          <cell r="Q134">
            <v>1646</v>
          </cell>
          <cell r="R134">
            <v>4238</v>
          </cell>
        </row>
        <row r="135">
          <cell r="O135" t="str">
            <v>名寄保健所管内剣淵町</v>
          </cell>
          <cell r="P135">
            <v>3952</v>
          </cell>
          <cell r="Q135">
            <v>1422</v>
          </cell>
          <cell r="R135">
            <v>3952</v>
          </cell>
        </row>
        <row r="136">
          <cell r="O136" t="str">
            <v>名寄保健所管内風連町</v>
          </cell>
          <cell r="P136">
            <v>5038</v>
          </cell>
          <cell r="Q136">
            <v>1828</v>
          </cell>
          <cell r="R136">
            <v>5038</v>
          </cell>
        </row>
        <row r="137">
          <cell r="O137" t="str">
            <v>名寄保健所管内下川町</v>
          </cell>
          <cell r="P137">
            <v>4146</v>
          </cell>
          <cell r="Q137">
            <v>1771</v>
          </cell>
          <cell r="R137">
            <v>4146</v>
          </cell>
        </row>
        <row r="138">
          <cell r="O138" t="str">
            <v>名寄保健所管内美深町</v>
          </cell>
          <cell r="P138">
            <v>5512</v>
          </cell>
          <cell r="Q138">
            <v>2218</v>
          </cell>
          <cell r="R138">
            <v>5512</v>
          </cell>
        </row>
        <row r="139">
          <cell r="O139" t="str">
            <v>名寄保健所管内音威子府村</v>
          </cell>
          <cell r="P139">
            <v>1070</v>
          </cell>
          <cell r="Q139">
            <v>457</v>
          </cell>
          <cell r="R139">
            <v>1070</v>
          </cell>
        </row>
        <row r="140">
          <cell r="O140" t="str">
            <v>名寄保健所管内中川町</v>
          </cell>
          <cell r="P140">
            <v>2106</v>
          </cell>
          <cell r="Q140">
            <v>950</v>
          </cell>
          <cell r="R140">
            <v>2106</v>
          </cell>
        </row>
        <row r="141">
          <cell r="O141" t="str">
            <v/>
          </cell>
          <cell r="P141">
            <v>0</v>
          </cell>
          <cell r="Q141">
            <v>0</v>
          </cell>
          <cell r="R141">
            <v>135287342</v>
          </cell>
        </row>
        <row r="142">
          <cell r="O142" t="str">
            <v>留萌保健所管内増毛町</v>
          </cell>
          <cell r="P142">
            <v>5708</v>
          </cell>
          <cell r="Q142">
            <v>2389</v>
          </cell>
          <cell r="R142">
            <v>5708</v>
          </cell>
        </row>
        <row r="143">
          <cell r="O143" t="str">
            <v>留萌保健所管内小平町</v>
          </cell>
          <cell r="P143">
            <v>4272</v>
          </cell>
          <cell r="Q143">
            <v>1659</v>
          </cell>
          <cell r="R143">
            <v>4272</v>
          </cell>
        </row>
        <row r="144">
          <cell r="O144" t="str">
            <v>留萌保健所管内苫前町</v>
          </cell>
          <cell r="P144">
            <v>4202</v>
          </cell>
          <cell r="Q144">
            <v>1689</v>
          </cell>
          <cell r="R144">
            <v>4202</v>
          </cell>
        </row>
        <row r="145">
          <cell r="O145" t="str">
            <v>留萌保健所管内羽幌町</v>
          </cell>
          <cell r="P145">
            <v>8740</v>
          </cell>
          <cell r="Q145">
            <v>3698</v>
          </cell>
          <cell r="R145">
            <v>8740</v>
          </cell>
        </row>
        <row r="146">
          <cell r="O146" t="str">
            <v>留萌保健所管内初山別村</v>
          </cell>
          <cell r="P146">
            <v>1511</v>
          </cell>
          <cell r="Q146">
            <v>633</v>
          </cell>
          <cell r="R146">
            <v>1511</v>
          </cell>
        </row>
        <row r="147">
          <cell r="O147" t="str">
            <v>留萌保健所管内遠別町</v>
          </cell>
          <cell r="P147">
            <v>3421</v>
          </cell>
          <cell r="Q147">
            <v>1405</v>
          </cell>
          <cell r="R147">
            <v>3421</v>
          </cell>
        </row>
        <row r="148">
          <cell r="O148" t="str">
            <v>留萌保健所管内天塩町</v>
          </cell>
          <cell r="P148">
            <v>4030</v>
          </cell>
          <cell r="Q148">
            <v>1674</v>
          </cell>
          <cell r="R148">
            <v>4030</v>
          </cell>
        </row>
        <row r="149">
          <cell r="O149" t="str">
            <v>留萌保健所管内幌延町</v>
          </cell>
          <cell r="P149">
            <v>2784</v>
          </cell>
          <cell r="Q149">
            <v>1192</v>
          </cell>
          <cell r="R149">
            <v>2784</v>
          </cell>
        </row>
        <row r="150">
          <cell r="O150" t="str">
            <v/>
          </cell>
          <cell r="P150">
            <v>0</v>
          </cell>
          <cell r="Q150">
            <v>0</v>
          </cell>
          <cell r="R150">
            <v>135287342</v>
          </cell>
        </row>
        <row r="151">
          <cell r="O151" t="str">
            <v>稚内保健所管内猿払村</v>
          </cell>
          <cell r="P151">
            <v>2940</v>
          </cell>
          <cell r="Q151">
            <v>1221</v>
          </cell>
          <cell r="R151">
            <v>2940</v>
          </cell>
        </row>
        <row r="152">
          <cell r="O152" t="str">
            <v>稚内保健所管内浜頓別町</v>
          </cell>
          <cell r="P152">
            <v>4582</v>
          </cell>
          <cell r="Q152">
            <v>1960</v>
          </cell>
          <cell r="R152">
            <v>4582</v>
          </cell>
        </row>
        <row r="153">
          <cell r="O153" t="str">
            <v>稚内保健所管内中頓別町</v>
          </cell>
          <cell r="P153">
            <v>2289</v>
          </cell>
          <cell r="Q153">
            <v>927</v>
          </cell>
          <cell r="R153">
            <v>2289</v>
          </cell>
        </row>
        <row r="154">
          <cell r="O154" t="str">
            <v>稚内保健所管内枝幸町</v>
          </cell>
          <cell r="P154">
            <v>7534</v>
          </cell>
          <cell r="Q154">
            <v>3012</v>
          </cell>
          <cell r="R154">
            <v>7534</v>
          </cell>
        </row>
        <row r="155">
          <cell r="O155" t="str">
            <v>稚内保健所管内歌登町</v>
          </cell>
          <cell r="P155">
            <v>2281</v>
          </cell>
          <cell r="Q155">
            <v>1009</v>
          </cell>
          <cell r="R155">
            <v>2281</v>
          </cell>
        </row>
        <row r="156">
          <cell r="O156" t="str">
            <v>稚内保健所管内豊富町</v>
          </cell>
          <cell r="P156">
            <v>4850</v>
          </cell>
          <cell r="Q156">
            <v>1937</v>
          </cell>
          <cell r="R156">
            <v>4850</v>
          </cell>
        </row>
        <row r="157">
          <cell r="O157" t="str">
            <v>稚内保健所管内礼文町</v>
          </cell>
          <cell r="P157">
            <v>3410</v>
          </cell>
          <cell r="Q157">
            <v>1481</v>
          </cell>
          <cell r="R157">
            <v>3410</v>
          </cell>
        </row>
        <row r="158">
          <cell r="O158" t="str">
            <v>稚内保健所管内利尻町</v>
          </cell>
          <cell r="P158">
            <v>2951</v>
          </cell>
          <cell r="Q158">
            <v>1327</v>
          </cell>
          <cell r="R158">
            <v>2951</v>
          </cell>
        </row>
        <row r="159">
          <cell r="O159" t="str">
            <v>稚内保健所管内利尻富士町</v>
          </cell>
          <cell r="P159">
            <v>3239</v>
          </cell>
          <cell r="Q159">
            <v>1429</v>
          </cell>
          <cell r="R159">
            <v>3239</v>
          </cell>
        </row>
        <row r="160">
          <cell r="O160" t="str">
            <v/>
          </cell>
          <cell r="P160">
            <v>0</v>
          </cell>
          <cell r="Q160">
            <v>0</v>
          </cell>
          <cell r="R160">
            <v>135287342</v>
          </cell>
        </row>
        <row r="161">
          <cell r="O161" t="str">
            <v>網走保健所管内東藻琴村</v>
          </cell>
          <cell r="P161">
            <v>2677</v>
          </cell>
          <cell r="Q161">
            <v>962</v>
          </cell>
          <cell r="R161">
            <v>2677</v>
          </cell>
        </row>
        <row r="162">
          <cell r="O162" t="str">
            <v>網走保健所管内女満別町</v>
          </cell>
          <cell r="P162">
            <v>5715</v>
          </cell>
          <cell r="Q162">
            <v>2052</v>
          </cell>
          <cell r="R162">
            <v>5715</v>
          </cell>
        </row>
        <row r="163">
          <cell r="O163" t="str">
            <v>北見保健所管内美幌町</v>
          </cell>
          <cell r="P163">
            <v>22819</v>
          </cell>
          <cell r="Q163">
            <v>8883</v>
          </cell>
          <cell r="R163">
            <v>22819</v>
          </cell>
        </row>
        <row r="164">
          <cell r="O164" t="str">
            <v>北見保健所管内津別町</v>
          </cell>
          <cell r="P164">
            <v>6222</v>
          </cell>
          <cell r="Q164">
            <v>2500</v>
          </cell>
          <cell r="R164">
            <v>6222</v>
          </cell>
        </row>
        <row r="165">
          <cell r="O165" t="str">
            <v>網走保健所管内斜里町</v>
          </cell>
          <cell r="P165">
            <v>13431</v>
          </cell>
          <cell r="Q165">
            <v>5703</v>
          </cell>
          <cell r="R165">
            <v>13431</v>
          </cell>
        </row>
        <row r="166">
          <cell r="O166" t="str">
            <v>網走保健所管内清里町</v>
          </cell>
          <cell r="P166">
            <v>5025</v>
          </cell>
          <cell r="Q166">
            <v>1869</v>
          </cell>
          <cell r="R166">
            <v>5025</v>
          </cell>
        </row>
        <row r="167">
          <cell r="O167" t="str">
            <v>網走保健所管内小清水町</v>
          </cell>
          <cell r="P167">
            <v>5753</v>
          </cell>
          <cell r="Q167">
            <v>2140</v>
          </cell>
          <cell r="R167">
            <v>5753</v>
          </cell>
        </row>
        <row r="168">
          <cell r="O168" t="str">
            <v>北見保健所管内端野町</v>
          </cell>
          <cell r="P168">
            <v>5469</v>
          </cell>
          <cell r="Q168">
            <v>1833</v>
          </cell>
          <cell r="R168">
            <v>5469</v>
          </cell>
        </row>
        <row r="169">
          <cell r="O169" t="str">
            <v>北見保健所管内訓子府町</v>
          </cell>
          <cell r="P169">
            <v>5981</v>
          </cell>
          <cell r="Q169">
            <v>2039</v>
          </cell>
          <cell r="R169">
            <v>5981</v>
          </cell>
        </row>
        <row r="170">
          <cell r="O170" t="str">
            <v>北見保健所管内置戸町</v>
          </cell>
          <cell r="P170">
            <v>3699</v>
          </cell>
          <cell r="Q170">
            <v>1455</v>
          </cell>
          <cell r="R170">
            <v>3699</v>
          </cell>
        </row>
        <row r="171">
          <cell r="O171" t="str">
            <v>北見保健所管内留辺蘂町</v>
          </cell>
          <cell r="P171">
            <v>8400</v>
          </cell>
          <cell r="Q171">
            <v>3365</v>
          </cell>
          <cell r="R171">
            <v>8400</v>
          </cell>
        </row>
        <row r="172">
          <cell r="O172" t="str">
            <v>紋別保健所管内佐呂間町</v>
          </cell>
          <cell r="P172">
            <v>6393</v>
          </cell>
          <cell r="Q172">
            <v>2564</v>
          </cell>
          <cell r="R172">
            <v>6393</v>
          </cell>
        </row>
        <row r="173">
          <cell r="O173" t="str">
            <v>北見保健所管内常呂町</v>
          </cell>
          <cell r="P173">
            <v>4781</v>
          </cell>
          <cell r="Q173">
            <v>1779</v>
          </cell>
          <cell r="R173">
            <v>4781</v>
          </cell>
        </row>
        <row r="174">
          <cell r="O174" t="str">
            <v>紋別保健所管内遠軽町</v>
          </cell>
          <cell r="P174">
            <v>23648</v>
          </cell>
          <cell r="Q174">
            <v>9866</v>
          </cell>
          <cell r="R174">
            <v>23648</v>
          </cell>
        </row>
        <row r="175">
          <cell r="O175" t="str">
            <v>紋別保健所管内上湧別町</v>
          </cell>
          <cell r="P175">
            <v>5841</v>
          </cell>
          <cell r="Q175">
            <v>2335</v>
          </cell>
          <cell r="R175">
            <v>5841</v>
          </cell>
        </row>
        <row r="176">
          <cell r="O176" t="str">
            <v>紋別保健所管内湧別町</v>
          </cell>
          <cell r="P176">
            <v>4917</v>
          </cell>
          <cell r="Q176">
            <v>1790</v>
          </cell>
          <cell r="R176">
            <v>4917</v>
          </cell>
        </row>
        <row r="177">
          <cell r="O177" t="str">
            <v>紋別保健所管内滝上町</v>
          </cell>
          <cell r="P177">
            <v>3366</v>
          </cell>
          <cell r="Q177">
            <v>1478</v>
          </cell>
          <cell r="R177">
            <v>3366</v>
          </cell>
        </row>
        <row r="178">
          <cell r="O178" t="str">
            <v>紋別保健所管内興部町</v>
          </cell>
          <cell r="P178">
            <v>4589</v>
          </cell>
          <cell r="Q178">
            <v>1929</v>
          </cell>
          <cell r="R178">
            <v>4589</v>
          </cell>
        </row>
        <row r="179">
          <cell r="O179" t="str">
            <v>紋別保健所管内西興部村</v>
          </cell>
          <cell r="P179">
            <v>1224</v>
          </cell>
          <cell r="Q179">
            <v>531</v>
          </cell>
          <cell r="R179">
            <v>1224</v>
          </cell>
        </row>
        <row r="180">
          <cell r="O180" t="str">
            <v>紋別保健所管内雄武町</v>
          </cell>
          <cell r="P180">
            <v>5507</v>
          </cell>
          <cell r="Q180">
            <v>2354</v>
          </cell>
          <cell r="R180">
            <v>5507</v>
          </cell>
        </row>
        <row r="181">
          <cell r="O181" t="str">
            <v/>
          </cell>
          <cell r="P181">
            <v>0</v>
          </cell>
          <cell r="Q181">
            <v>0</v>
          </cell>
          <cell r="R181">
            <v>135287342</v>
          </cell>
        </row>
        <row r="182">
          <cell r="O182" t="str">
            <v>室蘭保健所管内豊浦町</v>
          </cell>
          <cell r="P182">
            <v>4771</v>
          </cell>
          <cell r="Q182">
            <v>2009</v>
          </cell>
          <cell r="R182">
            <v>4771</v>
          </cell>
        </row>
        <row r="183">
          <cell r="O183" t="str">
            <v>室蘭保健所管内虻田町</v>
          </cell>
          <cell r="P183">
            <v>9189</v>
          </cell>
          <cell r="Q183">
            <v>4054</v>
          </cell>
          <cell r="R183">
            <v>9189</v>
          </cell>
        </row>
        <row r="184">
          <cell r="O184" t="str">
            <v>室蘭保健所管内洞爺村</v>
          </cell>
          <cell r="P184">
            <v>2154</v>
          </cell>
          <cell r="Q184">
            <v>776</v>
          </cell>
          <cell r="R184">
            <v>2154</v>
          </cell>
        </row>
        <row r="185">
          <cell r="O185" t="str">
            <v>室蘭保健所管内大滝村</v>
          </cell>
          <cell r="P185">
            <v>1843</v>
          </cell>
          <cell r="Q185">
            <v>635</v>
          </cell>
          <cell r="R185">
            <v>1843</v>
          </cell>
        </row>
        <row r="186">
          <cell r="O186" t="str">
            <v>室蘭保健所管内壮瞥町</v>
          </cell>
          <cell r="P186">
            <v>3473</v>
          </cell>
          <cell r="Q186">
            <v>1294</v>
          </cell>
          <cell r="R186">
            <v>3473</v>
          </cell>
        </row>
        <row r="187">
          <cell r="O187" t="str">
            <v>苫小牧保健所管内白老町</v>
          </cell>
          <cell r="P187">
            <v>20748</v>
          </cell>
          <cell r="Q187">
            <v>8564</v>
          </cell>
          <cell r="R187">
            <v>20748</v>
          </cell>
        </row>
        <row r="188">
          <cell r="O188" t="str">
            <v>苫小牧保健所管内早来町</v>
          </cell>
          <cell r="P188">
            <v>5225</v>
          </cell>
          <cell r="Q188">
            <v>2078</v>
          </cell>
          <cell r="R188">
            <v>5225</v>
          </cell>
        </row>
        <row r="189">
          <cell r="O189" t="str">
            <v>苫小牧保健所管内追分町</v>
          </cell>
          <cell r="P189">
            <v>3906</v>
          </cell>
          <cell r="Q189">
            <v>1710</v>
          </cell>
          <cell r="R189">
            <v>3906</v>
          </cell>
        </row>
        <row r="190">
          <cell r="O190" t="str">
            <v>苫小牧保健所管内厚真町</v>
          </cell>
          <cell r="P190">
            <v>5240</v>
          </cell>
          <cell r="Q190">
            <v>2002</v>
          </cell>
          <cell r="R190">
            <v>5240</v>
          </cell>
        </row>
        <row r="191">
          <cell r="O191" t="str">
            <v>苫小牧保健所管内鵡川町</v>
          </cell>
          <cell r="P191">
            <v>6765</v>
          </cell>
          <cell r="Q191">
            <v>2699</v>
          </cell>
          <cell r="R191">
            <v>6765</v>
          </cell>
        </row>
        <row r="192">
          <cell r="O192" t="str">
            <v>苫小牧保健所管内穂別町</v>
          </cell>
          <cell r="P192">
            <v>3837</v>
          </cell>
          <cell r="Q192">
            <v>1654</v>
          </cell>
          <cell r="R192">
            <v>3837</v>
          </cell>
        </row>
        <row r="193">
          <cell r="O193" t="str">
            <v/>
          </cell>
          <cell r="P193">
            <v>0</v>
          </cell>
          <cell r="Q193">
            <v>0</v>
          </cell>
          <cell r="R193">
            <v>135287342</v>
          </cell>
        </row>
        <row r="194">
          <cell r="O194" t="str">
            <v>静内保健所管内日高町</v>
          </cell>
          <cell r="P194">
            <v>2095</v>
          </cell>
          <cell r="Q194">
            <v>954</v>
          </cell>
          <cell r="R194">
            <v>2095</v>
          </cell>
        </row>
        <row r="195">
          <cell r="O195" t="str">
            <v>静内保健所管内平取町</v>
          </cell>
          <cell r="P195">
            <v>6173</v>
          </cell>
          <cell r="Q195">
            <v>2571</v>
          </cell>
          <cell r="R195">
            <v>6173</v>
          </cell>
        </row>
        <row r="196">
          <cell r="O196" t="str">
            <v>静内保健所管内門別町</v>
          </cell>
          <cell r="P196">
            <v>12635</v>
          </cell>
          <cell r="Q196">
            <v>5378</v>
          </cell>
          <cell r="R196">
            <v>12635</v>
          </cell>
        </row>
        <row r="197">
          <cell r="O197" t="str">
            <v>静内保健所管内新冠町</v>
          </cell>
          <cell r="P197">
            <v>6034</v>
          </cell>
          <cell r="Q197">
            <v>2447</v>
          </cell>
          <cell r="R197">
            <v>6034</v>
          </cell>
        </row>
        <row r="198">
          <cell r="O198" t="str">
            <v>静内保健所管内静内町</v>
          </cell>
          <cell r="P198">
            <v>22467</v>
          </cell>
          <cell r="Q198">
            <v>9560</v>
          </cell>
          <cell r="R198">
            <v>22467</v>
          </cell>
        </row>
        <row r="199">
          <cell r="O199" t="str">
            <v>静内保健所管内三石町</v>
          </cell>
          <cell r="P199">
            <v>4798</v>
          </cell>
          <cell r="Q199">
            <v>1869</v>
          </cell>
          <cell r="R199">
            <v>4798</v>
          </cell>
        </row>
        <row r="200">
          <cell r="O200" t="str">
            <v>浦河保健所管内浦河町</v>
          </cell>
          <cell r="P200">
            <v>15698</v>
          </cell>
          <cell r="Q200">
            <v>6782</v>
          </cell>
          <cell r="R200">
            <v>15698</v>
          </cell>
        </row>
        <row r="201">
          <cell r="O201" t="str">
            <v>浦河保健所管内様似町</v>
          </cell>
          <cell r="P201">
            <v>5711</v>
          </cell>
          <cell r="Q201">
            <v>2334</v>
          </cell>
          <cell r="R201">
            <v>5711</v>
          </cell>
        </row>
        <row r="202">
          <cell r="O202" t="str">
            <v>浦河保健所管内えりも町</v>
          </cell>
          <cell r="P202">
            <v>5796</v>
          </cell>
          <cell r="Q202">
            <v>2101</v>
          </cell>
          <cell r="R202">
            <v>5796</v>
          </cell>
        </row>
        <row r="203">
          <cell r="O203" t="str">
            <v/>
          </cell>
          <cell r="P203">
            <v>0</v>
          </cell>
          <cell r="Q203">
            <v>0</v>
          </cell>
          <cell r="R203">
            <v>135287342</v>
          </cell>
        </row>
        <row r="204">
          <cell r="O204" t="str">
            <v>帯広保健所管内音更町</v>
          </cell>
          <cell r="P204">
            <v>42452</v>
          </cell>
          <cell r="Q204">
            <v>16021</v>
          </cell>
          <cell r="R204">
            <v>42452</v>
          </cell>
        </row>
        <row r="205">
          <cell r="O205" t="str">
            <v>帯広保健所管内士幌町</v>
          </cell>
          <cell r="P205">
            <v>6755</v>
          </cell>
          <cell r="Q205">
            <v>2409</v>
          </cell>
          <cell r="R205">
            <v>6755</v>
          </cell>
        </row>
        <row r="206">
          <cell r="O206" t="str">
            <v>帯広保健所管内上士幌町</v>
          </cell>
          <cell r="P206">
            <v>5229</v>
          </cell>
          <cell r="Q206">
            <v>2215</v>
          </cell>
          <cell r="R206">
            <v>5229</v>
          </cell>
        </row>
        <row r="207">
          <cell r="O207" t="str">
            <v>帯広保健所管内鹿追町</v>
          </cell>
          <cell r="P207">
            <v>5876</v>
          </cell>
          <cell r="Q207">
            <v>2216</v>
          </cell>
          <cell r="R207">
            <v>5876</v>
          </cell>
        </row>
        <row r="208">
          <cell r="O208" t="str">
            <v>帯広保健所管内新得町</v>
          </cell>
          <cell r="P208">
            <v>7243</v>
          </cell>
          <cell r="Q208">
            <v>3280</v>
          </cell>
          <cell r="R208">
            <v>7243</v>
          </cell>
        </row>
        <row r="209">
          <cell r="O209" t="str">
            <v>帯広保健所管内清水町</v>
          </cell>
          <cell r="P209">
            <v>10464</v>
          </cell>
          <cell r="Q209">
            <v>4122</v>
          </cell>
          <cell r="R209">
            <v>10464</v>
          </cell>
        </row>
        <row r="210">
          <cell r="O210" t="str">
            <v>帯広保健所管内芽室町</v>
          </cell>
          <cell r="P210">
            <v>18300</v>
          </cell>
          <cell r="Q210">
            <v>6623</v>
          </cell>
          <cell r="R210">
            <v>18300</v>
          </cell>
        </row>
        <row r="211">
          <cell r="O211" t="str">
            <v>帯広保健所管内中札内村</v>
          </cell>
          <cell r="P211">
            <v>3983</v>
          </cell>
          <cell r="Q211">
            <v>1465</v>
          </cell>
          <cell r="R211">
            <v>3983</v>
          </cell>
        </row>
        <row r="212">
          <cell r="O212" t="str">
            <v>帯広保健所管内更別村</v>
          </cell>
          <cell r="P212">
            <v>3326</v>
          </cell>
          <cell r="Q212">
            <v>1190</v>
          </cell>
          <cell r="R212">
            <v>3326</v>
          </cell>
        </row>
        <row r="213">
          <cell r="O213" t="str">
            <v>帯広保健所管内忠類村</v>
          </cell>
          <cell r="P213">
            <v>1785</v>
          </cell>
          <cell r="Q213">
            <v>714</v>
          </cell>
          <cell r="R213">
            <v>1785</v>
          </cell>
        </row>
        <row r="214">
          <cell r="O214" t="str">
            <v>帯広保健所管内大樹町</v>
          </cell>
          <cell r="P214">
            <v>6407</v>
          </cell>
          <cell r="Q214">
            <v>2560</v>
          </cell>
          <cell r="R214">
            <v>6407</v>
          </cell>
        </row>
        <row r="215">
          <cell r="O215" t="str">
            <v>帯広保健所管内広尾町</v>
          </cell>
          <cell r="P215">
            <v>8325</v>
          </cell>
          <cell r="Q215">
            <v>3259</v>
          </cell>
          <cell r="R215">
            <v>8325</v>
          </cell>
        </row>
        <row r="216">
          <cell r="O216" t="str">
            <v>帯広保健所管内幕別町</v>
          </cell>
          <cell r="P216">
            <v>25083</v>
          </cell>
          <cell r="Q216">
            <v>9412</v>
          </cell>
          <cell r="R216">
            <v>25083</v>
          </cell>
        </row>
        <row r="217">
          <cell r="O217" t="str">
            <v>帯広保健所管内池田町</v>
          </cell>
          <cell r="P217">
            <v>8193</v>
          </cell>
          <cell r="Q217">
            <v>3327</v>
          </cell>
          <cell r="R217">
            <v>8193</v>
          </cell>
        </row>
        <row r="218">
          <cell r="O218" t="str">
            <v>帯広保健所管内豊頃町</v>
          </cell>
          <cell r="P218">
            <v>3732</v>
          </cell>
          <cell r="Q218">
            <v>1417</v>
          </cell>
          <cell r="R218">
            <v>3732</v>
          </cell>
        </row>
        <row r="219">
          <cell r="O219" t="str">
            <v>帯広保健所管内本別町</v>
          </cell>
          <cell r="P219">
            <v>9072</v>
          </cell>
          <cell r="Q219">
            <v>3682</v>
          </cell>
          <cell r="R219">
            <v>9072</v>
          </cell>
        </row>
        <row r="220">
          <cell r="O220" t="str">
            <v>帯広保健所管内足寄町</v>
          </cell>
          <cell r="P220">
            <v>8317</v>
          </cell>
          <cell r="Q220">
            <v>3501</v>
          </cell>
          <cell r="R220">
            <v>8317</v>
          </cell>
        </row>
        <row r="221">
          <cell r="O221" t="str">
            <v>帯広保健所管内陸別町</v>
          </cell>
          <cell r="P221">
            <v>2956</v>
          </cell>
          <cell r="Q221">
            <v>1245</v>
          </cell>
          <cell r="R221">
            <v>2956</v>
          </cell>
        </row>
        <row r="222">
          <cell r="O222" t="str">
            <v>帯広保健所管内浦幌町</v>
          </cell>
          <cell r="P222">
            <v>6068</v>
          </cell>
          <cell r="Q222">
            <v>2379</v>
          </cell>
          <cell r="R222">
            <v>6068</v>
          </cell>
        </row>
        <row r="223">
          <cell r="O223" t="str">
            <v/>
          </cell>
          <cell r="P223">
            <v>0</v>
          </cell>
          <cell r="Q223">
            <v>0</v>
          </cell>
          <cell r="R223">
            <v>135287342</v>
          </cell>
        </row>
        <row r="224">
          <cell r="O224" t="str">
            <v>釧路保健所管内釧路町</v>
          </cell>
          <cell r="P224">
            <v>21855</v>
          </cell>
          <cell r="Q224">
            <v>8051</v>
          </cell>
          <cell r="R224">
            <v>44333</v>
          </cell>
        </row>
        <row r="225">
          <cell r="O225" t="str">
            <v>釧路保健所管内厚岸町</v>
          </cell>
          <cell r="P225">
            <v>11525</v>
          </cell>
          <cell r="Q225">
            <v>4325</v>
          </cell>
          <cell r="R225">
            <v>23832</v>
          </cell>
        </row>
        <row r="226">
          <cell r="O226" t="str">
            <v>釧路保健所管内浜中町</v>
          </cell>
          <cell r="P226">
            <v>7005</v>
          </cell>
          <cell r="Q226">
            <v>2337</v>
          </cell>
          <cell r="R226">
            <v>14340</v>
          </cell>
        </row>
        <row r="227">
          <cell r="O227" t="str">
            <v>釧路保健所管内標茶町</v>
          </cell>
          <cell r="P227">
            <v>8936</v>
          </cell>
          <cell r="Q227">
            <v>3460</v>
          </cell>
          <cell r="R227">
            <v>18324</v>
          </cell>
        </row>
        <row r="228">
          <cell r="O228" t="str">
            <v>釧路保健所管内弟子屈町</v>
          </cell>
          <cell r="P228">
            <v>9023</v>
          </cell>
          <cell r="Q228">
            <v>3910</v>
          </cell>
          <cell r="R228">
            <v>18516</v>
          </cell>
        </row>
        <row r="229">
          <cell r="O229" t="str">
            <v>釧路保健所管内阿寒町</v>
          </cell>
          <cell r="P229">
            <v>6330</v>
          </cell>
          <cell r="Q229">
            <v>2826</v>
          </cell>
          <cell r="R229">
            <v>13126</v>
          </cell>
        </row>
        <row r="230">
          <cell r="O230" t="str">
            <v>釧路保健所管内鶴居村</v>
          </cell>
          <cell r="P230">
            <v>2672</v>
          </cell>
          <cell r="Q230">
            <v>921</v>
          </cell>
          <cell r="R230">
            <v>5400</v>
          </cell>
        </row>
        <row r="231">
          <cell r="O231" t="str">
            <v>釧路保健所管内白糠町</v>
          </cell>
          <cell r="P231">
            <v>10397</v>
          </cell>
          <cell r="Q231">
            <v>4115</v>
          </cell>
          <cell r="R231">
            <v>21756</v>
          </cell>
        </row>
        <row r="232">
          <cell r="O232" t="str">
            <v>釧路保健所管内音別町</v>
          </cell>
          <cell r="P232">
            <v>2632</v>
          </cell>
          <cell r="Q232">
            <v>1023</v>
          </cell>
          <cell r="R232">
            <v>5663</v>
          </cell>
        </row>
        <row r="233">
          <cell r="O233" t="str">
            <v/>
          </cell>
          <cell r="P233">
            <v>0</v>
          </cell>
          <cell r="Q233">
            <v>0</v>
          </cell>
          <cell r="R233">
            <v>135287342</v>
          </cell>
        </row>
        <row r="234">
          <cell r="O234" t="str">
            <v>中標津保健所管内別海町</v>
          </cell>
          <cell r="P234">
            <v>16460</v>
          </cell>
          <cell r="Q234">
            <v>5788</v>
          </cell>
          <cell r="R234">
            <v>33370</v>
          </cell>
        </row>
        <row r="235">
          <cell r="O235" t="str">
            <v>中標津保健所管内中標津町</v>
          </cell>
          <cell r="P235">
            <v>23792</v>
          </cell>
          <cell r="Q235">
            <v>9744</v>
          </cell>
          <cell r="R235">
            <v>46971</v>
          </cell>
        </row>
        <row r="236">
          <cell r="O236" t="str">
            <v>中標津保健所管内標津町</v>
          </cell>
          <cell r="P236">
            <v>6063</v>
          </cell>
          <cell r="Q236">
            <v>2253</v>
          </cell>
          <cell r="R236">
            <v>12361</v>
          </cell>
        </row>
        <row r="237">
          <cell r="O237" t="str">
            <v>中標津保健所管内羅臼町</v>
          </cell>
          <cell r="P237">
            <v>6540</v>
          </cell>
          <cell r="Q237">
            <v>2268</v>
          </cell>
          <cell r="R237">
            <v>13496</v>
          </cell>
        </row>
        <row r="238">
          <cell r="O238" t="str">
            <v>釧路保健所管内釧路町</v>
          </cell>
          <cell r="P238">
            <v>22478</v>
          </cell>
          <cell r="Q238">
            <v>7886</v>
          </cell>
          <cell r="R238">
            <v>44333</v>
          </cell>
        </row>
        <row r="239">
          <cell r="O239" t="str">
            <v>釧路保健所管内厚岸町</v>
          </cell>
          <cell r="P239">
            <v>12307</v>
          </cell>
          <cell r="Q239">
            <v>4320</v>
          </cell>
          <cell r="R239">
            <v>23832</v>
          </cell>
        </row>
        <row r="240">
          <cell r="O240" t="str">
            <v>釧路保健所管内浜中町</v>
          </cell>
          <cell r="P240">
            <v>7335</v>
          </cell>
          <cell r="Q240">
            <v>2340</v>
          </cell>
          <cell r="R240">
            <v>14340</v>
          </cell>
        </row>
        <row r="241">
          <cell r="O241" t="str">
            <v>釧路保健所管内標茶町</v>
          </cell>
          <cell r="P241">
            <v>9388</v>
          </cell>
          <cell r="Q241">
            <v>3406</v>
          </cell>
          <cell r="R241">
            <v>18324</v>
          </cell>
        </row>
        <row r="242">
          <cell r="O242" t="str">
            <v>釧路保健所管内弟子屈町</v>
          </cell>
          <cell r="P242">
            <v>9493</v>
          </cell>
          <cell r="Q242">
            <v>3977</v>
          </cell>
          <cell r="R242">
            <v>18516</v>
          </cell>
        </row>
        <row r="243">
          <cell r="O243" t="str">
            <v>釧路保健所管内阿寒町</v>
          </cell>
          <cell r="P243">
            <v>6796</v>
          </cell>
          <cell r="Q243">
            <v>2959</v>
          </cell>
          <cell r="R243">
            <v>13126</v>
          </cell>
        </row>
        <row r="244">
          <cell r="O244" t="str">
            <v>釧路保健所管内鶴居村</v>
          </cell>
          <cell r="P244">
            <v>2728</v>
          </cell>
          <cell r="Q244">
            <v>915</v>
          </cell>
          <cell r="R244">
            <v>5400</v>
          </cell>
        </row>
        <row r="245">
          <cell r="O245" t="str">
            <v>釧路保健所管内白糠町</v>
          </cell>
          <cell r="P245">
            <v>11359</v>
          </cell>
          <cell r="Q245">
            <v>4333</v>
          </cell>
          <cell r="R245">
            <v>21756</v>
          </cell>
        </row>
        <row r="246">
          <cell r="O246" t="str">
            <v>釧路保健所管内音別町</v>
          </cell>
          <cell r="P246">
            <v>3031</v>
          </cell>
          <cell r="Q246">
            <v>1090</v>
          </cell>
          <cell r="R246">
            <v>5663</v>
          </cell>
        </row>
        <row r="247">
          <cell r="O247" t="str">
            <v/>
          </cell>
          <cell r="P247">
            <v>0</v>
          </cell>
          <cell r="Q247">
            <v>0</v>
          </cell>
          <cell r="R247">
            <v>135287342</v>
          </cell>
        </row>
        <row r="248">
          <cell r="O248" t="str">
            <v>中標津保健所管内別海町</v>
          </cell>
          <cell r="P248">
            <v>16910</v>
          </cell>
          <cell r="Q248">
            <v>5553</v>
          </cell>
          <cell r="R248">
            <v>33370</v>
          </cell>
        </row>
        <row r="249">
          <cell r="O249" t="str">
            <v>中標津保健所管内中標津町</v>
          </cell>
          <cell r="P249">
            <v>23179</v>
          </cell>
          <cell r="Q249">
            <v>9138</v>
          </cell>
          <cell r="R249">
            <v>46971</v>
          </cell>
        </row>
        <row r="250">
          <cell r="O250" t="str">
            <v>中標津保健所管内標津町</v>
          </cell>
          <cell r="P250">
            <v>6298</v>
          </cell>
          <cell r="Q250">
            <v>2279</v>
          </cell>
          <cell r="R250">
            <v>12361</v>
          </cell>
        </row>
        <row r="251">
          <cell r="O251" t="str">
            <v>中標津保健所管内羅臼町</v>
          </cell>
          <cell r="P251">
            <v>6956</v>
          </cell>
          <cell r="Q251">
            <v>2355</v>
          </cell>
          <cell r="R251">
            <v>13496</v>
          </cell>
        </row>
        <row r="252">
          <cell r="O252" t="str">
            <v/>
          </cell>
          <cell r="P252">
            <v>0</v>
          </cell>
          <cell r="Q252">
            <v>0</v>
          </cell>
          <cell r="R252">
            <v>135287342</v>
          </cell>
        </row>
        <row r="253">
          <cell r="O253" t="str">
            <v/>
          </cell>
          <cell r="P253">
            <v>0</v>
          </cell>
          <cell r="Q253">
            <v>0</v>
          </cell>
          <cell r="R253">
            <v>135287342</v>
          </cell>
        </row>
        <row r="254">
          <cell r="O254" t="str">
            <v/>
          </cell>
          <cell r="P254">
            <v>0</v>
          </cell>
          <cell r="Q254">
            <v>0</v>
          </cell>
          <cell r="R254">
            <v>135287342</v>
          </cell>
        </row>
        <row r="255">
          <cell r="O255" t="str">
            <v/>
          </cell>
          <cell r="P255">
            <v>0</v>
          </cell>
          <cell r="Q255">
            <v>0</v>
          </cell>
          <cell r="R255">
            <v>135287342</v>
          </cell>
        </row>
        <row r="256">
          <cell r="O256" t="str">
            <v/>
          </cell>
          <cell r="P256">
            <v>0</v>
          </cell>
          <cell r="Q256">
            <v>0</v>
          </cell>
          <cell r="R256">
            <v>135287342</v>
          </cell>
        </row>
        <row r="257">
          <cell r="O257" t="str">
            <v/>
          </cell>
          <cell r="P257">
            <v>0</v>
          </cell>
          <cell r="Q257">
            <v>0</v>
          </cell>
          <cell r="R257">
            <v>135287342</v>
          </cell>
        </row>
        <row r="258">
          <cell r="O258" t="str">
            <v/>
          </cell>
          <cell r="P258">
            <v>0</v>
          </cell>
          <cell r="Q258">
            <v>0</v>
          </cell>
          <cell r="R258">
            <v>135287342</v>
          </cell>
        </row>
        <row r="259">
          <cell r="O259" t="str">
            <v/>
          </cell>
          <cell r="P259">
            <v>0</v>
          </cell>
          <cell r="Q259">
            <v>0</v>
          </cell>
          <cell r="R259">
            <v>135287342</v>
          </cell>
        </row>
        <row r="260">
          <cell r="O260" t="str">
            <v/>
          </cell>
          <cell r="P260">
            <v>0</v>
          </cell>
          <cell r="Q260">
            <v>0</v>
          </cell>
          <cell r="R260">
            <v>135287342</v>
          </cell>
        </row>
        <row r="261">
          <cell r="O261" t="str">
            <v/>
          </cell>
          <cell r="P261">
            <v>0</v>
          </cell>
          <cell r="Q261">
            <v>0</v>
          </cell>
          <cell r="R261">
            <v>135287342</v>
          </cell>
        </row>
        <row r="262">
          <cell r="O262" t="str">
            <v/>
          </cell>
          <cell r="P262">
            <v>0</v>
          </cell>
          <cell r="Q262">
            <v>0</v>
          </cell>
          <cell r="R262">
            <v>135287342</v>
          </cell>
        </row>
        <row r="263">
          <cell r="O263" t="str">
            <v/>
          </cell>
          <cell r="P263">
            <v>0</v>
          </cell>
          <cell r="Q263">
            <v>0</v>
          </cell>
          <cell r="R263">
            <v>135287342</v>
          </cell>
        </row>
        <row r="264">
          <cell r="O264" t="str">
            <v/>
          </cell>
          <cell r="P264">
            <v>0</v>
          </cell>
          <cell r="Q264">
            <v>0</v>
          </cell>
          <cell r="R264">
            <v>135287342</v>
          </cell>
        </row>
        <row r="265">
          <cell r="O265" t="str">
            <v/>
          </cell>
          <cell r="P265">
            <v>0</v>
          </cell>
          <cell r="Q265">
            <v>0</v>
          </cell>
          <cell r="R265">
            <v>135287342</v>
          </cell>
        </row>
        <row r="266">
          <cell r="O266" t="str">
            <v/>
          </cell>
          <cell r="P266">
            <v>0</v>
          </cell>
          <cell r="Q266">
            <v>0</v>
          </cell>
          <cell r="R266">
            <v>135287342</v>
          </cell>
        </row>
        <row r="267">
          <cell r="O267" t="str">
            <v/>
          </cell>
          <cell r="P267">
            <v>0</v>
          </cell>
          <cell r="Q267">
            <v>0</v>
          </cell>
          <cell r="R267">
            <v>135287342</v>
          </cell>
        </row>
        <row r="268">
          <cell r="O268" t="str">
            <v/>
          </cell>
          <cell r="P268">
            <v>0</v>
          </cell>
          <cell r="Q268">
            <v>0</v>
          </cell>
          <cell r="R268">
            <v>135287342</v>
          </cell>
        </row>
        <row r="269">
          <cell r="O269" t="str">
            <v/>
          </cell>
          <cell r="P269">
            <v>0</v>
          </cell>
          <cell r="Q269">
            <v>0</v>
          </cell>
          <cell r="R269">
            <v>135287342</v>
          </cell>
        </row>
        <row r="270">
          <cell r="O270" t="str">
            <v/>
          </cell>
          <cell r="P270">
            <v>0</v>
          </cell>
          <cell r="Q270">
            <v>0</v>
          </cell>
          <cell r="R270">
            <v>135287342</v>
          </cell>
        </row>
        <row r="271">
          <cell r="O271" t="str">
            <v/>
          </cell>
          <cell r="P271">
            <v>0</v>
          </cell>
          <cell r="Q271">
            <v>0</v>
          </cell>
          <cell r="R271">
            <v>135287342</v>
          </cell>
        </row>
        <row r="272">
          <cell r="O272" t="str">
            <v/>
          </cell>
          <cell r="P272">
            <v>0</v>
          </cell>
          <cell r="Q272">
            <v>0</v>
          </cell>
          <cell r="R272">
            <v>135287342</v>
          </cell>
        </row>
        <row r="273">
          <cell r="O273" t="str">
            <v/>
          </cell>
          <cell r="P273">
            <v>0</v>
          </cell>
          <cell r="Q273">
            <v>0</v>
          </cell>
          <cell r="R273">
            <v>135287342</v>
          </cell>
        </row>
        <row r="274">
          <cell r="O274" t="str">
            <v/>
          </cell>
          <cell r="P274">
            <v>0</v>
          </cell>
          <cell r="Q274">
            <v>0</v>
          </cell>
          <cell r="R274">
            <v>135287342</v>
          </cell>
        </row>
        <row r="275">
          <cell r="O275" t="str">
            <v/>
          </cell>
          <cell r="P275">
            <v>0</v>
          </cell>
          <cell r="Q275">
            <v>0</v>
          </cell>
          <cell r="R275">
            <v>135287342</v>
          </cell>
        </row>
        <row r="276">
          <cell r="O276" t="str">
            <v/>
          </cell>
          <cell r="P276">
            <v>0</v>
          </cell>
          <cell r="Q276">
            <v>0</v>
          </cell>
          <cell r="R276">
            <v>135287342</v>
          </cell>
        </row>
        <row r="277">
          <cell r="O277" t="str">
            <v/>
          </cell>
          <cell r="P277">
            <v>0</v>
          </cell>
          <cell r="Q277">
            <v>0</v>
          </cell>
          <cell r="R277">
            <v>135287342</v>
          </cell>
        </row>
        <row r="278">
          <cell r="O278" t="str">
            <v/>
          </cell>
          <cell r="P278">
            <v>0</v>
          </cell>
          <cell r="Q278">
            <v>0</v>
          </cell>
          <cell r="R278">
            <v>135287342</v>
          </cell>
        </row>
        <row r="279">
          <cell r="O279" t="str">
            <v/>
          </cell>
          <cell r="P279">
            <v>0</v>
          </cell>
          <cell r="Q279">
            <v>0</v>
          </cell>
          <cell r="R279">
            <v>135287342</v>
          </cell>
        </row>
        <row r="280">
          <cell r="O280" t="str">
            <v/>
          </cell>
          <cell r="P280">
            <v>0</v>
          </cell>
          <cell r="Q280">
            <v>0</v>
          </cell>
          <cell r="R280">
            <v>135287342</v>
          </cell>
        </row>
        <row r="281">
          <cell r="O281" t="str">
            <v/>
          </cell>
          <cell r="P281">
            <v>0</v>
          </cell>
          <cell r="Q281">
            <v>0</v>
          </cell>
          <cell r="R281">
            <v>135287342</v>
          </cell>
        </row>
        <row r="282">
          <cell r="O282" t="str">
            <v/>
          </cell>
          <cell r="P282">
            <v>0</v>
          </cell>
          <cell r="Q282">
            <v>0</v>
          </cell>
          <cell r="R282">
            <v>135287342</v>
          </cell>
        </row>
        <row r="283">
          <cell r="O283" t="str">
            <v/>
          </cell>
          <cell r="P283">
            <v>0</v>
          </cell>
          <cell r="Q283">
            <v>0</v>
          </cell>
          <cell r="R283">
            <v>135287342</v>
          </cell>
        </row>
        <row r="284">
          <cell r="O284" t="str">
            <v/>
          </cell>
          <cell r="P284">
            <v>0</v>
          </cell>
          <cell r="Q284">
            <v>0</v>
          </cell>
          <cell r="R284">
            <v>135287342</v>
          </cell>
        </row>
        <row r="285">
          <cell r="O285" t="str">
            <v/>
          </cell>
          <cell r="P285">
            <v>0</v>
          </cell>
          <cell r="Q285">
            <v>0</v>
          </cell>
          <cell r="R285">
            <v>135287342</v>
          </cell>
        </row>
        <row r="286">
          <cell r="O286" t="str">
            <v/>
          </cell>
          <cell r="P286">
            <v>0</v>
          </cell>
          <cell r="Q286">
            <v>0</v>
          </cell>
          <cell r="R286">
            <v>135287342</v>
          </cell>
        </row>
        <row r="287">
          <cell r="O287" t="str">
            <v/>
          </cell>
          <cell r="P287">
            <v>0</v>
          </cell>
          <cell r="Q287">
            <v>0</v>
          </cell>
          <cell r="R287">
            <v>135287342</v>
          </cell>
        </row>
        <row r="288">
          <cell r="O288" t="str">
            <v/>
          </cell>
          <cell r="P288">
            <v>0</v>
          </cell>
          <cell r="Q288">
            <v>0</v>
          </cell>
          <cell r="R288">
            <v>135287342</v>
          </cell>
        </row>
        <row r="289">
          <cell r="O289" t="str">
            <v/>
          </cell>
          <cell r="P289">
            <v>0</v>
          </cell>
          <cell r="Q289">
            <v>0</v>
          </cell>
          <cell r="R289">
            <v>135287342</v>
          </cell>
        </row>
        <row r="290">
          <cell r="O290" t="str">
            <v/>
          </cell>
          <cell r="P290">
            <v>0</v>
          </cell>
          <cell r="Q290">
            <v>0</v>
          </cell>
          <cell r="R290">
            <v>135287342</v>
          </cell>
        </row>
        <row r="291">
          <cell r="O291" t="str">
            <v/>
          </cell>
          <cell r="P291">
            <v>0</v>
          </cell>
          <cell r="Q291">
            <v>0</v>
          </cell>
          <cell r="R291">
            <v>135287342</v>
          </cell>
        </row>
        <row r="292">
          <cell r="O292" t="str">
            <v/>
          </cell>
          <cell r="P292">
            <v>0</v>
          </cell>
          <cell r="Q292">
            <v>0</v>
          </cell>
          <cell r="R292">
            <v>135287342</v>
          </cell>
        </row>
        <row r="293">
          <cell r="O293" t="str">
            <v/>
          </cell>
          <cell r="P293">
            <v>0</v>
          </cell>
          <cell r="Q293">
            <v>0</v>
          </cell>
          <cell r="R293">
            <v>135287342</v>
          </cell>
        </row>
        <row r="294">
          <cell r="O294" t="str">
            <v/>
          </cell>
          <cell r="P294">
            <v>0</v>
          </cell>
          <cell r="Q294">
            <v>0</v>
          </cell>
          <cell r="R294">
            <v>135287342</v>
          </cell>
        </row>
        <row r="295">
          <cell r="O295" t="str">
            <v/>
          </cell>
          <cell r="P295">
            <v>0</v>
          </cell>
          <cell r="Q295">
            <v>0</v>
          </cell>
          <cell r="R295">
            <v>135287342</v>
          </cell>
        </row>
        <row r="296">
          <cell r="O296" t="str">
            <v/>
          </cell>
          <cell r="P296">
            <v>0</v>
          </cell>
          <cell r="Q296">
            <v>0</v>
          </cell>
          <cell r="R296">
            <v>135287342</v>
          </cell>
        </row>
        <row r="297">
          <cell r="O297" t="str">
            <v/>
          </cell>
          <cell r="P297">
            <v>0</v>
          </cell>
          <cell r="Q297">
            <v>0</v>
          </cell>
          <cell r="R297">
            <v>135287342</v>
          </cell>
        </row>
        <row r="298">
          <cell r="O298" t="str">
            <v/>
          </cell>
          <cell r="P298">
            <v>0</v>
          </cell>
          <cell r="Q298">
            <v>0</v>
          </cell>
          <cell r="R298">
            <v>135287342</v>
          </cell>
        </row>
        <row r="299">
          <cell r="O299" t="str">
            <v/>
          </cell>
          <cell r="P299">
            <v>0</v>
          </cell>
          <cell r="Q299">
            <v>0</v>
          </cell>
          <cell r="R299">
            <v>135287342</v>
          </cell>
        </row>
        <row r="300">
          <cell r="O300" t="str">
            <v/>
          </cell>
          <cell r="P300">
            <v>0</v>
          </cell>
          <cell r="Q300">
            <v>0</v>
          </cell>
          <cell r="R300">
            <v>135287342</v>
          </cell>
        </row>
        <row r="301">
          <cell r="O301" t="str">
            <v/>
          </cell>
          <cell r="P301">
            <v>0</v>
          </cell>
          <cell r="Q301">
            <v>0</v>
          </cell>
          <cell r="R301">
            <v>135287342</v>
          </cell>
        </row>
        <row r="302">
          <cell r="O302" t="str">
            <v/>
          </cell>
          <cell r="P302">
            <v>0</v>
          </cell>
          <cell r="Q302">
            <v>0</v>
          </cell>
          <cell r="R302">
            <v>135287342</v>
          </cell>
        </row>
        <row r="303">
          <cell r="O303" t="str">
            <v/>
          </cell>
          <cell r="P303">
            <v>0</v>
          </cell>
          <cell r="Q303">
            <v>0</v>
          </cell>
          <cell r="R303">
            <v>135287342</v>
          </cell>
        </row>
        <row r="304">
          <cell r="O304" t="str">
            <v/>
          </cell>
          <cell r="P304">
            <v>0</v>
          </cell>
          <cell r="Q304">
            <v>0</v>
          </cell>
          <cell r="R304">
            <v>135287342</v>
          </cell>
        </row>
        <row r="305">
          <cell r="O305" t="str">
            <v/>
          </cell>
          <cell r="P305">
            <v>0</v>
          </cell>
          <cell r="Q305">
            <v>0</v>
          </cell>
          <cell r="R305">
            <v>135287342</v>
          </cell>
        </row>
        <row r="306">
          <cell r="O306" t="str">
            <v/>
          </cell>
          <cell r="P306">
            <v>0</v>
          </cell>
          <cell r="Q306">
            <v>0</v>
          </cell>
          <cell r="R306">
            <v>135287342</v>
          </cell>
        </row>
        <row r="307">
          <cell r="O307" t="str">
            <v/>
          </cell>
          <cell r="P307">
            <v>0</v>
          </cell>
          <cell r="Q307">
            <v>0</v>
          </cell>
          <cell r="R307">
            <v>135287342</v>
          </cell>
        </row>
        <row r="308">
          <cell r="O308" t="str">
            <v/>
          </cell>
          <cell r="P308">
            <v>0</v>
          </cell>
          <cell r="Q308">
            <v>0</v>
          </cell>
          <cell r="R308">
            <v>135287342</v>
          </cell>
        </row>
        <row r="309">
          <cell r="O309" t="str">
            <v/>
          </cell>
          <cell r="P309">
            <v>0</v>
          </cell>
          <cell r="Q309">
            <v>0</v>
          </cell>
          <cell r="R309">
            <v>135287342</v>
          </cell>
        </row>
        <row r="310">
          <cell r="O310" t="str">
            <v/>
          </cell>
          <cell r="P310">
            <v>0</v>
          </cell>
          <cell r="Q310">
            <v>0</v>
          </cell>
          <cell r="R310">
            <v>135287342</v>
          </cell>
        </row>
        <row r="311">
          <cell r="O311" t="str">
            <v/>
          </cell>
          <cell r="P311">
            <v>0</v>
          </cell>
          <cell r="Q311">
            <v>0</v>
          </cell>
          <cell r="R311">
            <v>135287342</v>
          </cell>
        </row>
        <row r="312">
          <cell r="O312" t="str">
            <v>渡島保健所管内北斗市</v>
          </cell>
          <cell r="R312">
            <v>0</v>
          </cell>
        </row>
        <row r="313">
          <cell r="O313" t="str">
            <v>八雲保健所管内せたな町</v>
          </cell>
          <cell r="R313">
            <v>0</v>
          </cell>
        </row>
        <row r="314">
          <cell r="O314" t="str">
            <v>網走保健所管内大空町</v>
          </cell>
          <cell r="R314">
            <v>0</v>
          </cell>
        </row>
        <row r="315">
          <cell r="O315" t="str">
            <v>室蘭保健所管内洞爺湖町</v>
          </cell>
          <cell r="R315">
            <v>0</v>
          </cell>
        </row>
        <row r="316">
          <cell r="O316" t="str">
            <v>苫小牧保健所管内安平町</v>
          </cell>
          <cell r="R316">
            <v>0</v>
          </cell>
        </row>
        <row r="317">
          <cell r="O317" t="str">
            <v>苫小牧保健所管内むかわ町</v>
          </cell>
          <cell r="R317">
            <v>0</v>
          </cell>
        </row>
        <row r="318">
          <cell r="O318" t="str">
            <v>静内保健所管内新ひだか町</v>
          </cell>
          <cell r="R318">
            <v>0</v>
          </cell>
        </row>
        <row r="319">
          <cell r="O319" t="str">
            <v/>
          </cell>
          <cell r="R319">
            <v>1952</v>
          </cell>
        </row>
        <row r="320">
          <cell r="O320" t="str">
            <v>上川保健所管内幌加内町</v>
          </cell>
          <cell r="R320">
            <v>1952</v>
          </cell>
        </row>
        <row r="321">
          <cell r="O321" t="str">
            <v/>
          </cell>
          <cell r="R321">
            <v>2784</v>
          </cell>
        </row>
        <row r="322">
          <cell r="O322" t="str">
            <v>稚内保健所管内幌延町</v>
          </cell>
          <cell r="R322">
            <v>2784</v>
          </cell>
        </row>
        <row r="323">
          <cell r="O323" t="str">
            <v>札幌市保健所管内札幌市</v>
          </cell>
          <cell r="P323">
            <v>1880863</v>
          </cell>
          <cell r="Q323">
            <v>837367</v>
          </cell>
          <cell r="R323">
            <v>1880863</v>
          </cell>
        </row>
        <row r="324">
          <cell r="O324" t="str">
            <v>札幌市保健所</v>
          </cell>
          <cell r="P324">
            <v>1880863</v>
          </cell>
          <cell r="Q324">
            <v>837367</v>
          </cell>
          <cell r="R324">
            <v>1880863</v>
          </cell>
        </row>
        <row r="325">
          <cell r="O325" t="str">
            <v>小樽市保健所</v>
          </cell>
          <cell r="P325">
            <v>142161</v>
          </cell>
          <cell r="Q325">
            <v>60400</v>
          </cell>
          <cell r="R325">
            <v>142161</v>
          </cell>
        </row>
        <row r="326">
          <cell r="O326" t="str">
            <v>市立函館保健所</v>
          </cell>
          <cell r="P326">
            <v>294264</v>
          </cell>
          <cell r="Q326">
            <v>128411</v>
          </cell>
          <cell r="R326">
            <v>294264</v>
          </cell>
        </row>
        <row r="327">
          <cell r="O327" t="str">
            <v>旭川市保健所</v>
          </cell>
          <cell r="P327">
            <v>355004</v>
          </cell>
          <cell r="Q327">
            <v>150384</v>
          </cell>
          <cell r="R327">
            <v>355004</v>
          </cell>
        </row>
        <row r="328">
          <cell r="O328" t="str">
            <v>江別保健所</v>
          </cell>
          <cell r="P328">
            <v>209424</v>
          </cell>
          <cell r="Q328">
            <v>81087</v>
          </cell>
          <cell r="R328">
            <v>209424</v>
          </cell>
        </row>
        <row r="329">
          <cell r="O329" t="str">
            <v>千歳保健所</v>
          </cell>
          <cell r="P329">
            <v>219728</v>
          </cell>
          <cell r="Q329">
            <v>84007</v>
          </cell>
          <cell r="R329">
            <v>219728</v>
          </cell>
        </row>
        <row r="330">
          <cell r="O330" t="str">
            <v>岩見沢保健所</v>
          </cell>
          <cell r="P330">
            <v>195267</v>
          </cell>
          <cell r="Q330">
            <v>78067</v>
          </cell>
          <cell r="R330">
            <v>195267</v>
          </cell>
        </row>
        <row r="331">
          <cell r="O331" t="str">
            <v>滝川保健所</v>
          </cell>
          <cell r="P331">
            <v>129174</v>
          </cell>
          <cell r="Q331">
            <v>54232</v>
          </cell>
          <cell r="R331">
            <v>129174</v>
          </cell>
        </row>
        <row r="332">
          <cell r="O332" t="str">
            <v>深川保健所</v>
          </cell>
          <cell r="P332">
            <v>41153</v>
          </cell>
          <cell r="Q332">
            <v>16316</v>
          </cell>
          <cell r="R332">
            <v>41153</v>
          </cell>
        </row>
        <row r="333">
          <cell r="O333" t="str">
            <v>富良野保健所</v>
          </cell>
          <cell r="P333">
            <v>47901</v>
          </cell>
          <cell r="Q333">
            <v>18835</v>
          </cell>
          <cell r="R333">
            <v>47901</v>
          </cell>
        </row>
        <row r="334">
          <cell r="O334" t="str">
            <v>名寄保健所</v>
          </cell>
          <cell r="P334">
            <v>76063</v>
          </cell>
          <cell r="Q334">
            <v>30931</v>
          </cell>
          <cell r="R334">
            <v>76063</v>
          </cell>
        </row>
        <row r="335">
          <cell r="O335" t="str">
            <v>岩内保健所</v>
          </cell>
          <cell r="P335">
            <v>26360</v>
          </cell>
          <cell r="Q335">
            <v>11463</v>
          </cell>
          <cell r="R335">
            <v>26360</v>
          </cell>
        </row>
        <row r="336">
          <cell r="O336" t="str">
            <v>倶知安保健所</v>
          </cell>
          <cell r="P336">
            <v>81545</v>
          </cell>
          <cell r="Q336">
            <v>33879</v>
          </cell>
          <cell r="R336">
            <v>81545</v>
          </cell>
        </row>
        <row r="337">
          <cell r="O337" t="str">
            <v>江差保健所</v>
          </cell>
          <cell r="P337">
            <v>29782</v>
          </cell>
          <cell r="Q337">
            <v>12105</v>
          </cell>
          <cell r="R337">
            <v>29782</v>
          </cell>
        </row>
        <row r="338">
          <cell r="O338" t="str">
            <v>渡島保健所</v>
          </cell>
          <cell r="P338">
            <v>128037</v>
          </cell>
          <cell r="Q338">
            <v>48209</v>
          </cell>
          <cell r="R338">
            <v>128037</v>
          </cell>
        </row>
        <row r="339">
          <cell r="O339" t="str">
            <v>八雲保健所</v>
          </cell>
          <cell r="P339">
            <v>33600</v>
          </cell>
          <cell r="Q339">
            <v>13500</v>
          </cell>
          <cell r="R339">
            <v>33600</v>
          </cell>
        </row>
        <row r="340">
          <cell r="O340" t="str">
            <v>室蘭保健所</v>
          </cell>
          <cell r="P340">
            <v>208160</v>
          </cell>
          <cell r="Q340">
            <v>89899</v>
          </cell>
          <cell r="R340">
            <v>208160</v>
          </cell>
        </row>
        <row r="341">
          <cell r="O341" t="str">
            <v>苫小牧保健所</v>
          </cell>
          <cell r="P341">
            <v>218479</v>
          </cell>
          <cell r="Q341">
            <v>91552</v>
          </cell>
          <cell r="R341">
            <v>218479</v>
          </cell>
        </row>
        <row r="342">
          <cell r="O342" t="str">
            <v>浦河保健所</v>
          </cell>
          <cell r="P342">
            <v>27205</v>
          </cell>
          <cell r="Q342">
            <v>11217</v>
          </cell>
          <cell r="R342">
            <v>27205</v>
          </cell>
        </row>
        <row r="343">
          <cell r="O343" t="str">
            <v>静内保健所</v>
          </cell>
          <cell r="P343">
            <v>54202</v>
          </cell>
          <cell r="Q343">
            <v>22779</v>
          </cell>
          <cell r="R343">
            <v>54202</v>
          </cell>
        </row>
        <row r="344">
          <cell r="O344" t="str">
            <v>帯広保健所</v>
          </cell>
          <cell r="P344">
            <v>354146</v>
          </cell>
          <cell r="Q344">
            <v>144666</v>
          </cell>
          <cell r="R344">
            <v>354146</v>
          </cell>
        </row>
        <row r="345">
          <cell r="O345" t="str">
            <v>釧路保健所</v>
          </cell>
          <cell r="P345">
            <v>346806</v>
          </cell>
          <cell r="Q345">
            <v>140424</v>
          </cell>
          <cell r="R345">
            <v>346806</v>
          </cell>
        </row>
        <row r="346">
          <cell r="O346" t="str">
            <v>根室保健所</v>
          </cell>
          <cell r="P346">
            <v>31202</v>
          </cell>
          <cell r="Q346">
            <v>12173</v>
          </cell>
          <cell r="R346">
            <v>31202</v>
          </cell>
        </row>
        <row r="347">
          <cell r="O347" t="str">
            <v>中標津保健所</v>
          </cell>
          <cell r="P347">
            <v>106198</v>
          </cell>
          <cell r="Q347">
            <v>39378</v>
          </cell>
          <cell r="R347">
            <v>106198</v>
          </cell>
        </row>
        <row r="348">
          <cell r="O348" t="str">
            <v>網走保健所</v>
          </cell>
          <cell r="P348">
            <v>74646</v>
          </cell>
          <cell r="Q348">
            <v>30708</v>
          </cell>
          <cell r="R348">
            <v>74646</v>
          </cell>
        </row>
        <row r="349">
          <cell r="O349" t="str">
            <v>北見保健所</v>
          </cell>
          <cell r="P349">
            <v>168086</v>
          </cell>
          <cell r="Q349">
            <v>70212</v>
          </cell>
          <cell r="R349">
            <v>168086</v>
          </cell>
        </row>
        <row r="350">
          <cell r="O350" t="str">
            <v>紋別保健所</v>
          </cell>
          <cell r="P350">
            <v>82117</v>
          </cell>
          <cell r="Q350">
            <v>34517</v>
          </cell>
          <cell r="R350">
            <v>82117</v>
          </cell>
        </row>
        <row r="351">
          <cell r="O351" t="str">
            <v>稚内保健所</v>
          </cell>
          <cell r="P351">
            <v>75668</v>
          </cell>
          <cell r="Q351">
            <v>32123</v>
          </cell>
          <cell r="R351">
            <v>75668</v>
          </cell>
        </row>
        <row r="352">
          <cell r="O352" t="str">
            <v>留萌保健所</v>
          </cell>
          <cell r="P352">
            <v>61494</v>
          </cell>
          <cell r="Q352">
            <v>26005</v>
          </cell>
          <cell r="R352">
            <v>61494</v>
          </cell>
        </row>
        <row r="353">
          <cell r="O353" t="str">
            <v>上川保健所</v>
          </cell>
          <cell r="P353">
            <v>56512</v>
          </cell>
          <cell r="Q353">
            <v>21520</v>
          </cell>
          <cell r="R353">
            <v>56512</v>
          </cell>
        </row>
        <row r="354">
          <cell r="O354" t="str">
            <v>南渡島2次医療圏</v>
          </cell>
          <cell r="P354">
            <v>422301</v>
          </cell>
          <cell r="Q354">
            <v>176620</v>
          </cell>
          <cell r="R354">
            <v>422301</v>
          </cell>
        </row>
        <row r="355">
          <cell r="O355" t="str">
            <v>南檜山2次医療圏</v>
          </cell>
          <cell r="P355">
            <v>29782</v>
          </cell>
          <cell r="Q355">
            <v>12105</v>
          </cell>
          <cell r="R355">
            <v>29782</v>
          </cell>
        </row>
        <row r="356">
          <cell r="O356" t="str">
            <v>北渡島檜山2次医療圏</v>
          </cell>
          <cell r="P356">
            <v>33600</v>
          </cell>
          <cell r="Q356">
            <v>13500</v>
          </cell>
          <cell r="R356">
            <v>33600</v>
          </cell>
        </row>
        <row r="357">
          <cell r="O357" t="str">
            <v>札幌2次医療圏</v>
          </cell>
          <cell r="P357">
            <v>2310015</v>
          </cell>
          <cell r="Q357">
            <v>1002461</v>
          </cell>
          <cell r="R357">
            <v>2310015</v>
          </cell>
        </row>
        <row r="358">
          <cell r="O358" t="str">
            <v>後志2次医療圏</v>
          </cell>
          <cell r="P358">
            <v>250066</v>
          </cell>
          <cell r="Q358">
            <v>105742</v>
          </cell>
          <cell r="R358">
            <v>250066</v>
          </cell>
        </row>
        <row r="359">
          <cell r="O359" t="str">
            <v>南空知2次医療圏</v>
          </cell>
          <cell r="P359">
            <v>195267</v>
          </cell>
          <cell r="Q359">
            <v>78067</v>
          </cell>
          <cell r="R359">
            <v>195267</v>
          </cell>
        </row>
        <row r="360">
          <cell r="O360" t="str">
            <v>中空知2次医療圏</v>
          </cell>
          <cell r="P360">
            <v>129174</v>
          </cell>
          <cell r="Q360">
            <v>54232</v>
          </cell>
          <cell r="R360">
            <v>129174</v>
          </cell>
        </row>
        <row r="361">
          <cell r="O361" t="str">
            <v>北空知2次医療圏</v>
          </cell>
          <cell r="P361">
            <v>41153</v>
          </cell>
          <cell r="Q361">
            <v>16316</v>
          </cell>
          <cell r="R361">
            <v>41153</v>
          </cell>
        </row>
        <row r="362">
          <cell r="O362" t="str">
            <v>西胆振2次医療圏</v>
          </cell>
          <cell r="P362">
            <v>208160</v>
          </cell>
          <cell r="Q362">
            <v>89899</v>
          </cell>
          <cell r="R362">
            <v>208160</v>
          </cell>
        </row>
        <row r="363">
          <cell r="O363" t="str">
            <v>東胆振2次医療圏</v>
          </cell>
          <cell r="P363">
            <v>218479</v>
          </cell>
          <cell r="Q363">
            <v>91552</v>
          </cell>
          <cell r="R363">
            <v>218479</v>
          </cell>
        </row>
        <row r="364">
          <cell r="O364" t="str">
            <v>日高2次医療圏</v>
          </cell>
          <cell r="P364">
            <v>81407</v>
          </cell>
          <cell r="Q364">
            <v>33996</v>
          </cell>
          <cell r="R364">
            <v>81407</v>
          </cell>
        </row>
        <row r="365">
          <cell r="O365" t="str">
            <v>上川中部2次医療圏</v>
          </cell>
          <cell r="P365">
            <v>411516</v>
          </cell>
          <cell r="Q365">
            <v>171904</v>
          </cell>
          <cell r="R365">
            <v>411516</v>
          </cell>
        </row>
        <row r="366">
          <cell r="O366" t="str">
            <v>上川北部2次医療圏</v>
          </cell>
          <cell r="P366">
            <v>76063</v>
          </cell>
          <cell r="Q366">
            <v>30931</v>
          </cell>
          <cell r="R366">
            <v>76063</v>
          </cell>
        </row>
        <row r="367">
          <cell r="O367" t="str">
            <v>富良野2次医療圏</v>
          </cell>
          <cell r="P367">
            <v>47901</v>
          </cell>
          <cell r="Q367">
            <v>18835</v>
          </cell>
          <cell r="R367">
            <v>47901</v>
          </cell>
        </row>
        <row r="368">
          <cell r="O368" t="str">
            <v>留萌2次医療圏</v>
          </cell>
          <cell r="P368">
            <v>61494</v>
          </cell>
          <cell r="Q368">
            <v>26005</v>
          </cell>
          <cell r="R368">
            <v>61494</v>
          </cell>
        </row>
        <row r="369">
          <cell r="O369" t="str">
            <v>宗谷2次医療圏</v>
          </cell>
          <cell r="P369">
            <v>75668</v>
          </cell>
          <cell r="Q369">
            <v>32123</v>
          </cell>
          <cell r="R369">
            <v>75668</v>
          </cell>
        </row>
        <row r="370">
          <cell r="O370" t="str">
            <v>北網2次医療圏</v>
          </cell>
          <cell r="P370">
            <v>242732</v>
          </cell>
          <cell r="Q370">
            <v>100920</v>
          </cell>
          <cell r="R370">
            <v>242732</v>
          </cell>
        </row>
        <row r="371">
          <cell r="O371" t="str">
            <v>遠紋2次医療圏</v>
          </cell>
          <cell r="P371">
            <v>82117</v>
          </cell>
          <cell r="Q371">
            <v>34517</v>
          </cell>
          <cell r="R371">
            <v>82117</v>
          </cell>
        </row>
        <row r="372">
          <cell r="O372" t="str">
            <v>十勝2次医療圏</v>
          </cell>
          <cell r="P372">
            <v>354146</v>
          </cell>
          <cell r="Q372">
            <v>144666</v>
          </cell>
          <cell r="R372">
            <v>354146</v>
          </cell>
        </row>
        <row r="373">
          <cell r="O373" t="str">
            <v>釧路2次医療圏</v>
          </cell>
          <cell r="P373">
            <v>346806</v>
          </cell>
          <cell r="Q373">
            <v>140424</v>
          </cell>
          <cell r="R373">
            <v>346806</v>
          </cell>
        </row>
        <row r="374">
          <cell r="O374" t="str">
            <v>根室2次医療圏</v>
          </cell>
          <cell r="P374">
            <v>137400</v>
          </cell>
          <cell r="Q374">
            <v>51551</v>
          </cell>
          <cell r="R374">
            <v>137400</v>
          </cell>
        </row>
        <row r="375">
          <cell r="O375" t="str">
            <v>渡島総合振興局</v>
          </cell>
          <cell r="P375">
            <v>449435</v>
          </cell>
          <cell r="Q375">
            <v>187650</v>
          </cell>
          <cell r="R375">
            <v>449435</v>
          </cell>
        </row>
        <row r="376">
          <cell r="O376" t="str">
            <v>檜山振興局</v>
          </cell>
          <cell r="P376">
            <v>36248</v>
          </cell>
          <cell r="Q376">
            <v>14575</v>
          </cell>
          <cell r="R376">
            <v>36248</v>
          </cell>
        </row>
        <row r="377">
          <cell r="O377" t="str">
            <v>石狩振興局</v>
          </cell>
          <cell r="P377">
            <v>2310015</v>
          </cell>
          <cell r="Q377">
            <v>1002461</v>
          </cell>
          <cell r="R377">
            <v>2310015</v>
          </cell>
        </row>
        <row r="378">
          <cell r="O378" t="str">
            <v>後志総合振興局</v>
          </cell>
          <cell r="P378">
            <v>250066</v>
          </cell>
          <cell r="Q378">
            <v>105742</v>
          </cell>
          <cell r="R378">
            <v>250066</v>
          </cell>
        </row>
        <row r="379">
          <cell r="O379" t="str">
            <v>空知総合振興局</v>
          </cell>
          <cell r="P379">
            <v>365594</v>
          </cell>
          <cell r="Q379">
            <v>148615</v>
          </cell>
          <cell r="R379">
            <v>365594</v>
          </cell>
        </row>
        <row r="380">
          <cell r="O380" t="str">
            <v>胆振総合振興局</v>
          </cell>
          <cell r="P380">
            <v>426639</v>
          </cell>
          <cell r="Q380">
            <v>181451</v>
          </cell>
          <cell r="R380">
            <v>426639</v>
          </cell>
        </row>
        <row r="381">
          <cell r="O381" t="str">
            <v>日高振興局</v>
          </cell>
          <cell r="P381">
            <v>81407</v>
          </cell>
          <cell r="Q381">
            <v>33996</v>
          </cell>
          <cell r="R381">
            <v>81407</v>
          </cell>
        </row>
        <row r="382">
          <cell r="O382" t="str">
            <v>上川総合振興局</v>
          </cell>
          <cell r="P382">
            <v>535480</v>
          </cell>
          <cell r="Q382">
            <v>221670</v>
          </cell>
          <cell r="R382">
            <v>535480</v>
          </cell>
        </row>
        <row r="383">
          <cell r="O383" t="str">
            <v>留萌振興局</v>
          </cell>
          <cell r="P383">
            <v>61494</v>
          </cell>
          <cell r="Q383">
            <v>26005</v>
          </cell>
          <cell r="R383">
            <v>61494</v>
          </cell>
        </row>
        <row r="384">
          <cell r="O384" t="str">
            <v>宗谷総合振興局</v>
          </cell>
          <cell r="P384">
            <v>75668</v>
          </cell>
          <cell r="Q384">
            <v>32123</v>
          </cell>
          <cell r="R384">
            <v>75668</v>
          </cell>
        </row>
        <row r="385">
          <cell r="O385" t="str">
            <v>オホーツク総合振興局</v>
          </cell>
          <cell r="P385">
            <v>324849</v>
          </cell>
          <cell r="Q385">
            <v>135437</v>
          </cell>
          <cell r="R385">
            <v>324849</v>
          </cell>
        </row>
        <row r="386">
          <cell r="O386" t="str">
            <v>十勝総合振興局</v>
          </cell>
          <cell r="P386">
            <v>354146</v>
          </cell>
          <cell r="Q386">
            <v>144666</v>
          </cell>
          <cell r="R386">
            <v>354146</v>
          </cell>
        </row>
        <row r="387">
          <cell r="O387" t="str">
            <v>釧路総合振興局</v>
          </cell>
          <cell r="P387">
            <v>346806</v>
          </cell>
          <cell r="Q387">
            <v>140424</v>
          </cell>
          <cell r="R387">
            <v>346806</v>
          </cell>
        </row>
        <row r="388">
          <cell r="O388" t="str">
            <v>根室振興局</v>
          </cell>
          <cell r="P388">
            <v>137400</v>
          </cell>
          <cell r="Q388">
            <v>51551</v>
          </cell>
          <cell r="R388">
            <v>137400</v>
          </cell>
        </row>
        <row r="389">
          <cell r="O389" t="str">
            <v>全道</v>
          </cell>
          <cell r="P389">
            <v>5755247</v>
          </cell>
          <cell r="Q389">
            <v>2426366</v>
          </cell>
          <cell r="R389">
            <v>5755247</v>
          </cell>
        </row>
      </sheetData>
      <sheetData sheetId="2">
        <row r="2">
          <cell r="C2">
            <v>2010</v>
          </cell>
        </row>
        <row r="3"/>
        <row r="4"/>
        <row r="5"/>
        <row r="6"/>
        <row r="7"/>
        <row r="8"/>
        <row r="9"/>
        <row r="10"/>
        <row r="11"/>
        <row r="12">
          <cell r="O12" t="str">
            <v>全国</v>
          </cell>
          <cell r="P12">
            <v>128057352</v>
          </cell>
          <cell r="Q12">
            <v>51950504</v>
          </cell>
          <cell r="R12">
            <v>128057352</v>
          </cell>
        </row>
        <row r="13">
          <cell r="O13" t="str">
            <v>北海道</v>
          </cell>
          <cell r="P13">
            <v>5506419</v>
          </cell>
          <cell r="Q13">
            <v>2424317</v>
          </cell>
          <cell r="R13">
            <v>5506419</v>
          </cell>
        </row>
        <row r="14">
          <cell r="O14" t="str">
            <v/>
          </cell>
          <cell r="P14">
            <v>0</v>
          </cell>
          <cell r="Q14">
            <v>0</v>
          </cell>
          <cell r="R14">
            <v>135477316</v>
          </cell>
        </row>
        <row r="15">
          <cell r="O15" t="str">
            <v/>
          </cell>
          <cell r="P15">
            <v>0</v>
          </cell>
          <cell r="Q15">
            <v>0</v>
          </cell>
          <cell r="R15">
            <v>135477316</v>
          </cell>
        </row>
        <row r="16">
          <cell r="O16" t="str">
            <v/>
          </cell>
          <cell r="P16">
            <v>1913545</v>
          </cell>
          <cell r="Q16">
            <v>885848</v>
          </cell>
          <cell r="R16">
            <v>135477316</v>
          </cell>
        </row>
        <row r="17">
          <cell r="O17" t="str">
            <v>札幌市保健所管内札幌市中央区</v>
          </cell>
          <cell r="P17">
            <v>220189</v>
          </cell>
          <cell r="Q17">
            <v>120741</v>
          </cell>
          <cell r="R17">
            <v>220189</v>
          </cell>
        </row>
        <row r="18">
          <cell r="O18" t="str">
            <v>札幌市保健所管内札幌市北区</v>
          </cell>
          <cell r="P18">
            <v>278781</v>
          </cell>
          <cell r="Q18">
            <v>127440</v>
          </cell>
          <cell r="R18">
            <v>278781</v>
          </cell>
        </row>
        <row r="19">
          <cell r="O19" t="str">
            <v>札幌市保健所管内札幌市東区</v>
          </cell>
          <cell r="P19">
            <v>255873</v>
          </cell>
          <cell r="Q19">
            <v>118939</v>
          </cell>
          <cell r="R19">
            <v>255873</v>
          </cell>
        </row>
        <row r="20">
          <cell r="O20" t="str">
            <v>札幌市保健所管内札幌市白石区</v>
          </cell>
          <cell r="P20">
            <v>204259</v>
          </cell>
          <cell r="Q20">
            <v>100444</v>
          </cell>
          <cell r="R20">
            <v>204259</v>
          </cell>
        </row>
        <row r="21">
          <cell r="O21" t="str">
            <v>札幌市保健所管内札幌市豊平区</v>
          </cell>
          <cell r="P21">
            <v>212118</v>
          </cell>
          <cell r="Q21">
            <v>107179</v>
          </cell>
          <cell r="R21">
            <v>212118</v>
          </cell>
        </row>
        <row r="22">
          <cell r="O22" t="str">
            <v>札幌市保健所管内札幌市南区</v>
          </cell>
          <cell r="P22">
            <v>146341</v>
          </cell>
          <cell r="Q22">
            <v>62776</v>
          </cell>
          <cell r="R22">
            <v>146341</v>
          </cell>
        </row>
        <row r="23">
          <cell r="O23" t="str">
            <v>札幌市保健所管内札幌市西区</v>
          </cell>
          <cell r="P23">
            <v>211229</v>
          </cell>
          <cell r="Q23">
            <v>96421</v>
          </cell>
          <cell r="R23">
            <v>211229</v>
          </cell>
        </row>
        <row r="24">
          <cell r="O24" t="str">
            <v>札幌市保健所管内札幌市厚別区</v>
          </cell>
          <cell r="P24">
            <v>128492</v>
          </cell>
          <cell r="Q24">
            <v>54099</v>
          </cell>
          <cell r="R24">
            <v>128492</v>
          </cell>
        </row>
        <row r="25">
          <cell r="O25" t="str">
            <v>札幌市保健所管内札幌市手稲区</v>
          </cell>
          <cell r="P25">
            <v>139644</v>
          </cell>
          <cell r="Q25">
            <v>55050</v>
          </cell>
          <cell r="R25">
            <v>139644</v>
          </cell>
        </row>
        <row r="26">
          <cell r="O26" t="str">
            <v>札幌市保健所管内札幌市清田区</v>
          </cell>
          <cell r="P26">
            <v>116619</v>
          </cell>
          <cell r="Q26">
            <v>42759</v>
          </cell>
          <cell r="R26">
            <v>116619</v>
          </cell>
        </row>
        <row r="27">
          <cell r="O27" t="str">
            <v>市立函館保健所管内函館市</v>
          </cell>
          <cell r="P27">
            <v>279127</v>
          </cell>
          <cell r="Q27">
            <v>126180</v>
          </cell>
          <cell r="R27">
            <v>279127</v>
          </cell>
        </row>
        <row r="28">
          <cell r="O28" t="str">
            <v>小樽市保健所管内小樽市</v>
          </cell>
          <cell r="P28">
            <v>131928</v>
          </cell>
          <cell r="Q28">
            <v>57711</v>
          </cell>
          <cell r="R28">
            <v>131928</v>
          </cell>
        </row>
        <row r="29">
          <cell r="O29" t="str">
            <v>旭川市保健所管内旭川市</v>
          </cell>
          <cell r="P29">
            <v>347095</v>
          </cell>
          <cell r="Q29">
            <v>154393</v>
          </cell>
          <cell r="R29">
            <v>347095</v>
          </cell>
        </row>
        <row r="30">
          <cell r="O30" t="str">
            <v>室蘭保健所管内室蘭市</v>
          </cell>
          <cell r="P30">
            <v>94535</v>
          </cell>
          <cell r="Q30">
            <v>45029</v>
          </cell>
          <cell r="R30">
            <v>94535</v>
          </cell>
        </row>
        <row r="31">
          <cell r="O31" t="str">
            <v>釧路保健所管内釧路市</v>
          </cell>
          <cell r="P31">
            <v>181169</v>
          </cell>
          <cell r="Q31">
            <v>81015</v>
          </cell>
          <cell r="R31">
            <v>181169</v>
          </cell>
        </row>
        <row r="32">
          <cell r="O32" t="str">
            <v>帯広保健所管内帯広市</v>
          </cell>
          <cell r="P32">
            <v>168057</v>
          </cell>
          <cell r="Q32">
            <v>75474</v>
          </cell>
          <cell r="R32">
            <v>168057</v>
          </cell>
        </row>
        <row r="33">
          <cell r="O33" t="str">
            <v>北見保健所管内北見市</v>
          </cell>
          <cell r="P33">
            <v>125689</v>
          </cell>
          <cell r="Q33">
            <v>56012</v>
          </cell>
          <cell r="R33">
            <v>125689</v>
          </cell>
        </row>
        <row r="34">
          <cell r="O34" t="str">
            <v>岩見沢保健所管内夕張市</v>
          </cell>
          <cell r="P34">
            <v>10922</v>
          </cell>
          <cell r="Q34">
            <v>5558</v>
          </cell>
          <cell r="R34">
            <v>10922</v>
          </cell>
        </row>
        <row r="35">
          <cell r="O35" t="str">
            <v>岩見沢保健所管内岩見沢市</v>
          </cell>
          <cell r="P35">
            <v>90145</v>
          </cell>
          <cell r="Q35">
            <v>36723</v>
          </cell>
          <cell r="R35">
            <v>90145</v>
          </cell>
        </row>
        <row r="36">
          <cell r="O36" t="str">
            <v>網走保健所管内網走市</v>
          </cell>
          <cell r="P36">
            <v>40998</v>
          </cell>
          <cell r="Q36">
            <v>18112</v>
          </cell>
          <cell r="R36">
            <v>40998</v>
          </cell>
        </row>
        <row r="37">
          <cell r="O37" t="str">
            <v>留萌保健所管内留萌市</v>
          </cell>
          <cell r="P37">
            <v>24457</v>
          </cell>
          <cell r="Q37">
            <v>11044</v>
          </cell>
          <cell r="R37">
            <v>24457</v>
          </cell>
        </row>
        <row r="38">
          <cell r="O38" t="str">
            <v>苫小牧保健所管内苫小牧市</v>
          </cell>
          <cell r="P38">
            <v>173320</v>
          </cell>
          <cell r="Q38">
            <v>76289</v>
          </cell>
          <cell r="R38">
            <v>173320</v>
          </cell>
        </row>
        <row r="39">
          <cell r="O39" t="str">
            <v>稚内保健所管内稚内市</v>
          </cell>
          <cell r="P39">
            <v>39595</v>
          </cell>
          <cell r="Q39">
            <v>17343</v>
          </cell>
          <cell r="R39">
            <v>39595</v>
          </cell>
        </row>
        <row r="40">
          <cell r="O40" t="str">
            <v>岩見沢保健所管内美唄市</v>
          </cell>
          <cell r="P40">
            <v>26034</v>
          </cell>
          <cell r="Q40">
            <v>10992</v>
          </cell>
          <cell r="R40">
            <v>26034</v>
          </cell>
        </row>
        <row r="41">
          <cell r="O41" t="str">
            <v>滝川保健所管内芦別市</v>
          </cell>
          <cell r="P41">
            <v>16628</v>
          </cell>
          <cell r="Q41">
            <v>7526</v>
          </cell>
          <cell r="R41">
            <v>16628</v>
          </cell>
        </row>
        <row r="42">
          <cell r="O42" t="str">
            <v>江別保健所管内江別市</v>
          </cell>
          <cell r="P42">
            <v>123722</v>
          </cell>
          <cell r="Q42">
            <v>51170</v>
          </cell>
          <cell r="R42">
            <v>123722</v>
          </cell>
        </row>
        <row r="43">
          <cell r="O43" t="str">
            <v>滝川保健所管内赤平市</v>
          </cell>
          <cell r="P43">
            <v>12637</v>
          </cell>
          <cell r="Q43">
            <v>5585</v>
          </cell>
          <cell r="R43">
            <v>12637</v>
          </cell>
        </row>
        <row r="44">
          <cell r="O44" t="str">
            <v>紋別保健所管内紋別市</v>
          </cell>
          <cell r="P44">
            <v>24750</v>
          </cell>
          <cell r="Q44">
            <v>11390</v>
          </cell>
          <cell r="R44">
            <v>24750</v>
          </cell>
        </row>
        <row r="45">
          <cell r="O45" t="str">
            <v>名寄保健所管内士別市</v>
          </cell>
          <cell r="P45">
            <v>21787</v>
          </cell>
          <cell r="Q45">
            <v>9100</v>
          </cell>
          <cell r="R45">
            <v>21787</v>
          </cell>
        </row>
        <row r="46">
          <cell r="O46" t="str">
            <v>名寄保健所管内名寄市</v>
          </cell>
          <cell r="P46">
            <v>30591</v>
          </cell>
          <cell r="Q46">
            <v>13348</v>
          </cell>
          <cell r="R46">
            <v>30591</v>
          </cell>
        </row>
        <row r="47">
          <cell r="O47" t="str">
            <v>岩見沢保健所管内三笠市</v>
          </cell>
          <cell r="P47">
            <v>10221</v>
          </cell>
          <cell r="Q47">
            <v>4776</v>
          </cell>
          <cell r="R47">
            <v>10221</v>
          </cell>
        </row>
        <row r="48">
          <cell r="O48" t="str">
            <v>根室保健所管内根室市</v>
          </cell>
          <cell r="P48">
            <v>29201</v>
          </cell>
          <cell r="Q48">
            <v>11897</v>
          </cell>
          <cell r="R48">
            <v>29201</v>
          </cell>
        </row>
        <row r="49">
          <cell r="O49" t="str">
            <v>千歳保健所管内千歳市</v>
          </cell>
          <cell r="P49">
            <v>93604</v>
          </cell>
          <cell r="Q49">
            <v>38541</v>
          </cell>
          <cell r="R49">
            <v>93604</v>
          </cell>
        </row>
        <row r="50">
          <cell r="O50" t="str">
            <v>滝川保健所管内滝川市</v>
          </cell>
          <cell r="P50">
            <v>43170</v>
          </cell>
          <cell r="Q50">
            <v>18947</v>
          </cell>
          <cell r="R50">
            <v>43170</v>
          </cell>
        </row>
        <row r="51">
          <cell r="O51" t="str">
            <v>滝川保健所管内砂川市</v>
          </cell>
          <cell r="P51">
            <v>19056</v>
          </cell>
          <cell r="Q51">
            <v>8415</v>
          </cell>
          <cell r="R51">
            <v>19056</v>
          </cell>
        </row>
        <row r="52">
          <cell r="O52" t="str">
            <v>滝川保健所管内歌志内市</v>
          </cell>
          <cell r="P52">
            <v>4387</v>
          </cell>
          <cell r="Q52">
            <v>2000</v>
          </cell>
          <cell r="R52">
            <v>4387</v>
          </cell>
        </row>
        <row r="53">
          <cell r="O53" t="str">
            <v>深川保健所管内深川市</v>
          </cell>
          <cell r="P53">
            <v>23709</v>
          </cell>
          <cell r="Q53">
            <v>10100</v>
          </cell>
          <cell r="R53">
            <v>23709</v>
          </cell>
        </row>
        <row r="54">
          <cell r="O54" t="str">
            <v>富良野保健所管内富良野市</v>
          </cell>
          <cell r="P54">
            <v>24259</v>
          </cell>
          <cell r="Q54">
            <v>10074</v>
          </cell>
          <cell r="R54">
            <v>24259</v>
          </cell>
        </row>
        <row r="55">
          <cell r="O55" t="str">
            <v>室蘭保健所管内登別市</v>
          </cell>
          <cell r="P55">
            <v>51526</v>
          </cell>
          <cell r="Q55">
            <v>21717</v>
          </cell>
          <cell r="R55">
            <v>51526</v>
          </cell>
        </row>
        <row r="56">
          <cell r="O56" t="str">
            <v>千歳保健所管内恵庭市</v>
          </cell>
          <cell r="P56">
            <v>69384</v>
          </cell>
          <cell r="Q56">
            <v>27634</v>
          </cell>
          <cell r="R56">
            <v>69384</v>
          </cell>
        </row>
        <row r="57">
          <cell r="O57" t="str">
            <v>室蘭保健所管内伊達市</v>
          </cell>
          <cell r="P57">
            <v>36278</v>
          </cell>
          <cell r="Q57">
            <v>15287</v>
          </cell>
          <cell r="R57">
            <v>36278</v>
          </cell>
        </row>
        <row r="58">
          <cell r="O58" t="str">
            <v>千歳保健所管内北広島市</v>
          </cell>
          <cell r="P58">
            <v>60353</v>
          </cell>
          <cell r="Q58">
            <v>22991</v>
          </cell>
          <cell r="R58">
            <v>60353</v>
          </cell>
        </row>
        <row r="59">
          <cell r="O59" t="str">
            <v>江別保健所管内石狩市</v>
          </cell>
          <cell r="P59">
            <v>59449</v>
          </cell>
          <cell r="Q59">
            <v>22603</v>
          </cell>
          <cell r="R59">
            <v>59449</v>
          </cell>
        </row>
        <row r="60">
          <cell r="O60" t="str">
            <v/>
          </cell>
          <cell r="P60">
            <v>0</v>
          </cell>
          <cell r="Q60">
            <v>0</v>
          </cell>
          <cell r="R60">
            <v>135477316</v>
          </cell>
        </row>
        <row r="61">
          <cell r="O61" t="str">
            <v>江別保健所管内当別町</v>
          </cell>
          <cell r="P61">
            <v>18766</v>
          </cell>
          <cell r="Q61">
            <v>7400</v>
          </cell>
          <cell r="R61">
            <v>18766</v>
          </cell>
        </row>
        <row r="62">
          <cell r="O62" t="str">
            <v>江別保健所管内新篠津村</v>
          </cell>
          <cell r="P62">
            <v>3515</v>
          </cell>
          <cell r="Q62">
            <v>1086</v>
          </cell>
          <cell r="R62">
            <v>3515</v>
          </cell>
        </row>
        <row r="63">
          <cell r="O63" t="str">
            <v/>
          </cell>
          <cell r="P63">
            <v>0</v>
          </cell>
          <cell r="Q63">
            <v>0</v>
          </cell>
          <cell r="R63">
            <v>135477316</v>
          </cell>
        </row>
        <row r="64">
          <cell r="O64" t="str">
            <v>渡島保健所管内松前町</v>
          </cell>
          <cell r="P64">
            <v>8748</v>
          </cell>
          <cell r="Q64">
            <v>3959</v>
          </cell>
          <cell r="R64">
            <v>8748</v>
          </cell>
        </row>
        <row r="65">
          <cell r="O65" t="str">
            <v>渡島保健所管内福島町</v>
          </cell>
          <cell r="P65">
            <v>5114</v>
          </cell>
          <cell r="Q65">
            <v>2194</v>
          </cell>
          <cell r="R65">
            <v>5114</v>
          </cell>
        </row>
        <row r="66">
          <cell r="O66" t="str">
            <v>渡島保健所管内知内町</v>
          </cell>
          <cell r="P66">
            <v>5074</v>
          </cell>
          <cell r="Q66">
            <v>2009</v>
          </cell>
          <cell r="R66">
            <v>5074</v>
          </cell>
        </row>
        <row r="67">
          <cell r="O67" t="str">
            <v>渡島保健所管内木古内町</v>
          </cell>
          <cell r="P67">
            <v>5341</v>
          </cell>
          <cell r="Q67">
            <v>2317</v>
          </cell>
          <cell r="R67">
            <v>5341</v>
          </cell>
        </row>
        <row r="68">
          <cell r="O68" t="str">
            <v>渡島保健所管内上磯町</v>
          </cell>
          <cell r="P68">
            <v>37471</v>
          </cell>
          <cell r="Q68">
            <v>14680</v>
          </cell>
          <cell r="R68">
            <v>0</v>
          </cell>
        </row>
        <row r="69">
          <cell r="O69" t="str">
            <v>渡島保健所管内大野町</v>
          </cell>
          <cell r="P69">
            <v>10561</v>
          </cell>
          <cell r="Q69">
            <v>3732</v>
          </cell>
          <cell r="R69">
            <v>0</v>
          </cell>
        </row>
        <row r="70">
          <cell r="O70" t="str">
            <v>渡島保健所管内七飯町</v>
          </cell>
          <cell r="P70">
            <v>28463</v>
          </cell>
          <cell r="Q70">
            <v>10891</v>
          </cell>
          <cell r="R70">
            <v>28463</v>
          </cell>
        </row>
        <row r="71">
          <cell r="O71" t="str">
            <v>渡島保健所管内鹿部町</v>
          </cell>
          <cell r="P71">
            <v>4767</v>
          </cell>
          <cell r="Q71">
            <v>1675</v>
          </cell>
          <cell r="R71">
            <v>4767</v>
          </cell>
        </row>
        <row r="72">
          <cell r="O72" t="str">
            <v>渡島保健所管内森町</v>
          </cell>
          <cell r="P72">
            <v>17859</v>
          </cell>
          <cell r="Q72">
            <v>7103</v>
          </cell>
          <cell r="R72">
            <v>17859</v>
          </cell>
        </row>
        <row r="73">
          <cell r="O73" t="str">
            <v>八雲保健所管内八雲町</v>
          </cell>
          <cell r="P73">
            <v>18896</v>
          </cell>
          <cell r="Q73">
            <v>7892</v>
          </cell>
          <cell r="R73">
            <v>18896</v>
          </cell>
        </row>
        <row r="74">
          <cell r="O74" t="str">
            <v>八雲保健所管内長万部町</v>
          </cell>
          <cell r="P74">
            <v>6386</v>
          </cell>
          <cell r="Q74">
            <v>2847</v>
          </cell>
          <cell r="R74">
            <v>6386</v>
          </cell>
        </row>
        <row r="75">
          <cell r="O75" t="str">
            <v/>
          </cell>
          <cell r="P75">
            <v>0</v>
          </cell>
          <cell r="Q75">
            <v>0</v>
          </cell>
          <cell r="R75">
            <v>135477316</v>
          </cell>
        </row>
        <row r="76">
          <cell r="O76" t="str">
            <v>江差保健所管内江差町</v>
          </cell>
          <cell r="P76">
            <v>9004</v>
          </cell>
          <cell r="Q76">
            <v>3968</v>
          </cell>
          <cell r="R76">
            <v>9004</v>
          </cell>
        </row>
        <row r="77">
          <cell r="O77" t="str">
            <v>江差保健所管内上ノ国町</v>
          </cell>
          <cell r="P77">
            <v>5428</v>
          </cell>
          <cell r="Q77">
            <v>2307</v>
          </cell>
          <cell r="R77">
            <v>5428</v>
          </cell>
        </row>
        <row r="78">
          <cell r="O78" t="str">
            <v>江差保健所管内厚沢部町</v>
          </cell>
          <cell r="P78">
            <v>4409</v>
          </cell>
          <cell r="Q78">
            <v>1868</v>
          </cell>
          <cell r="R78">
            <v>4409</v>
          </cell>
        </row>
        <row r="79">
          <cell r="O79" t="str">
            <v>江差保健所管内乙部町</v>
          </cell>
          <cell r="P79">
            <v>4408</v>
          </cell>
          <cell r="Q79">
            <v>1863</v>
          </cell>
          <cell r="R79">
            <v>4408</v>
          </cell>
        </row>
        <row r="80">
          <cell r="O80" t="str">
            <v>江差保健所管内奥尻町</v>
          </cell>
          <cell r="P80">
            <v>3033</v>
          </cell>
          <cell r="Q80">
            <v>1364</v>
          </cell>
          <cell r="R80">
            <v>3033</v>
          </cell>
        </row>
        <row r="81">
          <cell r="O81" t="str">
            <v>八雲保健所管内今金町</v>
          </cell>
          <cell r="P81">
            <v>6186</v>
          </cell>
          <cell r="Q81">
            <v>2388</v>
          </cell>
          <cell r="R81">
            <v>6186</v>
          </cell>
        </row>
        <row r="82">
          <cell r="O82" t="str">
            <v>八雲保健所管内せたな町</v>
          </cell>
          <cell r="P82">
            <v>9590</v>
          </cell>
          <cell r="Q82">
            <v>4169</v>
          </cell>
          <cell r="R82">
            <v>9590</v>
          </cell>
        </row>
        <row r="83">
          <cell r="O83" t="str">
            <v/>
          </cell>
          <cell r="P83">
            <v>0</v>
          </cell>
          <cell r="Q83">
            <v>0</v>
          </cell>
          <cell r="R83">
            <v>135477316</v>
          </cell>
        </row>
        <row r="84">
          <cell r="O84" t="str">
            <v>倶知安保健所管内島牧村</v>
          </cell>
          <cell r="P84">
            <v>1781</v>
          </cell>
          <cell r="Q84">
            <v>742</v>
          </cell>
          <cell r="R84">
            <v>1781</v>
          </cell>
        </row>
        <row r="85">
          <cell r="O85" t="str">
            <v>倶知安保健所管内寿都町</v>
          </cell>
          <cell r="P85">
            <v>3443</v>
          </cell>
          <cell r="Q85">
            <v>1536</v>
          </cell>
          <cell r="R85">
            <v>3443</v>
          </cell>
        </row>
        <row r="86">
          <cell r="O86" t="str">
            <v>倶知安保健所管内黒松内町</v>
          </cell>
          <cell r="P86">
            <v>3250</v>
          </cell>
          <cell r="Q86">
            <v>1353</v>
          </cell>
          <cell r="R86">
            <v>3250</v>
          </cell>
        </row>
        <row r="87">
          <cell r="O87" t="str">
            <v>倶知安保健所管内蘭越町</v>
          </cell>
          <cell r="P87">
            <v>5292</v>
          </cell>
          <cell r="Q87">
            <v>2129</v>
          </cell>
          <cell r="R87">
            <v>5292</v>
          </cell>
        </row>
        <row r="88">
          <cell r="O88" t="str">
            <v>倶知安保健所管内ニセコ町</v>
          </cell>
          <cell r="P88">
            <v>4823</v>
          </cell>
          <cell r="Q88">
            <v>2054</v>
          </cell>
          <cell r="R88">
            <v>4823</v>
          </cell>
        </row>
        <row r="89">
          <cell r="O89" t="str">
            <v>倶知安保健所管内真狩村</v>
          </cell>
          <cell r="P89">
            <v>2189</v>
          </cell>
          <cell r="Q89">
            <v>867</v>
          </cell>
          <cell r="R89">
            <v>2189</v>
          </cell>
        </row>
        <row r="90">
          <cell r="O90" t="str">
            <v>倶知安保健所管内留寿都村</v>
          </cell>
          <cell r="P90">
            <v>2034</v>
          </cell>
          <cell r="Q90">
            <v>883</v>
          </cell>
          <cell r="R90">
            <v>2034</v>
          </cell>
        </row>
        <row r="91">
          <cell r="O91" t="str">
            <v>倶知安保健所管内喜茂別町</v>
          </cell>
          <cell r="P91">
            <v>2490</v>
          </cell>
          <cell r="Q91">
            <v>1207</v>
          </cell>
          <cell r="R91">
            <v>2490</v>
          </cell>
        </row>
        <row r="92">
          <cell r="O92" t="str">
            <v>倶知安保健所管内京極町</v>
          </cell>
          <cell r="P92">
            <v>3811</v>
          </cell>
          <cell r="Q92">
            <v>1740</v>
          </cell>
          <cell r="R92">
            <v>3811</v>
          </cell>
        </row>
        <row r="93">
          <cell r="O93" t="str">
            <v>倶知安保健所管内倶知安町</v>
          </cell>
          <cell r="P93">
            <v>15568</v>
          </cell>
          <cell r="Q93">
            <v>7102</v>
          </cell>
          <cell r="R93">
            <v>15568</v>
          </cell>
        </row>
        <row r="94">
          <cell r="O94" t="str">
            <v>岩内保健所管内共和町</v>
          </cell>
          <cell r="P94">
            <v>6428</v>
          </cell>
          <cell r="Q94">
            <v>2698</v>
          </cell>
          <cell r="R94">
            <v>6428</v>
          </cell>
        </row>
        <row r="95">
          <cell r="O95" t="str">
            <v>岩内保健所管内岩内町</v>
          </cell>
          <cell r="P95">
            <v>14451</v>
          </cell>
          <cell r="Q95">
            <v>6555</v>
          </cell>
          <cell r="R95">
            <v>14451</v>
          </cell>
        </row>
        <row r="96">
          <cell r="O96" t="str">
            <v>岩内保健所管内泊村</v>
          </cell>
          <cell r="P96">
            <v>1883</v>
          </cell>
          <cell r="Q96">
            <v>855</v>
          </cell>
          <cell r="R96">
            <v>1883</v>
          </cell>
        </row>
        <row r="97">
          <cell r="O97" t="str">
            <v>岩内保健所管内神恵内村</v>
          </cell>
          <cell r="P97">
            <v>1122</v>
          </cell>
          <cell r="Q97">
            <v>473</v>
          </cell>
          <cell r="R97">
            <v>1122</v>
          </cell>
        </row>
        <row r="98">
          <cell r="O98" t="str">
            <v>倶知安保健所管内積丹町</v>
          </cell>
          <cell r="P98">
            <v>2516</v>
          </cell>
          <cell r="Q98">
            <v>1175</v>
          </cell>
          <cell r="R98">
            <v>2516</v>
          </cell>
        </row>
        <row r="99">
          <cell r="O99" t="str">
            <v>倶知安保健所管内古平町</v>
          </cell>
          <cell r="P99">
            <v>3611</v>
          </cell>
          <cell r="Q99">
            <v>1588</v>
          </cell>
          <cell r="R99">
            <v>3611</v>
          </cell>
        </row>
        <row r="100">
          <cell r="O100" t="str">
            <v>倶知安保健所管内仁木町</v>
          </cell>
          <cell r="P100">
            <v>3800</v>
          </cell>
          <cell r="Q100">
            <v>1493</v>
          </cell>
          <cell r="R100">
            <v>3800</v>
          </cell>
        </row>
        <row r="101">
          <cell r="O101" t="str">
            <v>倶知安保健所管内余市町</v>
          </cell>
          <cell r="P101">
            <v>21258</v>
          </cell>
          <cell r="Q101">
            <v>9051</v>
          </cell>
          <cell r="R101">
            <v>21258</v>
          </cell>
        </row>
        <row r="102">
          <cell r="O102" t="str">
            <v>倶知安保健所管内赤井川村</v>
          </cell>
          <cell r="P102">
            <v>1262</v>
          </cell>
          <cell r="Q102">
            <v>619</v>
          </cell>
          <cell r="R102">
            <v>1262</v>
          </cell>
        </row>
        <row r="103">
          <cell r="O103" t="str">
            <v/>
          </cell>
          <cell r="P103">
            <v>0</v>
          </cell>
          <cell r="Q103">
            <v>0</v>
          </cell>
          <cell r="R103">
            <v>135477316</v>
          </cell>
        </row>
        <row r="104">
          <cell r="O104" t="str">
            <v>岩見沢保健所管内北村</v>
          </cell>
          <cell r="P104">
            <v>0</v>
          </cell>
          <cell r="Q104">
            <v>0</v>
          </cell>
          <cell r="R104">
            <v>0</v>
          </cell>
        </row>
        <row r="105">
          <cell r="O105" t="str">
            <v>岩見沢保健所管内栗沢町</v>
          </cell>
          <cell r="P105">
            <v>0</v>
          </cell>
          <cell r="Q105">
            <v>0</v>
          </cell>
          <cell r="R105">
            <v>0</v>
          </cell>
        </row>
        <row r="106">
          <cell r="O106" t="str">
            <v>岩見沢保健所管内南幌町</v>
          </cell>
          <cell r="P106">
            <v>8778</v>
          </cell>
          <cell r="Q106">
            <v>3068</v>
          </cell>
          <cell r="R106">
            <v>8778</v>
          </cell>
        </row>
        <row r="107">
          <cell r="O107" t="str">
            <v>滝川保健所管内奈井江町</v>
          </cell>
          <cell r="P107">
            <v>6194</v>
          </cell>
          <cell r="Q107">
            <v>2622</v>
          </cell>
          <cell r="R107">
            <v>6194</v>
          </cell>
        </row>
        <row r="108">
          <cell r="O108" t="str">
            <v>滝川保健所管内上砂川町</v>
          </cell>
          <cell r="P108">
            <v>4086</v>
          </cell>
          <cell r="Q108">
            <v>1954</v>
          </cell>
          <cell r="R108">
            <v>4086</v>
          </cell>
        </row>
        <row r="109">
          <cell r="O109" t="str">
            <v>岩見沢保健所管内由仁町</v>
          </cell>
          <cell r="P109">
            <v>5896</v>
          </cell>
          <cell r="Q109">
            <v>2258</v>
          </cell>
          <cell r="R109">
            <v>5896</v>
          </cell>
        </row>
        <row r="110">
          <cell r="O110" t="str">
            <v>岩見沢保健所管内長沼町</v>
          </cell>
          <cell r="P110">
            <v>11691</v>
          </cell>
          <cell r="Q110">
            <v>4324</v>
          </cell>
          <cell r="R110">
            <v>11691</v>
          </cell>
        </row>
        <row r="111">
          <cell r="O111" t="str">
            <v>岩見沢保健所管内栗山町</v>
          </cell>
          <cell r="P111">
            <v>13340</v>
          </cell>
          <cell r="Q111">
            <v>5484</v>
          </cell>
          <cell r="R111">
            <v>13340</v>
          </cell>
        </row>
        <row r="112">
          <cell r="O112" t="str">
            <v>岩見沢保健所管内月形町</v>
          </cell>
          <cell r="P112">
            <v>4859</v>
          </cell>
          <cell r="Q112">
            <v>1511</v>
          </cell>
          <cell r="R112">
            <v>4859</v>
          </cell>
        </row>
        <row r="113">
          <cell r="O113" t="str">
            <v>滝川保健所管内浦臼町</v>
          </cell>
          <cell r="P113">
            <v>2206</v>
          </cell>
          <cell r="Q113">
            <v>920</v>
          </cell>
          <cell r="R113">
            <v>2206</v>
          </cell>
        </row>
        <row r="114">
          <cell r="O114" t="str">
            <v>滝川保健所管内新十津川町</v>
          </cell>
          <cell r="P114">
            <v>7249</v>
          </cell>
          <cell r="Q114">
            <v>2694</v>
          </cell>
          <cell r="R114">
            <v>7249</v>
          </cell>
        </row>
        <row r="115">
          <cell r="O115" t="str">
            <v>深川保健所管内妹背牛町</v>
          </cell>
          <cell r="P115">
            <v>3462</v>
          </cell>
          <cell r="Q115">
            <v>1356</v>
          </cell>
          <cell r="R115">
            <v>3462</v>
          </cell>
        </row>
        <row r="116">
          <cell r="O116" t="str">
            <v>深川保健所管内秩父別町</v>
          </cell>
          <cell r="P116">
            <v>2730</v>
          </cell>
          <cell r="Q116">
            <v>1052</v>
          </cell>
          <cell r="R116">
            <v>2730</v>
          </cell>
        </row>
        <row r="117">
          <cell r="O117" t="str">
            <v>滝川保健所管内雨竜町</v>
          </cell>
          <cell r="P117">
            <v>3462</v>
          </cell>
          <cell r="Q117">
            <v>1356</v>
          </cell>
          <cell r="R117">
            <v>3462</v>
          </cell>
        </row>
        <row r="118">
          <cell r="O118" t="str">
            <v>深川保健所管内北竜町</v>
          </cell>
          <cell r="P118">
            <v>2730</v>
          </cell>
          <cell r="Q118">
            <v>1052</v>
          </cell>
          <cell r="R118">
            <v>2730</v>
          </cell>
        </row>
        <row r="119">
          <cell r="O119" t="str">
            <v>深川保健所管内沼田町</v>
          </cell>
          <cell r="P119">
            <v>3612</v>
          </cell>
          <cell r="Q119">
            <v>1437</v>
          </cell>
          <cell r="R119">
            <v>3612</v>
          </cell>
        </row>
        <row r="120">
          <cell r="O120" t="str">
            <v>深川保健所管内幌加内町</v>
          </cell>
          <cell r="P120">
            <v>1710</v>
          </cell>
          <cell r="Q120">
            <v>780</v>
          </cell>
          <cell r="R120">
            <v>1710</v>
          </cell>
        </row>
        <row r="121">
          <cell r="O121" t="str">
            <v/>
          </cell>
          <cell r="P121">
            <v>0</v>
          </cell>
          <cell r="Q121">
            <v>0</v>
          </cell>
          <cell r="R121">
            <v>135477316</v>
          </cell>
        </row>
        <row r="122">
          <cell r="O122" t="str">
            <v>上川保健所管内鷹栖町</v>
          </cell>
          <cell r="P122">
            <v>7345</v>
          </cell>
          <cell r="Q122">
            <v>2732</v>
          </cell>
          <cell r="R122">
            <v>7345</v>
          </cell>
        </row>
        <row r="123">
          <cell r="O123" t="str">
            <v>上川保健所管内東神楽町</v>
          </cell>
          <cell r="P123">
            <v>9292</v>
          </cell>
          <cell r="Q123">
            <v>3290</v>
          </cell>
          <cell r="R123">
            <v>9292</v>
          </cell>
        </row>
        <row r="124">
          <cell r="O124" t="str">
            <v>上川保健所管内当麻町</v>
          </cell>
          <cell r="P124">
            <v>7087</v>
          </cell>
          <cell r="Q124">
            <v>2743</v>
          </cell>
          <cell r="R124">
            <v>7087</v>
          </cell>
        </row>
        <row r="125">
          <cell r="O125" t="str">
            <v>上川保健所管内比布町</v>
          </cell>
          <cell r="P125">
            <v>4042</v>
          </cell>
          <cell r="Q125">
            <v>1639</v>
          </cell>
          <cell r="R125">
            <v>4042</v>
          </cell>
        </row>
        <row r="126">
          <cell r="O126" t="str">
            <v>上川保健所管内愛別町</v>
          </cell>
          <cell r="P126">
            <v>3328</v>
          </cell>
          <cell r="Q126">
            <v>1332</v>
          </cell>
          <cell r="R126">
            <v>3328</v>
          </cell>
        </row>
        <row r="127">
          <cell r="O127" t="str">
            <v>上川保健所管内上川町</v>
          </cell>
          <cell r="P127">
            <v>4532</v>
          </cell>
          <cell r="Q127">
            <v>2303</v>
          </cell>
          <cell r="R127">
            <v>4532</v>
          </cell>
        </row>
        <row r="128">
          <cell r="O128" t="str">
            <v>上川保健所管内東川町</v>
          </cell>
          <cell r="P128">
            <v>7859</v>
          </cell>
          <cell r="Q128">
            <v>2983</v>
          </cell>
          <cell r="R128">
            <v>7859</v>
          </cell>
        </row>
        <row r="129">
          <cell r="O129" t="str">
            <v>上川保健所管内美瑛町</v>
          </cell>
          <cell r="P129">
            <v>10956</v>
          </cell>
          <cell r="Q129">
            <v>4301</v>
          </cell>
          <cell r="R129">
            <v>10956</v>
          </cell>
        </row>
        <row r="130">
          <cell r="O130" t="str">
            <v>富良野保健所管内上富良野町</v>
          </cell>
          <cell r="P130">
            <v>11545</v>
          </cell>
          <cell r="Q130">
            <v>4416</v>
          </cell>
          <cell r="R130">
            <v>11545</v>
          </cell>
        </row>
        <row r="131">
          <cell r="O131" t="str">
            <v>富良野保健所管内中富良野町</v>
          </cell>
          <cell r="P131">
            <v>5477</v>
          </cell>
          <cell r="Q131">
            <v>2015</v>
          </cell>
          <cell r="R131">
            <v>5477</v>
          </cell>
        </row>
        <row r="132">
          <cell r="O132" t="str">
            <v>富良野保健所管内南富良野町</v>
          </cell>
          <cell r="P132">
            <v>2814</v>
          </cell>
          <cell r="Q132">
            <v>1199</v>
          </cell>
          <cell r="R132">
            <v>2814</v>
          </cell>
        </row>
        <row r="133">
          <cell r="O133" t="str">
            <v>富良野保健所管内占冠村</v>
          </cell>
          <cell r="P133">
            <v>1394</v>
          </cell>
          <cell r="Q133">
            <v>794</v>
          </cell>
          <cell r="R133">
            <v>1394</v>
          </cell>
        </row>
        <row r="134">
          <cell r="O134" t="str">
            <v>名寄保健所管内和寒町</v>
          </cell>
          <cell r="P134">
            <v>3832</v>
          </cell>
          <cell r="Q134">
            <v>1601</v>
          </cell>
          <cell r="R134">
            <v>3832</v>
          </cell>
        </row>
        <row r="135">
          <cell r="O135" t="str">
            <v>名寄保健所管内剣淵町</v>
          </cell>
          <cell r="P135">
            <v>3565</v>
          </cell>
          <cell r="Q135">
            <v>1329</v>
          </cell>
          <cell r="R135">
            <v>3565</v>
          </cell>
        </row>
        <row r="136">
          <cell r="O136" t="str">
            <v>名寄保健所管内風連町</v>
          </cell>
          <cell r="P136">
            <v>0</v>
          </cell>
          <cell r="Q136">
            <v>0</v>
          </cell>
          <cell r="R136">
            <v>0</v>
          </cell>
        </row>
        <row r="137">
          <cell r="O137" t="str">
            <v>名寄保健所管内下川町</v>
          </cell>
          <cell r="P137">
            <v>3775</v>
          </cell>
          <cell r="Q137">
            <v>1685</v>
          </cell>
          <cell r="R137">
            <v>3775</v>
          </cell>
        </row>
        <row r="138">
          <cell r="O138" t="str">
            <v>名寄保健所管内美深町</v>
          </cell>
          <cell r="P138">
            <v>5178</v>
          </cell>
          <cell r="Q138">
            <v>2194</v>
          </cell>
          <cell r="R138">
            <v>5178</v>
          </cell>
        </row>
        <row r="139">
          <cell r="O139" t="str">
            <v>名寄保健所管内音威子府村</v>
          </cell>
          <cell r="P139">
            <v>995</v>
          </cell>
          <cell r="Q139">
            <v>486</v>
          </cell>
          <cell r="R139">
            <v>995</v>
          </cell>
        </row>
        <row r="140">
          <cell r="O140" t="str">
            <v>名寄保健所管内中川町</v>
          </cell>
          <cell r="P140">
            <v>1907</v>
          </cell>
          <cell r="Q140">
            <v>926</v>
          </cell>
          <cell r="R140">
            <v>1907</v>
          </cell>
        </row>
        <row r="141">
          <cell r="O141" t="str">
            <v/>
          </cell>
          <cell r="P141">
            <v>0</v>
          </cell>
          <cell r="Q141">
            <v>0</v>
          </cell>
          <cell r="R141">
            <v>135477316</v>
          </cell>
        </row>
        <row r="142">
          <cell r="O142" t="str">
            <v>留萌保健所管内増毛町</v>
          </cell>
          <cell r="P142">
            <v>5078</v>
          </cell>
          <cell r="Q142">
            <v>2208</v>
          </cell>
          <cell r="R142">
            <v>5078</v>
          </cell>
        </row>
        <row r="143">
          <cell r="O143" t="str">
            <v>留萌保健所管内小平町</v>
          </cell>
          <cell r="P143">
            <v>3717</v>
          </cell>
          <cell r="Q143">
            <v>1512</v>
          </cell>
          <cell r="R143">
            <v>3717</v>
          </cell>
        </row>
        <row r="144">
          <cell r="O144" t="str">
            <v>留萌保健所管内苫前町</v>
          </cell>
          <cell r="P144">
            <v>3656</v>
          </cell>
          <cell r="Q144">
            <v>1520</v>
          </cell>
          <cell r="R144">
            <v>3656</v>
          </cell>
        </row>
        <row r="145">
          <cell r="O145" t="str">
            <v>留萌保健所管内羽幌町</v>
          </cell>
          <cell r="P145">
            <v>7964</v>
          </cell>
          <cell r="Q145">
            <v>3534</v>
          </cell>
          <cell r="R145">
            <v>7964</v>
          </cell>
        </row>
        <row r="146">
          <cell r="O146" t="str">
            <v>留萌保健所管内初山別村</v>
          </cell>
          <cell r="P146">
            <v>1369</v>
          </cell>
          <cell r="Q146">
            <v>579</v>
          </cell>
          <cell r="R146">
            <v>1369</v>
          </cell>
        </row>
        <row r="147">
          <cell r="O147" t="str">
            <v>留萌保健所管内遠別町</v>
          </cell>
          <cell r="P147">
            <v>3084</v>
          </cell>
          <cell r="Q147">
            <v>1304</v>
          </cell>
          <cell r="R147">
            <v>3084</v>
          </cell>
        </row>
        <row r="148">
          <cell r="O148" t="str">
            <v>留萌保健所管内天塩町</v>
          </cell>
          <cell r="P148">
            <v>3780</v>
          </cell>
          <cell r="Q148">
            <v>1619</v>
          </cell>
          <cell r="R148">
            <v>3780</v>
          </cell>
        </row>
        <row r="149">
          <cell r="O149" t="str">
            <v>留萌保健所管内幌延町</v>
          </cell>
          <cell r="P149">
            <v>2677</v>
          </cell>
          <cell r="Q149">
            <v>1224</v>
          </cell>
          <cell r="R149">
            <v>2677</v>
          </cell>
        </row>
        <row r="150">
          <cell r="O150" t="str">
            <v/>
          </cell>
          <cell r="P150">
            <v>0</v>
          </cell>
          <cell r="Q150">
            <v>0</v>
          </cell>
          <cell r="R150">
            <v>135477316</v>
          </cell>
        </row>
        <row r="151">
          <cell r="O151" t="str">
            <v>稚内保健所管内猿払村</v>
          </cell>
          <cell r="P151">
            <v>2825</v>
          </cell>
          <cell r="Q151">
            <v>1220</v>
          </cell>
          <cell r="R151">
            <v>2825</v>
          </cell>
        </row>
        <row r="152">
          <cell r="O152" t="str">
            <v>稚内保健所管内浜頓別町</v>
          </cell>
          <cell r="P152">
            <v>4168</v>
          </cell>
          <cell r="Q152">
            <v>1868</v>
          </cell>
          <cell r="R152">
            <v>4168</v>
          </cell>
        </row>
        <row r="153">
          <cell r="O153" t="str">
            <v>稚内保健所管内中頓別町</v>
          </cell>
          <cell r="P153">
            <v>1974</v>
          </cell>
          <cell r="Q153">
            <v>817</v>
          </cell>
          <cell r="R153">
            <v>1974</v>
          </cell>
        </row>
        <row r="154">
          <cell r="O154" t="str">
            <v>稚内保健所管内枝幸町</v>
          </cell>
          <cell r="P154">
            <v>9125</v>
          </cell>
          <cell r="Q154">
            <v>3952</v>
          </cell>
          <cell r="R154">
            <v>11098</v>
          </cell>
        </row>
        <row r="155">
          <cell r="O155" t="str">
            <v>稚内保健所管内歌登町</v>
          </cell>
          <cell r="P155">
            <v>1973</v>
          </cell>
          <cell r="Q155">
            <v>908</v>
          </cell>
          <cell r="R155">
            <v>0</v>
          </cell>
        </row>
        <row r="156">
          <cell r="O156" t="str">
            <v>稚内保健所管内豊富町</v>
          </cell>
          <cell r="P156">
            <v>4378</v>
          </cell>
          <cell r="Q156">
            <v>1854</v>
          </cell>
          <cell r="R156">
            <v>4378</v>
          </cell>
        </row>
        <row r="157">
          <cell r="O157" t="str">
            <v>稚内保健所管内礼文町</v>
          </cell>
          <cell r="P157">
            <v>3078</v>
          </cell>
          <cell r="Q157">
            <v>1445</v>
          </cell>
          <cell r="R157">
            <v>3078</v>
          </cell>
        </row>
        <row r="158">
          <cell r="O158" t="str">
            <v>稚内保健所管内利尻町</v>
          </cell>
          <cell r="P158">
            <v>2590</v>
          </cell>
          <cell r="Q158">
            <v>1313</v>
          </cell>
          <cell r="R158">
            <v>2590</v>
          </cell>
        </row>
        <row r="159">
          <cell r="O159" t="str">
            <v>稚内保健所管内利尻富士町</v>
          </cell>
          <cell r="P159">
            <v>3037</v>
          </cell>
          <cell r="Q159">
            <v>1363</v>
          </cell>
          <cell r="R159">
            <v>3037</v>
          </cell>
        </row>
        <row r="160">
          <cell r="O160" t="str">
            <v/>
          </cell>
          <cell r="P160">
            <v>0</v>
          </cell>
          <cell r="Q160">
            <v>0</v>
          </cell>
          <cell r="R160">
            <v>135477316</v>
          </cell>
        </row>
        <row r="161">
          <cell r="O161" t="str">
            <v>網走保健所管内東藻琴村</v>
          </cell>
          <cell r="P161">
            <v>2442</v>
          </cell>
          <cell r="Q161">
            <v>909</v>
          </cell>
          <cell r="R161">
            <v>0</v>
          </cell>
        </row>
        <row r="162">
          <cell r="O162" t="str">
            <v>網走保健所管内女満別町</v>
          </cell>
          <cell r="P162">
            <v>5491</v>
          </cell>
          <cell r="Q162">
            <v>2058</v>
          </cell>
          <cell r="R162">
            <v>0</v>
          </cell>
        </row>
        <row r="163">
          <cell r="O163" t="str">
            <v>北見保健所管内美幌町</v>
          </cell>
          <cell r="P163">
            <v>21575</v>
          </cell>
          <cell r="Q163">
            <v>8725</v>
          </cell>
          <cell r="R163">
            <v>21575</v>
          </cell>
        </row>
        <row r="164">
          <cell r="O164" t="str">
            <v>北見保健所管内津別町</v>
          </cell>
          <cell r="P164">
            <v>5646</v>
          </cell>
          <cell r="Q164">
            <v>2358</v>
          </cell>
          <cell r="R164">
            <v>5646</v>
          </cell>
        </row>
        <row r="165">
          <cell r="O165" t="str">
            <v>網走保健所管内斜里町</v>
          </cell>
          <cell r="P165">
            <v>13045</v>
          </cell>
          <cell r="Q165">
            <v>5759</v>
          </cell>
          <cell r="R165">
            <v>13045</v>
          </cell>
        </row>
        <row r="166">
          <cell r="O166" t="str">
            <v>網走保健所管内清里町</v>
          </cell>
          <cell r="P166">
            <v>4551</v>
          </cell>
          <cell r="Q166">
            <v>1784</v>
          </cell>
          <cell r="R166">
            <v>4551</v>
          </cell>
        </row>
        <row r="167">
          <cell r="O167" t="str">
            <v>網走保健所管内小清水町</v>
          </cell>
          <cell r="P167">
            <v>5358</v>
          </cell>
          <cell r="Q167">
            <v>2069</v>
          </cell>
          <cell r="R167">
            <v>5358</v>
          </cell>
        </row>
        <row r="168">
          <cell r="O168" t="str">
            <v>北見保健所管内端野町</v>
          </cell>
          <cell r="P168">
            <v>0</v>
          </cell>
          <cell r="Q168">
            <v>0</v>
          </cell>
          <cell r="R168">
            <v>0</v>
          </cell>
        </row>
        <row r="169">
          <cell r="O169" t="str">
            <v>北見保健所管内訓子府町</v>
          </cell>
          <cell r="P169">
            <v>5435</v>
          </cell>
          <cell r="Q169">
            <v>1956</v>
          </cell>
          <cell r="R169">
            <v>5435</v>
          </cell>
        </row>
        <row r="170">
          <cell r="O170" t="str">
            <v>北見保健所管内置戸町</v>
          </cell>
          <cell r="P170">
            <v>3428</v>
          </cell>
          <cell r="Q170">
            <v>1367</v>
          </cell>
          <cell r="R170">
            <v>3428</v>
          </cell>
        </row>
        <row r="171">
          <cell r="O171" t="str">
            <v>北見保健所管内留辺蘂町</v>
          </cell>
          <cell r="P171">
            <v>0</v>
          </cell>
          <cell r="Q171">
            <v>0</v>
          </cell>
          <cell r="R171">
            <v>0</v>
          </cell>
        </row>
        <row r="172">
          <cell r="O172" t="str">
            <v>紋別保健所管内佐呂間町</v>
          </cell>
          <cell r="P172">
            <v>5892</v>
          </cell>
          <cell r="Q172">
            <v>2415</v>
          </cell>
          <cell r="R172">
            <v>5892</v>
          </cell>
        </row>
        <row r="173">
          <cell r="O173" t="str">
            <v>北見保健所管内常呂町</v>
          </cell>
          <cell r="P173">
            <v>0</v>
          </cell>
          <cell r="Q173">
            <v>0</v>
          </cell>
          <cell r="R173">
            <v>0</v>
          </cell>
        </row>
        <row r="174">
          <cell r="O174" t="str">
            <v>紋別保健所管内遠軽町</v>
          </cell>
          <cell r="P174">
            <v>22265</v>
          </cell>
          <cell r="Q174">
            <v>9617</v>
          </cell>
          <cell r="R174">
            <v>22265</v>
          </cell>
        </row>
        <row r="175">
          <cell r="O175" t="str">
            <v>紋別保健所管内上湧別町</v>
          </cell>
          <cell r="P175">
            <v>5427</v>
          </cell>
          <cell r="Q175">
            <v>2264</v>
          </cell>
          <cell r="R175">
            <v>0</v>
          </cell>
        </row>
        <row r="176">
          <cell r="O176" t="str">
            <v>紋別保健所管内湧別町</v>
          </cell>
          <cell r="P176">
            <v>4614</v>
          </cell>
          <cell r="Q176">
            <v>1746</v>
          </cell>
          <cell r="R176">
            <v>10041</v>
          </cell>
        </row>
        <row r="177">
          <cell r="O177" t="str">
            <v>紋別保健所管内滝上町</v>
          </cell>
          <cell r="P177">
            <v>3028</v>
          </cell>
          <cell r="Q177">
            <v>1376</v>
          </cell>
          <cell r="R177">
            <v>3028</v>
          </cell>
        </row>
        <row r="178">
          <cell r="O178" t="str">
            <v>紋別保健所管内興部町</v>
          </cell>
          <cell r="P178">
            <v>4301</v>
          </cell>
          <cell r="Q178">
            <v>1877</v>
          </cell>
          <cell r="R178">
            <v>4301</v>
          </cell>
        </row>
        <row r="179">
          <cell r="O179" t="str">
            <v>紋別保健所管内西興部村</v>
          </cell>
          <cell r="P179">
            <v>1135</v>
          </cell>
          <cell r="Q179">
            <v>516</v>
          </cell>
          <cell r="R179">
            <v>1135</v>
          </cell>
        </row>
        <row r="180">
          <cell r="O180" t="str">
            <v>紋別保健所管内雄武町</v>
          </cell>
          <cell r="P180">
            <v>4939</v>
          </cell>
          <cell r="Q180">
            <v>2228</v>
          </cell>
          <cell r="R180">
            <v>4939</v>
          </cell>
        </row>
        <row r="181">
          <cell r="O181" t="str">
            <v/>
          </cell>
          <cell r="P181">
            <v>0</v>
          </cell>
          <cell r="Q181">
            <v>0</v>
          </cell>
          <cell r="R181">
            <v>135477316</v>
          </cell>
        </row>
        <row r="182">
          <cell r="O182" t="str">
            <v>室蘭保健所管内豊浦町</v>
          </cell>
          <cell r="P182">
            <v>4528</v>
          </cell>
          <cell r="Q182">
            <v>1944</v>
          </cell>
          <cell r="R182">
            <v>4528</v>
          </cell>
        </row>
        <row r="183">
          <cell r="O183" t="str">
            <v>室蘭保健所管内虻田町</v>
          </cell>
          <cell r="P183">
            <v>8312</v>
          </cell>
          <cell r="Q183">
            <v>3756</v>
          </cell>
          <cell r="R183">
            <v>0</v>
          </cell>
        </row>
        <row r="184">
          <cell r="O184" t="str">
            <v>室蘭保健所管内洞爺村</v>
          </cell>
          <cell r="P184">
            <v>1820</v>
          </cell>
          <cell r="Q184">
            <v>705</v>
          </cell>
          <cell r="R184">
            <v>0</v>
          </cell>
        </row>
        <row r="185">
          <cell r="O185" t="str">
            <v>室蘭保健所管内大滝村</v>
          </cell>
          <cell r="P185">
            <v>0</v>
          </cell>
          <cell r="Q185">
            <v>0</v>
          </cell>
          <cell r="R185">
            <v>0</v>
          </cell>
        </row>
        <row r="186">
          <cell r="O186" t="str">
            <v>室蘭保健所管内壮瞥町</v>
          </cell>
          <cell r="P186">
            <v>3232</v>
          </cell>
          <cell r="Q186">
            <v>1226</v>
          </cell>
          <cell r="R186">
            <v>3232</v>
          </cell>
        </row>
        <row r="187">
          <cell r="O187" t="str">
            <v>苫小牧保健所管内白老町</v>
          </cell>
          <cell r="P187">
            <v>19376</v>
          </cell>
          <cell r="Q187">
            <v>8412</v>
          </cell>
          <cell r="R187">
            <v>19376</v>
          </cell>
        </row>
        <row r="188">
          <cell r="O188" t="str">
            <v>苫小牧保健所管内早来町</v>
          </cell>
          <cell r="P188">
            <v>5015</v>
          </cell>
          <cell r="Q188">
            <v>2058</v>
          </cell>
          <cell r="R188">
            <v>0</v>
          </cell>
        </row>
        <row r="189">
          <cell r="O189" t="str">
            <v>苫小牧保健所管内追分町</v>
          </cell>
          <cell r="P189">
            <v>3711</v>
          </cell>
          <cell r="Q189">
            <v>1695</v>
          </cell>
          <cell r="R189">
            <v>0</v>
          </cell>
        </row>
        <row r="190">
          <cell r="O190" t="str">
            <v>苫小牧保健所管内厚真町</v>
          </cell>
          <cell r="P190">
            <v>4890</v>
          </cell>
          <cell r="Q190">
            <v>1972</v>
          </cell>
          <cell r="R190">
            <v>4890</v>
          </cell>
        </row>
        <row r="191">
          <cell r="O191" t="str">
            <v>苫小牧保健所管内鵡川町</v>
          </cell>
          <cell r="P191">
            <v>6373</v>
          </cell>
          <cell r="Q191">
            <v>2666</v>
          </cell>
          <cell r="R191">
            <v>0</v>
          </cell>
        </row>
        <row r="192">
          <cell r="O192" t="str">
            <v>苫小牧保健所管内穂別町</v>
          </cell>
          <cell r="P192">
            <v>3373</v>
          </cell>
          <cell r="Q192">
            <v>1461</v>
          </cell>
          <cell r="R192">
            <v>0</v>
          </cell>
        </row>
        <row r="193">
          <cell r="O193" t="str">
            <v/>
          </cell>
          <cell r="P193">
            <v>0</v>
          </cell>
          <cell r="Q193">
            <v>0</v>
          </cell>
          <cell r="R193">
            <v>135477316</v>
          </cell>
        </row>
        <row r="194">
          <cell r="O194" t="str">
            <v>静内保健所管内日高町</v>
          </cell>
          <cell r="P194">
            <v>13615</v>
          </cell>
          <cell r="Q194">
            <v>6064</v>
          </cell>
          <cell r="R194">
            <v>25432</v>
          </cell>
        </row>
        <row r="195">
          <cell r="O195" t="str">
            <v>静内保健所管内平取町</v>
          </cell>
          <cell r="P195">
            <v>5596</v>
          </cell>
          <cell r="Q195">
            <v>2412</v>
          </cell>
          <cell r="R195">
            <v>5596</v>
          </cell>
        </row>
        <row r="196">
          <cell r="O196" t="str">
            <v>静内保健所管内門別町</v>
          </cell>
          <cell r="P196">
            <v>11817</v>
          </cell>
          <cell r="Q196">
            <v>5192</v>
          </cell>
          <cell r="R196">
            <v>0</v>
          </cell>
        </row>
        <row r="197">
          <cell r="O197" t="str">
            <v>静内保健所管内新冠町</v>
          </cell>
          <cell r="P197">
            <v>5775</v>
          </cell>
          <cell r="Q197">
            <v>2388</v>
          </cell>
          <cell r="R197">
            <v>5775</v>
          </cell>
        </row>
        <row r="198">
          <cell r="O198" t="str">
            <v>静内保健所管内静内町</v>
          </cell>
          <cell r="P198">
            <v>20865</v>
          </cell>
          <cell r="Q198">
            <v>9230</v>
          </cell>
          <cell r="R198">
            <v>0</v>
          </cell>
        </row>
        <row r="199">
          <cell r="O199" t="str">
            <v>静内保健所管内三石町</v>
          </cell>
          <cell r="P199">
            <v>4554</v>
          </cell>
          <cell r="Q199">
            <v>1785</v>
          </cell>
          <cell r="R199">
            <v>0</v>
          </cell>
        </row>
        <row r="200">
          <cell r="O200" t="str">
            <v>浦河保健所管内浦河町</v>
          </cell>
          <cell r="P200">
            <v>14389</v>
          </cell>
          <cell r="Q200">
            <v>6358</v>
          </cell>
          <cell r="R200">
            <v>14389</v>
          </cell>
        </row>
        <row r="201">
          <cell r="O201" t="str">
            <v>浦河保健所管内様似町</v>
          </cell>
          <cell r="P201">
            <v>5114</v>
          </cell>
          <cell r="Q201">
            <v>2206</v>
          </cell>
          <cell r="R201">
            <v>5114</v>
          </cell>
        </row>
        <row r="202">
          <cell r="O202" t="str">
            <v>浦河保健所管内えりも町</v>
          </cell>
          <cell r="P202">
            <v>5413</v>
          </cell>
          <cell r="Q202">
            <v>2036</v>
          </cell>
          <cell r="R202">
            <v>5413</v>
          </cell>
        </row>
        <row r="203">
          <cell r="O203" t="str">
            <v/>
          </cell>
          <cell r="P203">
            <v>0</v>
          </cell>
          <cell r="Q203">
            <v>0</v>
          </cell>
          <cell r="R203">
            <v>135477316</v>
          </cell>
        </row>
        <row r="204">
          <cell r="O204" t="str">
            <v>帯広保健所管内音更町</v>
          </cell>
          <cell r="P204">
            <v>45085</v>
          </cell>
          <cell r="Q204">
            <v>17660</v>
          </cell>
          <cell r="R204">
            <v>45085</v>
          </cell>
        </row>
        <row r="205">
          <cell r="O205" t="str">
            <v>帯広保健所管内士幌町</v>
          </cell>
          <cell r="P205">
            <v>6416</v>
          </cell>
          <cell r="Q205">
            <v>2458</v>
          </cell>
          <cell r="R205">
            <v>6416</v>
          </cell>
        </row>
        <row r="206">
          <cell r="O206" t="str">
            <v>帯広保健所管内上士幌町</v>
          </cell>
          <cell r="P206">
            <v>5080</v>
          </cell>
          <cell r="Q206">
            <v>2225</v>
          </cell>
          <cell r="R206">
            <v>5080</v>
          </cell>
        </row>
        <row r="207">
          <cell r="O207" t="str">
            <v>帯広保健所管内鹿追町</v>
          </cell>
          <cell r="P207">
            <v>5702</v>
          </cell>
          <cell r="Q207">
            <v>2270</v>
          </cell>
          <cell r="R207">
            <v>5702</v>
          </cell>
        </row>
        <row r="208">
          <cell r="O208" t="str">
            <v>帯広保健所管内新得町</v>
          </cell>
          <cell r="P208">
            <v>6653</v>
          </cell>
          <cell r="Q208">
            <v>3106</v>
          </cell>
          <cell r="R208">
            <v>6653</v>
          </cell>
        </row>
        <row r="209">
          <cell r="O209" t="str">
            <v>帯広保健所管内清水町</v>
          </cell>
          <cell r="P209">
            <v>9961</v>
          </cell>
          <cell r="Q209">
            <v>4097</v>
          </cell>
          <cell r="R209">
            <v>9961</v>
          </cell>
        </row>
        <row r="210">
          <cell r="O210" t="str">
            <v>帯広保健所管内芽室町</v>
          </cell>
          <cell r="P210">
            <v>18905</v>
          </cell>
          <cell r="Q210">
            <v>7089</v>
          </cell>
          <cell r="R210">
            <v>18905</v>
          </cell>
        </row>
        <row r="211">
          <cell r="O211" t="str">
            <v>帯広保健所管内中札内村</v>
          </cell>
          <cell r="P211">
            <v>4006</v>
          </cell>
          <cell r="Q211">
            <v>1570</v>
          </cell>
          <cell r="R211">
            <v>4006</v>
          </cell>
        </row>
        <row r="212">
          <cell r="O212" t="str">
            <v>帯広保健所管内更別村</v>
          </cell>
          <cell r="P212">
            <v>3391</v>
          </cell>
          <cell r="Q212">
            <v>1274</v>
          </cell>
          <cell r="R212">
            <v>3391</v>
          </cell>
        </row>
        <row r="213">
          <cell r="O213" t="str">
            <v>帯広保健所管内忠類村</v>
          </cell>
          <cell r="P213">
            <v>1618</v>
          </cell>
          <cell r="Q213">
            <v>697</v>
          </cell>
          <cell r="R213">
            <v>0</v>
          </cell>
        </row>
        <row r="214">
          <cell r="O214" t="str">
            <v>帯広保健所管内大樹町</v>
          </cell>
          <cell r="P214">
            <v>5977</v>
          </cell>
          <cell r="Q214">
            <v>2533</v>
          </cell>
          <cell r="R214">
            <v>5977</v>
          </cell>
        </row>
        <row r="215">
          <cell r="O215" t="str">
            <v>帯広保健所管内広尾町</v>
          </cell>
          <cell r="P215">
            <v>7881</v>
          </cell>
          <cell r="Q215">
            <v>3294</v>
          </cell>
          <cell r="R215">
            <v>7881</v>
          </cell>
        </row>
        <row r="216">
          <cell r="O216" t="str">
            <v>帯広保健所管内幕別町</v>
          </cell>
          <cell r="P216">
            <v>26547</v>
          </cell>
          <cell r="Q216">
            <v>10359</v>
          </cell>
          <cell r="R216">
            <v>28165</v>
          </cell>
        </row>
        <row r="217">
          <cell r="O217" t="str">
            <v>帯広保健所管内池田町</v>
          </cell>
          <cell r="P217">
            <v>7527</v>
          </cell>
          <cell r="Q217">
            <v>3189</v>
          </cell>
          <cell r="R217">
            <v>7527</v>
          </cell>
        </row>
        <row r="218">
          <cell r="O218" t="str">
            <v>帯広保健所管内豊頃町</v>
          </cell>
          <cell r="P218">
            <v>3394</v>
          </cell>
          <cell r="Q218">
            <v>1376</v>
          </cell>
          <cell r="R218">
            <v>3394</v>
          </cell>
        </row>
        <row r="219">
          <cell r="O219" t="str">
            <v>帯広保健所管内本別町</v>
          </cell>
          <cell r="P219">
            <v>8275</v>
          </cell>
          <cell r="Q219">
            <v>3482</v>
          </cell>
          <cell r="R219">
            <v>8275</v>
          </cell>
        </row>
        <row r="220">
          <cell r="O220" t="str">
            <v>帯広保健所管内足寄町</v>
          </cell>
          <cell r="P220">
            <v>7630</v>
          </cell>
          <cell r="Q220">
            <v>3348</v>
          </cell>
          <cell r="R220">
            <v>7630</v>
          </cell>
        </row>
        <row r="221">
          <cell r="O221" t="str">
            <v>帯広保健所管内陸別町</v>
          </cell>
          <cell r="P221">
            <v>2650</v>
          </cell>
          <cell r="Q221">
            <v>1135</v>
          </cell>
          <cell r="R221">
            <v>2650</v>
          </cell>
        </row>
        <row r="222">
          <cell r="O222" t="str">
            <v>帯広保健所管内浦幌町</v>
          </cell>
          <cell r="P222">
            <v>5460</v>
          </cell>
          <cell r="Q222">
            <v>2216</v>
          </cell>
          <cell r="R222">
            <v>5460</v>
          </cell>
        </row>
        <row r="223">
          <cell r="O223" t="str">
            <v/>
          </cell>
          <cell r="P223">
            <v>0</v>
          </cell>
          <cell r="Q223">
            <v>0</v>
          </cell>
          <cell r="R223">
            <v>135477316</v>
          </cell>
        </row>
        <row r="224">
          <cell r="O224" t="str">
            <v>釧路保健所管内釧路町</v>
          </cell>
          <cell r="P224">
            <v>20526</v>
          </cell>
          <cell r="Q224">
            <v>8098</v>
          </cell>
          <cell r="R224">
            <v>20526</v>
          </cell>
        </row>
        <row r="225">
          <cell r="O225" t="str">
            <v>釧路保健所管内厚岸町</v>
          </cell>
          <cell r="P225">
            <v>10630</v>
          </cell>
          <cell r="Q225">
            <v>4278</v>
          </cell>
          <cell r="R225">
            <v>10630</v>
          </cell>
        </row>
        <row r="226">
          <cell r="O226" t="str">
            <v>釧路保健所管内浜中町</v>
          </cell>
          <cell r="P226">
            <v>6511</v>
          </cell>
          <cell r="Q226">
            <v>2344</v>
          </cell>
          <cell r="R226">
            <v>6511</v>
          </cell>
        </row>
        <row r="227">
          <cell r="O227" t="str">
            <v>釧路保健所管内標茶町</v>
          </cell>
          <cell r="P227">
            <v>8285</v>
          </cell>
          <cell r="Q227">
            <v>3365</v>
          </cell>
          <cell r="R227">
            <v>8285</v>
          </cell>
        </row>
        <row r="228">
          <cell r="O228" t="str">
            <v>釧路保健所管内弟子屈町</v>
          </cell>
          <cell r="P228">
            <v>8278</v>
          </cell>
          <cell r="Q228">
            <v>3632</v>
          </cell>
          <cell r="R228">
            <v>8278</v>
          </cell>
        </row>
        <row r="229">
          <cell r="O229" t="str">
            <v>釧路保健所管内阿寒町</v>
          </cell>
          <cell r="P229">
            <v>0</v>
          </cell>
          <cell r="Q229">
            <v>0</v>
          </cell>
          <cell r="R229">
            <v>0</v>
          </cell>
        </row>
        <row r="230">
          <cell r="O230" t="str">
            <v>釧路保健所管内鶴居村</v>
          </cell>
          <cell r="P230">
            <v>2627</v>
          </cell>
          <cell r="Q230">
            <v>979</v>
          </cell>
          <cell r="R230">
            <v>2627</v>
          </cell>
        </row>
        <row r="231">
          <cell r="O231" t="str">
            <v>釧路保健所管内白糠町</v>
          </cell>
          <cell r="P231">
            <v>9294</v>
          </cell>
          <cell r="Q231">
            <v>3896</v>
          </cell>
          <cell r="R231">
            <v>9294</v>
          </cell>
        </row>
        <row r="232">
          <cell r="O232" t="str">
            <v>釧路保健所管内音別町</v>
          </cell>
          <cell r="P232">
            <v>0</v>
          </cell>
          <cell r="Q232">
            <v>0</v>
          </cell>
          <cell r="R232">
            <v>0</v>
          </cell>
        </row>
        <row r="233">
          <cell r="O233" t="str">
            <v/>
          </cell>
          <cell r="P233">
            <v>0</v>
          </cell>
          <cell r="Q233">
            <v>0</v>
          </cell>
          <cell r="R233">
            <v>135477316</v>
          </cell>
        </row>
        <row r="234">
          <cell r="O234" t="str">
            <v>中標津保健所管内別海町</v>
          </cell>
          <cell r="P234">
            <v>15855</v>
          </cell>
          <cell r="Q234">
            <v>5862</v>
          </cell>
          <cell r="R234">
            <v>15855</v>
          </cell>
        </row>
        <row r="235">
          <cell r="O235" t="str">
            <v>中標津保健所管内中標津町</v>
          </cell>
          <cell r="P235">
            <v>23982</v>
          </cell>
          <cell r="Q235">
            <v>10084</v>
          </cell>
          <cell r="R235">
            <v>23982</v>
          </cell>
        </row>
        <row r="236">
          <cell r="O236" t="str">
            <v>中標津保健所管内標津町</v>
          </cell>
          <cell r="P236">
            <v>5646</v>
          </cell>
          <cell r="Q236">
            <v>2235</v>
          </cell>
          <cell r="R236">
            <v>5646</v>
          </cell>
        </row>
        <row r="237">
          <cell r="O237" t="str">
            <v>中標津保健所管内羅臼町</v>
          </cell>
          <cell r="P237">
            <v>5885</v>
          </cell>
          <cell r="Q237">
            <v>2177</v>
          </cell>
          <cell r="R237">
            <v>5885</v>
          </cell>
        </row>
        <row r="238">
          <cell r="O238" t="str">
            <v/>
          </cell>
          <cell r="P238">
            <v>0</v>
          </cell>
          <cell r="Q238">
            <v>0</v>
          </cell>
          <cell r="R238">
            <v>135477316</v>
          </cell>
        </row>
        <row r="239">
          <cell r="O239" t="str">
            <v/>
          </cell>
          <cell r="P239">
            <v>0</v>
          </cell>
          <cell r="Q239">
            <v>0</v>
          </cell>
          <cell r="R239">
            <v>135477316</v>
          </cell>
        </row>
        <row r="240">
          <cell r="O240" t="str">
            <v/>
          </cell>
          <cell r="P240">
            <v>0</v>
          </cell>
          <cell r="Q240">
            <v>0</v>
          </cell>
          <cell r="R240">
            <v>135477316</v>
          </cell>
        </row>
        <row r="241">
          <cell r="O241" t="str">
            <v/>
          </cell>
          <cell r="P241">
            <v>0</v>
          </cell>
          <cell r="Q241">
            <v>0</v>
          </cell>
          <cell r="R241">
            <v>135477316</v>
          </cell>
        </row>
        <row r="242">
          <cell r="O242" t="str">
            <v/>
          </cell>
          <cell r="P242">
            <v>0</v>
          </cell>
          <cell r="Q242">
            <v>0</v>
          </cell>
          <cell r="R242">
            <v>135477316</v>
          </cell>
        </row>
        <row r="243">
          <cell r="O243" t="str">
            <v/>
          </cell>
          <cell r="P243">
            <v>0</v>
          </cell>
          <cell r="Q243">
            <v>0</v>
          </cell>
          <cell r="R243">
            <v>135477316</v>
          </cell>
        </row>
        <row r="244">
          <cell r="O244" t="str">
            <v/>
          </cell>
          <cell r="P244">
            <v>0</v>
          </cell>
          <cell r="Q244">
            <v>0</v>
          </cell>
          <cell r="R244">
            <v>135477316</v>
          </cell>
        </row>
        <row r="245">
          <cell r="O245" t="str">
            <v/>
          </cell>
          <cell r="P245">
            <v>0</v>
          </cell>
          <cell r="Q245">
            <v>0</v>
          </cell>
          <cell r="R245">
            <v>135477316</v>
          </cell>
        </row>
        <row r="246">
          <cell r="O246" t="str">
            <v/>
          </cell>
          <cell r="P246">
            <v>0</v>
          </cell>
          <cell r="Q246">
            <v>0</v>
          </cell>
          <cell r="R246">
            <v>135477316</v>
          </cell>
        </row>
        <row r="247">
          <cell r="O247" t="str">
            <v/>
          </cell>
          <cell r="P247">
            <v>0</v>
          </cell>
          <cell r="Q247">
            <v>0</v>
          </cell>
          <cell r="R247">
            <v>135477316</v>
          </cell>
        </row>
        <row r="248">
          <cell r="O248" t="str">
            <v/>
          </cell>
          <cell r="P248">
            <v>0</v>
          </cell>
          <cell r="Q248">
            <v>0</v>
          </cell>
          <cell r="R248">
            <v>135477316</v>
          </cell>
        </row>
        <row r="249">
          <cell r="O249" t="str">
            <v/>
          </cell>
          <cell r="P249">
            <v>0</v>
          </cell>
          <cell r="Q249">
            <v>0</v>
          </cell>
          <cell r="R249">
            <v>135477316</v>
          </cell>
        </row>
        <row r="250">
          <cell r="O250" t="str">
            <v/>
          </cell>
          <cell r="P250">
            <v>0</v>
          </cell>
          <cell r="Q250">
            <v>0</v>
          </cell>
          <cell r="R250">
            <v>135477316</v>
          </cell>
        </row>
        <row r="251">
          <cell r="O251" t="str">
            <v/>
          </cell>
          <cell r="P251">
            <v>0</v>
          </cell>
          <cell r="Q251">
            <v>0</v>
          </cell>
          <cell r="R251">
            <v>135477316</v>
          </cell>
        </row>
        <row r="252">
          <cell r="O252" t="str">
            <v/>
          </cell>
          <cell r="P252">
            <v>0</v>
          </cell>
          <cell r="Q252">
            <v>0</v>
          </cell>
          <cell r="R252">
            <v>135477316</v>
          </cell>
        </row>
        <row r="253">
          <cell r="O253" t="str">
            <v/>
          </cell>
          <cell r="P253">
            <v>0</v>
          </cell>
          <cell r="Q253">
            <v>0</v>
          </cell>
          <cell r="R253">
            <v>135477316</v>
          </cell>
        </row>
        <row r="254">
          <cell r="O254" t="str">
            <v/>
          </cell>
          <cell r="P254">
            <v>0</v>
          </cell>
          <cell r="Q254">
            <v>0</v>
          </cell>
          <cell r="R254">
            <v>135477316</v>
          </cell>
        </row>
        <row r="255">
          <cell r="O255" t="str">
            <v/>
          </cell>
          <cell r="P255">
            <v>0</v>
          </cell>
          <cell r="Q255">
            <v>0</v>
          </cell>
          <cell r="R255">
            <v>135477316</v>
          </cell>
        </row>
        <row r="256">
          <cell r="O256" t="str">
            <v/>
          </cell>
          <cell r="P256">
            <v>0</v>
          </cell>
          <cell r="Q256">
            <v>0</v>
          </cell>
          <cell r="R256">
            <v>135477316</v>
          </cell>
        </row>
        <row r="257">
          <cell r="O257" t="str">
            <v/>
          </cell>
          <cell r="P257">
            <v>0</v>
          </cell>
          <cell r="Q257">
            <v>0</v>
          </cell>
          <cell r="R257">
            <v>135477316</v>
          </cell>
        </row>
        <row r="258">
          <cell r="O258" t="str">
            <v/>
          </cell>
          <cell r="P258">
            <v>0</v>
          </cell>
          <cell r="Q258">
            <v>0</v>
          </cell>
          <cell r="R258">
            <v>135477316</v>
          </cell>
        </row>
        <row r="259">
          <cell r="O259" t="str">
            <v/>
          </cell>
          <cell r="P259">
            <v>0</v>
          </cell>
          <cell r="Q259">
            <v>0</v>
          </cell>
          <cell r="R259">
            <v>135477316</v>
          </cell>
        </row>
        <row r="260">
          <cell r="O260" t="str">
            <v/>
          </cell>
          <cell r="P260">
            <v>0</v>
          </cell>
          <cell r="Q260">
            <v>0</v>
          </cell>
          <cell r="R260">
            <v>135477316</v>
          </cell>
        </row>
        <row r="261">
          <cell r="O261" t="str">
            <v/>
          </cell>
          <cell r="P261">
            <v>0</v>
          </cell>
          <cell r="Q261">
            <v>0</v>
          </cell>
          <cell r="R261">
            <v>135477316</v>
          </cell>
        </row>
        <row r="262">
          <cell r="O262" t="str">
            <v/>
          </cell>
          <cell r="P262">
            <v>0</v>
          </cell>
          <cell r="Q262">
            <v>0</v>
          </cell>
          <cell r="R262">
            <v>135477316</v>
          </cell>
        </row>
        <row r="263">
          <cell r="O263" t="str">
            <v/>
          </cell>
          <cell r="P263">
            <v>0</v>
          </cell>
          <cell r="Q263">
            <v>0</v>
          </cell>
          <cell r="R263">
            <v>135477316</v>
          </cell>
        </row>
        <row r="264">
          <cell r="O264" t="str">
            <v/>
          </cell>
          <cell r="P264">
            <v>0</v>
          </cell>
          <cell r="Q264">
            <v>0</v>
          </cell>
          <cell r="R264">
            <v>135477316</v>
          </cell>
        </row>
        <row r="265">
          <cell r="O265" t="str">
            <v/>
          </cell>
          <cell r="P265">
            <v>0</v>
          </cell>
          <cell r="Q265">
            <v>0</v>
          </cell>
          <cell r="R265">
            <v>135477316</v>
          </cell>
        </row>
        <row r="266">
          <cell r="O266" t="str">
            <v/>
          </cell>
          <cell r="P266">
            <v>0</v>
          </cell>
          <cell r="Q266">
            <v>0</v>
          </cell>
          <cell r="R266">
            <v>135477316</v>
          </cell>
        </row>
        <row r="267">
          <cell r="O267" t="str">
            <v/>
          </cell>
          <cell r="P267">
            <v>0</v>
          </cell>
          <cell r="Q267">
            <v>0</v>
          </cell>
          <cell r="R267">
            <v>135477316</v>
          </cell>
        </row>
        <row r="268">
          <cell r="O268" t="str">
            <v/>
          </cell>
          <cell r="P268">
            <v>0</v>
          </cell>
          <cell r="Q268">
            <v>0</v>
          </cell>
          <cell r="R268">
            <v>135477316</v>
          </cell>
        </row>
        <row r="269">
          <cell r="O269" t="str">
            <v/>
          </cell>
          <cell r="P269">
            <v>0</v>
          </cell>
          <cell r="Q269">
            <v>0</v>
          </cell>
          <cell r="R269">
            <v>135477316</v>
          </cell>
        </row>
        <row r="270">
          <cell r="O270" t="str">
            <v/>
          </cell>
          <cell r="P270">
            <v>0</v>
          </cell>
          <cell r="Q270">
            <v>0</v>
          </cell>
          <cell r="R270">
            <v>135477316</v>
          </cell>
        </row>
        <row r="271">
          <cell r="O271" t="str">
            <v/>
          </cell>
          <cell r="P271">
            <v>0</v>
          </cell>
          <cell r="Q271">
            <v>0</v>
          </cell>
          <cell r="R271">
            <v>135477316</v>
          </cell>
        </row>
        <row r="272">
          <cell r="O272" t="str">
            <v/>
          </cell>
          <cell r="P272">
            <v>0</v>
          </cell>
          <cell r="Q272">
            <v>0</v>
          </cell>
          <cell r="R272">
            <v>135477316</v>
          </cell>
        </row>
        <row r="273">
          <cell r="O273" t="str">
            <v/>
          </cell>
          <cell r="P273">
            <v>0</v>
          </cell>
          <cell r="Q273">
            <v>0</v>
          </cell>
          <cell r="R273">
            <v>135477316</v>
          </cell>
        </row>
        <row r="274">
          <cell r="O274" t="str">
            <v/>
          </cell>
          <cell r="P274">
            <v>0</v>
          </cell>
          <cell r="Q274">
            <v>0</v>
          </cell>
          <cell r="R274">
            <v>135477316</v>
          </cell>
        </row>
        <row r="275">
          <cell r="O275" t="str">
            <v/>
          </cell>
          <cell r="P275">
            <v>0</v>
          </cell>
          <cell r="Q275">
            <v>0</v>
          </cell>
          <cell r="R275">
            <v>135477316</v>
          </cell>
        </row>
        <row r="276">
          <cell r="O276" t="str">
            <v/>
          </cell>
          <cell r="P276">
            <v>0</v>
          </cell>
          <cell r="Q276">
            <v>0</v>
          </cell>
          <cell r="R276">
            <v>135477316</v>
          </cell>
        </row>
        <row r="277">
          <cell r="O277" t="str">
            <v/>
          </cell>
          <cell r="P277">
            <v>0</v>
          </cell>
          <cell r="Q277">
            <v>0</v>
          </cell>
          <cell r="R277">
            <v>135477316</v>
          </cell>
        </row>
        <row r="278">
          <cell r="O278" t="str">
            <v/>
          </cell>
          <cell r="P278">
            <v>0</v>
          </cell>
          <cell r="Q278">
            <v>0</v>
          </cell>
          <cell r="R278">
            <v>135477316</v>
          </cell>
        </row>
        <row r="279">
          <cell r="O279" t="str">
            <v/>
          </cell>
          <cell r="P279">
            <v>0</v>
          </cell>
          <cell r="Q279">
            <v>0</v>
          </cell>
          <cell r="R279">
            <v>135477316</v>
          </cell>
        </row>
        <row r="280">
          <cell r="O280" t="str">
            <v/>
          </cell>
          <cell r="P280">
            <v>0</v>
          </cell>
          <cell r="Q280">
            <v>0</v>
          </cell>
          <cell r="R280">
            <v>135477316</v>
          </cell>
        </row>
        <row r="281">
          <cell r="O281" t="str">
            <v/>
          </cell>
          <cell r="P281">
            <v>0</v>
          </cell>
          <cell r="Q281">
            <v>0</v>
          </cell>
          <cell r="R281">
            <v>135477316</v>
          </cell>
        </row>
        <row r="282">
          <cell r="O282" t="str">
            <v/>
          </cell>
          <cell r="P282">
            <v>0</v>
          </cell>
          <cell r="Q282">
            <v>0</v>
          </cell>
          <cell r="R282">
            <v>135477316</v>
          </cell>
        </row>
        <row r="283">
          <cell r="O283" t="str">
            <v/>
          </cell>
          <cell r="P283">
            <v>0</v>
          </cell>
          <cell r="Q283">
            <v>0</v>
          </cell>
          <cell r="R283">
            <v>135477316</v>
          </cell>
        </row>
        <row r="284">
          <cell r="O284" t="str">
            <v/>
          </cell>
          <cell r="P284">
            <v>0</v>
          </cell>
          <cell r="Q284">
            <v>0</v>
          </cell>
          <cell r="R284">
            <v>135477316</v>
          </cell>
        </row>
        <row r="285">
          <cell r="O285" t="str">
            <v/>
          </cell>
          <cell r="P285">
            <v>0</v>
          </cell>
          <cell r="Q285">
            <v>0</v>
          </cell>
          <cell r="R285">
            <v>135477316</v>
          </cell>
        </row>
        <row r="286">
          <cell r="O286" t="str">
            <v/>
          </cell>
          <cell r="P286">
            <v>0</v>
          </cell>
          <cell r="Q286">
            <v>0</v>
          </cell>
          <cell r="R286">
            <v>135477316</v>
          </cell>
        </row>
        <row r="287">
          <cell r="O287" t="str">
            <v/>
          </cell>
          <cell r="P287">
            <v>0</v>
          </cell>
          <cell r="Q287">
            <v>0</v>
          </cell>
          <cell r="R287">
            <v>135477316</v>
          </cell>
        </row>
        <row r="288">
          <cell r="O288" t="str">
            <v/>
          </cell>
          <cell r="P288">
            <v>0</v>
          </cell>
          <cell r="Q288">
            <v>0</v>
          </cell>
          <cell r="R288">
            <v>135477316</v>
          </cell>
        </row>
        <row r="289">
          <cell r="O289" t="str">
            <v/>
          </cell>
          <cell r="P289">
            <v>0</v>
          </cell>
          <cell r="Q289">
            <v>0</v>
          </cell>
          <cell r="R289">
            <v>135477316</v>
          </cell>
        </row>
        <row r="290">
          <cell r="O290" t="str">
            <v/>
          </cell>
          <cell r="P290">
            <v>0</v>
          </cell>
          <cell r="Q290">
            <v>0</v>
          </cell>
          <cell r="R290">
            <v>135477316</v>
          </cell>
        </row>
        <row r="291">
          <cell r="O291" t="str">
            <v/>
          </cell>
          <cell r="P291">
            <v>0</v>
          </cell>
          <cell r="Q291">
            <v>0</v>
          </cell>
          <cell r="R291">
            <v>135477316</v>
          </cell>
        </row>
        <row r="292">
          <cell r="O292" t="str">
            <v/>
          </cell>
          <cell r="P292">
            <v>0</v>
          </cell>
          <cell r="Q292">
            <v>0</v>
          </cell>
          <cell r="R292">
            <v>135477316</v>
          </cell>
        </row>
        <row r="293">
          <cell r="O293" t="str">
            <v/>
          </cell>
          <cell r="P293">
            <v>0</v>
          </cell>
          <cell r="Q293">
            <v>0</v>
          </cell>
          <cell r="R293">
            <v>135477316</v>
          </cell>
        </row>
        <row r="294">
          <cell r="O294" t="str">
            <v/>
          </cell>
          <cell r="P294">
            <v>0</v>
          </cell>
          <cell r="Q294">
            <v>0</v>
          </cell>
          <cell r="R294">
            <v>135477316</v>
          </cell>
        </row>
        <row r="295">
          <cell r="O295" t="str">
            <v/>
          </cell>
          <cell r="P295">
            <v>0</v>
          </cell>
          <cell r="Q295">
            <v>0</v>
          </cell>
          <cell r="R295">
            <v>135477316</v>
          </cell>
        </row>
        <row r="296">
          <cell r="O296" t="str">
            <v/>
          </cell>
          <cell r="P296">
            <v>0</v>
          </cell>
          <cell r="Q296">
            <v>0</v>
          </cell>
          <cell r="R296">
            <v>135477316</v>
          </cell>
        </row>
        <row r="297">
          <cell r="O297" t="str">
            <v/>
          </cell>
          <cell r="P297">
            <v>0</v>
          </cell>
          <cell r="Q297">
            <v>0</v>
          </cell>
          <cell r="R297">
            <v>135477316</v>
          </cell>
        </row>
        <row r="298">
          <cell r="O298" t="str">
            <v/>
          </cell>
          <cell r="P298">
            <v>0</v>
          </cell>
          <cell r="Q298">
            <v>0</v>
          </cell>
          <cell r="R298">
            <v>135477316</v>
          </cell>
        </row>
        <row r="299">
          <cell r="O299" t="str">
            <v/>
          </cell>
          <cell r="P299">
            <v>0</v>
          </cell>
          <cell r="Q299">
            <v>0</v>
          </cell>
          <cell r="R299">
            <v>135477316</v>
          </cell>
        </row>
        <row r="300">
          <cell r="O300" t="str">
            <v/>
          </cell>
          <cell r="P300">
            <v>0</v>
          </cell>
          <cell r="Q300">
            <v>0</v>
          </cell>
          <cell r="R300">
            <v>135477316</v>
          </cell>
        </row>
        <row r="301">
          <cell r="O301" t="str">
            <v/>
          </cell>
          <cell r="P301">
            <v>0</v>
          </cell>
          <cell r="Q301">
            <v>0</v>
          </cell>
          <cell r="R301">
            <v>135477316</v>
          </cell>
        </row>
        <row r="302">
          <cell r="O302" t="str">
            <v/>
          </cell>
          <cell r="P302">
            <v>0</v>
          </cell>
          <cell r="Q302">
            <v>0</v>
          </cell>
          <cell r="R302">
            <v>135477316</v>
          </cell>
        </row>
        <row r="303">
          <cell r="O303" t="str">
            <v/>
          </cell>
          <cell r="P303">
            <v>0</v>
          </cell>
          <cell r="Q303">
            <v>0</v>
          </cell>
          <cell r="R303">
            <v>135477316</v>
          </cell>
        </row>
        <row r="304">
          <cell r="O304" t="str">
            <v/>
          </cell>
          <cell r="P304">
            <v>0</v>
          </cell>
          <cell r="Q304">
            <v>0</v>
          </cell>
          <cell r="R304">
            <v>135477316</v>
          </cell>
        </row>
        <row r="305">
          <cell r="O305" t="str">
            <v/>
          </cell>
          <cell r="P305">
            <v>0</v>
          </cell>
          <cell r="Q305">
            <v>0</v>
          </cell>
          <cell r="R305">
            <v>135477316</v>
          </cell>
        </row>
        <row r="306">
          <cell r="O306" t="str">
            <v/>
          </cell>
          <cell r="P306">
            <v>0</v>
          </cell>
          <cell r="Q306">
            <v>0</v>
          </cell>
          <cell r="R306">
            <v>135477316</v>
          </cell>
        </row>
        <row r="307">
          <cell r="O307" t="str">
            <v/>
          </cell>
          <cell r="P307">
            <v>0</v>
          </cell>
          <cell r="Q307">
            <v>0</v>
          </cell>
          <cell r="R307">
            <v>135477316</v>
          </cell>
        </row>
        <row r="308">
          <cell r="O308" t="str">
            <v/>
          </cell>
          <cell r="P308">
            <v>0</v>
          </cell>
          <cell r="Q308">
            <v>0</v>
          </cell>
          <cell r="R308">
            <v>135477316</v>
          </cell>
        </row>
        <row r="309">
          <cell r="O309" t="str">
            <v/>
          </cell>
          <cell r="P309">
            <v>0</v>
          </cell>
          <cell r="Q309">
            <v>0</v>
          </cell>
          <cell r="R309">
            <v>135477316</v>
          </cell>
        </row>
        <row r="310">
          <cell r="O310" t="str">
            <v/>
          </cell>
          <cell r="P310">
            <v>0</v>
          </cell>
          <cell r="Q310">
            <v>0</v>
          </cell>
          <cell r="R310">
            <v>135477316</v>
          </cell>
        </row>
        <row r="311">
          <cell r="O311" t="str">
            <v/>
          </cell>
          <cell r="P311">
            <v>0</v>
          </cell>
          <cell r="Q311">
            <v>0</v>
          </cell>
          <cell r="R311">
            <v>135477316</v>
          </cell>
        </row>
        <row r="312">
          <cell r="O312" t="str">
            <v>渡島保健所管内北斗市</v>
          </cell>
          <cell r="R312">
            <v>48032</v>
          </cell>
        </row>
        <row r="313">
          <cell r="O313" t="str">
            <v/>
          </cell>
          <cell r="R313">
            <v>9590</v>
          </cell>
        </row>
        <row r="314">
          <cell r="O314" t="str">
            <v>網走保健所管内大空町</v>
          </cell>
          <cell r="R314">
            <v>7933</v>
          </cell>
        </row>
        <row r="315">
          <cell r="O315" t="str">
            <v>室蘭保健所管内洞爺湖町</v>
          </cell>
          <cell r="R315">
            <v>10132</v>
          </cell>
        </row>
        <row r="316">
          <cell r="O316" t="str">
            <v>苫小牧保健所管内安平町</v>
          </cell>
          <cell r="R316">
            <v>8726</v>
          </cell>
        </row>
        <row r="317">
          <cell r="O317" t="str">
            <v>苫小牧保健所管内むかわ町</v>
          </cell>
          <cell r="R317">
            <v>9746</v>
          </cell>
        </row>
        <row r="318">
          <cell r="O318" t="str">
            <v>静内保健所管内新ひだか町</v>
          </cell>
          <cell r="R318">
            <v>25419</v>
          </cell>
        </row>
        <row r="319">
          <cell r="O319" t="str">
            <v/>
          </cell>
          <cell r="R319">
            <v>1710</v>
          </cell>
        </row>
        <row r="320">
          <cell r="O320" t="str">
            <v>上川保健所管内幌加内町</v>
          </cell>
          <cell r="R320">
            <v>1710</v>
          </cell>
        </row>
        <row r="321">
          <cell r="O321" t="str">
            <v/>
          </cell>
          <cell r="R321">
            <v>2677</v>
          </cell>
        </row>
        <row r="322">
          <cell r="O322" t="str">
            <v>稚内保健所管内幌延町</v>
          </cell>
          <cell r="R322">
            <v>2677</v>
          </cell>
        </row>
        <row r="323">
          <cell r="O323" t="str">
            <v>札幌市保健所管内札幌市</v>
          </cell>
          <cell r="P323">
            <v>1913545</v>
          </cell>
          <cell r="Q323">
            <v>885848</v>
          </cell>
          <cell r="R323">
            <v>1913545</v>
          </cell>
        </row>
        <row r="324">
          <cell r="O324" t="str">
            <v>札幌市保健所</v>
          </cell>
          <cell r="P324">
            <v>1913545</v>
          </cell>
          <cell r="Q324">
            <v>885848</v>
          </cell>
          <cell r="R324">
            <v>1913545</v>
          </cell>
        </row>
        <row r="325">
          <cell r="O325" t="str">
            <v>小樽市保健所</v>
          </cell>
          <cell r="P325">
            <v>131928</v>
          </cell>
          <cell r="Q325">
            <v>57711</v>
          </cell>
          <cell r="R325">
            <v>131928</v>
          </cell>
        </row>
        <row r="326">
          <cell r="O326" t="str">
            <v>市立函館保健所</v>
          </cell>
          <cell r="P326">
            <v>279127</v>
          </cell>
          <cell r="Q326">
            <v>126180</v>
          </cell>
          <cell r="R326">
            <v>279127</v>
          </cell>
        </row>
        <row r="327">
          <cell r="O327" t="str">
            <v>旭川市保健所</v>
          </cell>
          <cell r="P327">
            <v>347095</v>
          </cell>
          <cell r="Q327">
            <v>154393</v>
          </cell>
          <cell r="R327">
            <v>347095</v>
          </cell>
        </row>
        <row r="328">
          <cell r="O328" t="str">
            <v>江別保健所</v>
          </cell>
          <cell r="P328">
            <v>205452</v>
          </cell>
          <cell r="Q328">
            <v>82259</v>
          </cell>
          <cell r="R328">
            <v>205452</v>
          </cell>
        </row>
        <row r="329">
          <cell r="O329" t="str">
            <v>千歳保健所</v>
          </cell>
          <cell r="P329">
            <v>223341</v>
          </cell>
          <cell r="Q329">
            <v>89166</v>
          </cell>
          <cell r="R329">
            <v>223341</v>
          </cell>
        </row>
        <row r="330">
          <cell r="O330" t="str">
            <v>岩見沢保健所</v>
          </cell>
          <cell r="P330">
            <v>181886</v>
          </cell>
          <cell r="Q330">
            <v>74694</v>
          </cell>
          <cell r="R330">
            <v>181886</v>
          </cell>
        </row>
        <row r="331">
          <cell r="O331" t="str">
            <v>滝川保健所</v>
          </cell>
          <cell r="P331">
            <v>119075</v>
          </cell>
          <cell r="Q331">
            <v>52019</v>
          </cell>
          <cell r="R331">
            <v>119075</v>
          </cell>
        </row>
        <row r="332">
          <cell r="O332" t="str">
            <v>深川保健所</v>
          </cell>
          <cell r="P332">
            <v>37953</v>
          </cell>
          <cell r="Q332">
            <v>15777</v>
          </cell>
          <cell r="R332">
            <v>36243</v>
          </cell>
        </row>
        <row r="333">
          <cell r="O333" t="str">
            <v>富良野保健所</v>
          </cell>
          <cell r="P333">
            <v>45489</v>
          </cell>
          <cell r="Q333">
            <v>18498</v>
          </cell>
          <cell r="R333">
            <v>45489</v>
          </cell>
        </row>
        <row r="334">
          <cell r="O334" t="str">
            <v>名寄保健所</v>
          </cell>
          <cell r="P334">
            <v>71630</v>
          </cell>
          <cell r="Q334">
            <v>30669</v>
          </cell>
          <cell r="R334">
            <v>71630</v>
          </cell>
        </row>
        <row r="335">
          <cell r="O335" t="str">
            <v>岩内保健所</v>
          </cell>
          <cell r="P335">
            <v>23884</v>
          </cell>
          <cell r="Q335">
            <v>10581</v>
          </cell>
          <cell r="R335">
            <v>23884</v>
          </cell>
        </row>
        <row r="336">
          <cell r="O336" t="str">
            <v>倶知安保健所</v>
          </cell>
          <cell r="P336">
            <v>77128</v>
          </cell>
          <cell r="Q336">
            <v>33539</v>
          </cell>
          <cell r="R336">
            <v>77128</v>
          </cell>
        </row>
        <row r="337">
          <cell r="O337" t="str">
            <v>江差保健所</v>
          </cell>
          <cell r="P337">
            <v>26282</v>
          </cell>
          <cell r="Q337">
            <v>11370</v>
          </cell>
          <cell r="R337">
            <v>26282</v>
          </cell>
        </row>
        <row r="338">
          <cell r="O338" t="str">
            <v>渡島保健所</v>
          </cell>
          <cell r="P338">
            <v>123398</v>
          </cell>
          <cell r="Q338">
            <v>48560</v>
          </cell>
          <cell r="R338">
            <v>123398</v>
          </cell>
        </row>
        <row r="339">
          <cell r="O339" t="str">
            <v>八雲保健所</v>
          </cell>
          <cell r="P339">
            <v>41058</v>
          </cell>
          <cell r="Q339">
            <v>17296</v>
          </cell>
          <cell r="R339">
            <v>41058</v>
          </cell>
        </row>
        <row r="340">
          <cell r="O340" t="str">
            <v>室蘭保健所</v>
          </cell>
          <cell r="P340">
            <v>200231</v>
          </cell>
          <cell r="Q340">
            <v>89664</v>
          </cell>
          <cell r="R340">
            <v>200231</v>
          </cell>
        </row>
        <row r="341">
          <cell r="O341" t="str">
            <v>苫小牧保健所</v>
          </cell>
          <cell r="P341">
            <v>216058</v>
          </cell>
          <cell r="Q341">
            <v>94553</v>
          </cell>
          <cell r="R341">
            <v>216058</v>
          </cell>
        </row>
        <row r="342">
          <cell r="O342" t="str">
            <v>浦河保健所</v>
          </cell>
          <cell r="P342">
            <v>24916</v>
          </cell>
          <cell r="Q342">
            <v>10600</v>
          </cell>
          <cell r="R342">
            <v>24916</v>
          </cell>
        </row>
        <row r="343">
          <cell r="O343" t="str">
            <v>静内保健所</v>
          </cell>
          <cell r="P343">
            <v>62222</v>
          </cell>
          <cell r="Q343">
            <v>27071</v>
          </cell>
          <cell r="R343">
            <v>62222</v>
          </cell>
        </row>
        <row r="344">
          <cell r="O344" t="str">
            <v>帯広保健所</v>
          </cell>
          <cell r="P344">
            <v>350215</v>
          </cell>
          <cell r="Q344">
            <v>148852</v>
          </cell>
          <cell r="R344">
            <v>350215</v>
          </cell>
        </row>
        <row r="345">
          <cell r="O345" t="str">
            <v>釧路保健所</v>
          </cell>
          <cell r="P345">
            <v>247320</v>
          </cell>
          <cell r="Q345">
            <v>107607</v>
          </cell>
          <cell r="R345">
            <v>247320</v>
          </cell>
        </row>
        <row r="346">
          <cell r="O346" t="str">
            <v>根室保健所</v>
          </cell>
          <cell r="P346">
            <v>29201</v>
          </cell>
          <cell r="Q346">
            <v>11897</v>
          </cell>
          <cell r="R346">
            <v>29201</v>
          </cell>
        </row>
        <row r="347">
          <cell r="O347" t="str">
            <v>中標津保健所</v>
          </cell>
          <cell r="P347">
            <v>51368</v>
          </cell>
          <cell r="Q347">
            <v>20358</v>
          </cell>
          <cell r="R347">
            <v>51368</v>
          </cell>
        </row>
        <row r="348">
          <cell r="O348" t="str">
            <v>網走保健所</v>
          </cell>
          <cell r="P348">
            <v>71885</v>
          </cell>
          <cell r="Q348">
            <v>30691</v>
          </cell>
          <cell r="R348">
            <v>71885</v>
          </cell>
        </row>
        <row r="349">
          <cell r="O349" t="str">
            <v>北見保健所</v>
          </cell>
          <cell r="P349">
            <v>161773</v>
          </cell>
          <cell r="Q349">
            <v>70418</v>
          </cell>
          <cell r="R349">
            <v>161773</v>
          </cell>
        </row>
        <row r="350">
          <cell r="O350" t="str">
            <v>紋別保健所</v>
          </cell>
          <cell r="P350">
            <v>76351</v>
          </cell>
          <cell r="Q350">
            <v>33429</v>
          </cell>
          <cell r="R350">
            <v>76351</v>
          </cell>
        </row>
        <row r="351">
          <cell r="O351" t="str">
            <v>稚内保健所</v>
          </cell>
          <cell r="P351">
            <v>72743</v>
          </cell>
          <cell r="Q351">
            <v>32083</v>
          </cell>
          <cell r="R351">
            <v>75420</v>
          </cell>
        </row>
        <row r="352">
          <cell r="O352" t="str">
            <v>留萌保健所</v>
          </cell>
          <cell r="P352">
            <v>55782</v>
          </cell>
          <cell r="Q352">
            <v>24544</v>
          </cell>
          <cell r="R352">
            <v>53105</v>
          </cell>
        </row>
        <row r="353">
          <cell r="O353" t="str">
            <v>上川保健所</v>
          </cell>
          <cell r="P353">
            <v>54441</v>
          </cell>
          <cell r="Q353">
            <v>21323</v>
          </cell>
          <cell r="R353">
            <v>56151</v>
          </cell>
        </row>
        <row r="354">
          <cell r="O354" t="str">
            <v>南渡島2次医療圏</v>
          </cell>
          <cell r="P354">
            <v>402525</v>
          </cell>
          <cell r="Q354">
            <v>174740</v>
          </cell>
          <cell r="R354">
            <v>402525</v>
          </cell>
        </row>
        <row r="355">
          <cell r="O355" t="str">
            <v>南檜山2次医療圏</v>
          </cell>
          <cell r="P355">
            <v>26282</v>
          </cell>
          <cell r="Q355">
            <v>11370</v>
          </cell>
          <cell r="R355">
            <v>26282</v>
          </cell>
        </row>
        <row r="356">
          <cell r="O356" t="str">
            <v>北渡島檜山2次医療圏</v>
          </cell>
          <cell r="P356">
            <v>41058</v>
          </cell>
          <cell r="Q356">
            <v>17296</v>
          </cell>
          <cell r="R356">
            <v>41058</v>
          </cell>
        </row>
        <row r="357">
          <cell r="O357" t="str">
            <v>札幌2次医療圏</v>
          </cell>
          <cell r="P357">
            <v>2342338</v>
          </cell>
          <cell r="Q357">
            <v>1057273</v>
          </cell>
          <cell r="R357">
            <v>2342338</v>
          </cell>
        </row>
        <row r="358">
          <cell r="O358" t="str">
            <v>後志2次医療圏</v>
          </cell>
          <cell r="P358">
            <v>232940</v>
          </cell>
          <cell r="Q358">
            <v>101831</v>
          </cell>
          <cell r="R358">
            <v>232940</v>
          </cell>
        </row>
        <row r="359">
          <cell r="O359" t="str">
            <v>南空知2次医療圏</v>
          </cell>
          <cell r="P359">
            <v>181886</v>
          </cell>
          <cell r="Q359">
            <v>74694</v>
          </cell>
          <cell r="R359">
            <v>181886</v>
          </cell>
        </row>
        <row r="360">
          <cell r="O360" t="str">
            <v>中空知2次医療圏</v>
          </cell>
          <cell r="P360">
            <v>119075</v>
          </cell>
          <cell r="Q360">
            <v>52019</v>
          </cell>
          <cell r="R360">
            <v>119075</v>
          </cell>
        </row>
        <row r="361">
          <cell r="O361" t="str">
            <v>北空知2次医療圏</v>
          </cell>
          <cell r="P361">
            <v>37953</v>
          </cell>
          <cell r="Q361">
            <v>15777</v>
          </cell>
          <cell r="R361">
            <v>36243</v>
          </cell>
        </row>
        <row r="362">
          <cell r="O362" t="str">
            <v>西胆振2次医療圏</v>
          </cell>
          <cell r="P362">
            <v>200231</v>
          </cell>
          <cell r="Q362">
            <v>89664</v>
          </cell>
          <cell r="R362">
            <v>200231</v>
          </cell>
        </row>
        <row r="363">
          <cell r="O363" t="str">
            <v>東胆振2次医療圏</v>
          </cell>
          <cell r="P363">
            <v>216058</v>
          </cell>
          <cell r="Q363">
            <v>94553</v>
          </cell>
          <cell r="R363">
            <v>216058</v>
          </cell>
        </row>
        <row r="364">
          <cell r="O364" t="str">
            <v>日高2次医療圏</v>
          </cell>
          <cell r="P364">
            <v>87138</v>
          </cell>
          <cell r="Q364">
            <v>37671</v>
          </cell>
          <cell r="R364">
            <v>87138</v>
          </cell>
        </row>
        <row r="365">
          <cell r="O365" t="str">
            <v>上川中部2次医療圏</v>
          </cell>
          <cell r="P365">
            <v>401536</v>
          </cell>
          <cell r="Q365">
            <v>175716</v>
          </cell>
          <cell r="R365">
            <v>403246</v>
          </cell>
        </row>
        <row r="366">
          <cell r="O366" t="str">
            <v>上川北部2次医療圏</v>
          </cell>
          <cell r="P366">
            <v>71630</v>
          </cell>
          <cell r="Q366">
            <v>30669</v>
          </cell>
          <cell r="R366">
            <v>71630</v>
          </cell>
        </row>
        <row r="367">
          <cell r="O367" t="str">
            <v>富良野2次医療圏</v>
          </cell>
          <cell r="P367">
            <v>45489</v>
          </cell>
          <cell r="Q367">
            <v>18498</v>
          </cell>
          <cell r="R367">
            <v>45489</v>
          </cell>
        </row>
        <row r="368">
          <cell r="O368" t="str">
            <v>留萌2次医療圏</v>
          </cell>
          <cell r="P368">
            <v>55782</v>
          </cell>
          <cell r="Q368">
            <v>24544</v>
          </cell>
          <cell r="R368">
            <v>53105</v>
          </cell>
        </row>
        <row r="369">
          <cell r="O369" t="str">
            <v>宗谷2次医療圏</v>
          </cell>
          <cell r="P369">
            <v>72743</v>
          </cell>
          <cell r="Q369">
            <v>32083</v>
          </cell>
          <cell r="R369">
            <v>75420</v>
          </cell>
        </row>
        <row r="370">
          <cell r="O370" t="str">
            <v>北網2次医療圏</v>
          </cell>
          <cell r="P370">
            <v>233658</v>
          </cell>
          <cell r="Q370">
            <v>101109</v>
          </cell>
          <cell r="R370">
            <v>233658</v>
          </cell>
        </row>
        <row r="371">
          <cell r="O371" t="str">
            <v>遠紋2次医療圏</v>
          </cell>
          <cell r="P371">
            <v>76351</v>
          </cell>
          <cell r="Q371">
            <v>33429</v>
          </cell>
          <cell r="R371">
            <v>76351</v>
          </cell>
        </row>
        <row r="372">
          <cell r="O372" t="str">
            <v>十勝2次医療圏</v>
          </cell>
          <cell r="P372">
            <v>350215</v>
          </cell>
          <cell r="Q372">
            <v>148852</v>
          </cell>
          <cell r="R372">
            <v>350215</v>
          </cell>
        </row>
        <row r="373">
          <cell r="O373" t="str">
            <v>釧路2次医療圏</v>
          </cell>
          <cell r="P373">
            <v>247320</v>
          </cell>
          <cell r="Q373">
            <v>107607</v>
          </cell>
          <cell r="R373">
            <v>247320</v>
          </cell>
        </row>
        <row r="374">
          <cell r="O374" t="str">
            <v>根室2次医療圏</v>
          </cell>
          <cell r="P374">
            <v>80569</v>
          </cell>
          <cell r="Q374">
            <v>32255</v>
          </cell>
          <cell r="R374">
            <v>80569</v>
          </cell>
        </row>
        <row r="375">
          <cell r="O375" t="str">
            <v>渡島総合振興局</v>
          </cell>
          <cell r="P375">
            <v>427807</v>
          </cell>
          <cell r="Q375">
            <v>185479</v>
          </cell>
          <cell r="R375">
            <v>427807</v>
          </cell>
        </row>
        <row r="376">
          <cell r="O376" t="str">
            <v>檜山振興局</v>
          </cell>
          <cell r="P376">
            <v>42058</v>
          </cell>
          <cell r="Q376">
            <v>17927</v>
          </cell>
          <cell r="R376">
            <v>42058</v>
          </cell>
        </row>
        <row r="377">
          <cell r="O377" t="str">
            <v>石狩振興局</v>
          </cell>
          <cell r="P377">
            <v>2342338</v>
          </cell>
          <cell r="Q377">
            <v>1057273</v>
          </cell>
          <cell r="R377">
            <v>2342338</v>
          </cell>
        </row>
        <row r="378">
          <cell r="O378" t="str">
            <v>後志総合振興局</v>
          </cell>
          <cell r="P378">
            <v>232940</v>
          </cell>
          <cell r="Q378">
            <v>101831</v>
          </cell>
          <cell r="R378">
            <v>232940</v>
          </cell>
        </row>
        <row r="379">
          <cell r="O379" t="str">
            <v>空知総合振興局</v>
          </cell>
          <cell r="P379">
            <v>338914</v>
          </cell>
          <cell r="Q379">
            <v>142490</v>
          </cell>
          <cell r="R379">
            <v>337204</v>
          </cell>
        </row>
        <row r="380">
          <cell r="O380" t="str">
            <v>胆振総合振興局</v>
          </cell>
          <cell r="P380">
            <v>416289</v>
          </cell>
          <cell r="Q380">
            <v>184217</v>
          </cell>
          <cell r="R380">
            <v>416289</v>
          </cell>
        </row>
        <row r="381">
          <cell r="O381" t="str">
            <v>日高振興局</v>
          </cell>
          <cell r="P381">
            <v>87138</v>
          </cell>
          <cell r="Q381">
            <v>37671</v>
          </cell>
          <cell r="R381">
            <v>87138</v>
          </cell>
        </row>
        <row r="382">
          <cell r="O382" t="str">
            <v>上川総合振興局</v>
          </cell>
          <cell r="P382">
            <v>518655</v>
          </cell>
          <cell r="Q382">
            <v>224883</v>
          </cell>
          <cell r="R382">
            <v>520365</v>
          </cell>
        </row>
        <row r="383">
          <cell r="O383" t="str">
            <v>留萌振興局</v>
          </cell>
          <cell r="P383">
            <v>55782</v>
          </cell>
          <cell r="Q383">
            <v>24544</v>
          </cell>
          <cell r="R383">
            <v>53105</v>
          </cell>
        </row>
        <row r="384">
          <cell r="O384" t="str">
            <v>宗谷総合振興局</v>
          </cell>
          <cell r="P384">
            <v>72743</v>
          </cell>
          <cell r="Q384">
            <v>32083</v>
          </cell>
          <cell r="R384">
            <v>75420</v>
          </cell>
        </row>
        <row r="385">
          <cell r="O385" t="str">
            <v>オホーツク総合振興局</v>
          </cell>
          <cell r="P385">
            <v>310009</v>
          </cell>
          <cell r="Q385">
            <v>134538</v>
          </cell>
          <cell r="R385">
            <v>310009</v>
          </cell>
        </row>
        <row r="386">
          <cell r="O386" t="str">
            <v>十勝総合振興局</v>
          </cell>
          <cell r="P386">
            <v>350215</v>
          </cell>
          <cell r="Q386">
            <v>148852</v>
          </cell>
          <cell r="R386">
            <v>350215</v>
          </cell>
        </row>
        <row r="387">
          <cell r="O387" t="str">
            <v>釧路総合振興局</v>
          </cell>
          <cell r="P387">
            <v>247320</v>
          </cell>
          <cell r="Q387">
            <v>107607</v>
          </cell>
          <cell r="R387">
            <v>247320</v>
          </cell>
        </row>
        <row r="388">
          <cell r="O388" t="str">
            <v>根室振興局</v>
          </cell>
          <cell r="P388">
            <v>80569</v>
          </cell>
          <cell r="Q388">
            <v>32255</v>
          </cell>
          <cell r="R388">
            <v>80569</v>
          </cell>
        </row>
        <row r="389">
          <cell r="O389" t="str">
            <v>全道</v>
          </cell>
          <cell r="P389">
            <v>5522777</v>
          </cell>
          <cell r="Q389">
            <v>2431650</v>
          </cell>
          <cell r="R389">
            <v>5522777</v>
          </cell>
        </row>
      </sheetData>
      <sheetData sheetId="3">
        <row r="2">
          <cell r="C2">
            <v>2015</v>
          </cell>
        </row>
        <row r="3"/>
        <row r="4"/>
        <row r="5"/>
        <row r="6"/>
        <row r="7"/>
        <row r="8"/>
        <row r="9"/>
        <row r="10"/>
        <row r="11"/>
        <row r="12">
          <cell r="O12" t="str">
            <v>全国</v>
          </cell>
          <cell r="P12">
            <v>20098301</v>
          </cell>
          <cell r="Q12">
            <v>9134163</v>
          </cell>
          <cell r="R12">
            <v>20098301</v>
          </cell>
        </row>
        <row r="13">
          <cell r="O13" t="str">
            <v>北海道</v>
          </cell>
          <cell r="P13">
            <v>5381733</v>
          </cell>
          <cell r="Q13">
            <v>2444810</v>
          </cell>
          <cell r="R13">
            <v>5381733</v>
          </cell>
        </row>
        <row r="14">
          <cell r="O14" t="str">
            <v/>
          </cell>
          <cell r="P14">
            <v>0</v>
          </cell>
          <cell r="Q14">
            <v>0</v>
          </cell>
          <cell r="R14">
            <v>27432390</v>
          </cell>
        </row>
        <row r="15">
          <cell r="O15" t="str">
            <v/>
          </cell>
          <cell r="P15">
            <v>0</v>
          </cell>
          <cell r="Q15">
            <v>0</v>
          </cell>
          <cell r="R15">
            <v>27432390</v>
          </cell>
        </row>
        <row r="16">
          <cell r="O16" t="str">
            <v/>
          </cell>
          <cell r="P16">
            <v>1952356</v>
          </cell>
          <cell r="Q16">
            <v>921837</v>
          </cell>
          <cell r="R16">
            <v>27432390</v>
          </cell>
        </row>
        <row r="17">
          <cell r="O17" t="str">
            <v>札幌市保健所管内札幌市中央区</v>
          </cell>
          <cell r="P17">
            <v>237627</v>
          </cell>
          <cell r="Q17">
            <v>132006</v>
          </cell>
          <cell r="R17">
            <v>237627</v>
          </cell>
        </row>
        <row r="18">
          <cell r="O18" t="str">
            <v>札幌市保健所管内札幌市北区</v>
          </cell>
          <cell r="P18">
            <v>285321</v>
          </cell>
          <cell r="Q18">
            <v>133662</v>
          </cell>
          <cell r="R18">
            <v>285321</v>
          </cell>
        </row>
        <row r="19">
          <cell r="O19" t="str">
            <v>札幌市保健所管内札幌市東区</v>
          </cell>
          <cell r="P19">
            <v>261912</v>
          </cell>
          <cell r="Q19">
            <v>124425</v>
          </cell>
          <cell r="R19">
            <v>261912</v>
          </cell>
        </row>
        <row r="20">
          <cell r="O20" t="str">
            <v>札幌市保健所管内札幌市白石区</v>
          </cell>
          <cell r="P20">
            <v>209584</v>
          </cell>
          <cell r="Q20">
            <v>104608</v>
          </cell>
          <cell r="R20">
            <v>209584</v>
          </cell>
        </row>
        <row r="21">
          <cell r="O21" t="str">
            <v>札幌市保健所管内札幌市豊平区</v>
          </cell>
          <cell r="P21">
            <v>218652</v>
          </cell>
          <cell r="Q21">
            <v>110171</v>
          </cell>
          <cell r="R21">
            <v>218652</v>
          </cell>
        </row>
        <row r="22">
          <cell r="O22" t="str">
            <v>札幌市保健所管内札幌市南区</v>
          </cell>
          <cell r="P22">
            <v>141190</v>
          </cell>
          <cell r="Q22">
            <v>61291</v>
          </cell>
          <cell r="R22">
            <v>141190</v>
          </cell>
        </row>
        <row r="23">
          <cell r="O23" t="str">
            <v>札幌市保健所管内札幌市西区</v>
          </cell>
          <cell r="P23">
            <v>213578</v>
          </cell>
          <cell r="Q23">
            <v>97750</v>
          </cell>
          <cell r="R23">
            <v>213578</v>
          </cell>
        </row>
        <row r="24">
          <cell r="O24" t="str">
            <v>札幌市保健所管内札幌市厚別区</v>
          </cell>
          <cell r="P24">
            <v>127767</v>
          </cell>
          <cell r="Q24">
            <v>55585</v>
          </cell>
          <cell r="R24">
            <v>127767</v>
          </cell>
        </row>
        <row r="25">
          <cell r="O25" t="str">
            <v>札幌市保健所管内札幌市手稲区</v>
          </cell>
          <cell r="P25">
            <v>140999</v>
          </cell>
          <cell r="Q25">
            <v>57333</v>
          </cell>
          <cell r="R25">
            <v>140999</v>
          </cell>
        </row>
        <row r="26">
          <cell r="O26" t="str">
            <v>札幌市保健所管内札幌市清田区</v>
          </cell>
          <cell r="P26">
            <v>115726</v>
          </cell>
          <cell r="Q26">
            <v>45006</v>
          </cell>
          <cell r="R26">
            <v>115726</v>
          </cell>
        </row>
        <row r="27">
          <cell r="O27" t="str">
            <v>市立函館保健所管内函館市</v>
          </cell>
          <cell r="P27">
            <v>265979</v>
          </cell>
          <cell r="Q27">
            <v>123950</v>
          </cell>
          <cell r="R27">
            <v>265979</v>
          </cell>
        </row>
        <row r="28">
          <cell r="O28" t="str">
            <v/>
          </cell>
          <cell r="P28">
            <v>0</v>
          </cell>
          <cell r="Q28">
            <v>0</v>
          </cell>
          <cell r="R28">
            <v>27432390</v>
          </cell>
        </row>
        <row r="29">
          <cell r="O29" t="str">
            <v/>
          </cell>
          <cell r="P29">
            <v>0</v>
          </cell>
          <cell r="Q29">
            <v>0</v>
          </cell>
          <cell r="R29">
            <v>27432390</v>
          </cell>
        </row>
        <row r="30">
          <cell r="O30" t="str">
            <v/>
          </cell>
          <cell r="P30">
            <v>0</v>
          </cell>
          <cell r="Q30">
            <v>0</v>
          </cell>
          <cell r="R30">
            <v>27432390</v>
          </cell>
        </row>
        <row r="31">
          <cell r="O31" t="str">
            <v/>
          </cell>
          <cell r="P31">
            <v>0</v>
          </cell>
          <cell r="Q31">
            <v>0</v>
          </cell>
          <cell r="R31">
            <v>27432390</v>
          </cell>
        </row>
        <row r="32">
          <cell r="O32" t="str">
            <v/>
          </cell>
          <cell r="P32">
            <v>0</v>
          </cell>
          <cell r="Q32">
            <v>0</v>
          </cell>
          <cell r="R32">
            <v>27432390</v>
          </cell>
        </row>
        <row r="33">
          <cell r="O33" t="str">
            <v>小樽市保健所管内小樽市</v>
          </cell>
          <cell r="P33">
            <v>121924</v>
          </cell>
          <cell r="Q33">
            <v>55466</v>
          </cell>
          <cell r="R33">
            <v>121924</v>
          </cell>
        </row>
        <row r="34">
          <cell r="O34" t="str">
            <v>旭川市保健所管内旭川市</v>
          </cell>
          <cell r="P34">
            <v>339605</v>
          </cell>
          <cell r="Q34">
            <v>155747</v>
          </cell>
          <cell r="R34">
            <v>339605</v>
          </cell>
        </row>
        <row r="35">
          <cell r="O35" t="str">
            <v>室蘭保健所管内室蘭市</v>
          </cell>
          <cell r="P35">
            <v>88564</v>
          </cell>
          <cell r="Q35">
            <v>43616</v>
          </cell>
          <cell r="R35">
            <v>88564</v>
          </cell>
        </row>
        <row r="36">
          <cell r="O36" t="str">
            <v>釧路保健所管内釧路市</v>
          </cell>
          <cell r="P36">
            <v>174742</v>
          </cell>
          <cell r="Q36">
            <v>82078</v>
          </cell>
          <cell r="R36">
            <v>174742</v>
          </cell>
        </row>
        <row r="37">
          <cell r="O37" t="str">
            <v/>
          </cell>
          <cell r="P37">
            <v>0</v>
          </cell>
          <cell r="Q37">
            <v>0</v>
          </cell>
          <cell r="R37">
            <v>27432390</v>
          </cell>
        </row>
        <row r="38">
          <cell r="O38" t="str">
            <v/>
          </cell>
          <cell r="P38">
            <v>0</v>
          </cell>
          <cell r="Q38">
            <v>0</v>
          </cell>
          <cell r="R38">
            <v>27432390</v>
          </cell>
        </row>
        <row r="39">
          <cell r="O39" t="str">
            <v/>
          </cell>
          <cell r="P39">
            <v>0</v>
          </cell>
          <cell r="Q39">
            <v>0</v>
          </cell>
          <cell r="R39">
            <v>27432390</v>
          </cell>
        </row>
        <row r="40">
          <cell r="O40" t="str">
            <v>帯広保健所管内帯広市</v>
          </cell>
          <cell r="P40">
            <v>169327</v>
          </cell>
          <cell r="Q40">
            <v>77707</v>
          </cell>
          <cell r="R40">
            <v>169327</v>
          </cell>
        </row>
        <row r="41">
          <cell r="O41" t="str">
            <v>北見保健所管内北見市</v>
          </cell>
          <cell r="P41">
            <v>121226</v>
          </cell>
          <cell r="Q41">
            <v>56202</v>
          </cell>
          <cell r="R41">
            <v>121226</v>
          </cell>
        </row>
        <row r="42">
          <cell r="O42" t="str">
            <v/>
          </cell>
          <cell r="P42">
            <v>0</v>
          </cell>
          <cell r="Q42">
            <v>0</v>
          </cell>
          <cell r="R42">
            <v>27432390</v>
          </cell>
        </row>
        <row r="43">
          <cell r="O43" t="str">
            <v/>
          </cell>
          <cell r="P43">
            <v>0</v>
          </cell>
          <cell r="Q43">
            <v>0</v>
          </cell>
          <cell r="R43">
            <v>27432390</v>
          </cell>
        </row>
        <row r="44">
          <cell r="O44" t="str">
            <v/>
          </cell>
          <cell r="P44">
            <v>0</v>
          </cell>
          <cell r="Q44">
            <v>0</v>
          </cell>
          <cell r="R44">
            <v>27432390</v>
          </cell>
        </row>
        <row r="45">
          <cell r="O45" t="str">
            <v/>
          </cell>
          <cell r="P45">
            <v>0</v>
          </cell>
          <cell r="Q45">
            <v>0</v>
          </cell>
          <cell r="R45">
            <v>27432390</v>
          </cell>
        </row>
        <row r="46">
          <cell r="O46" t="str">
            <v>岩見沢保健所管内夕張市</v>
          </cell>
          <cell r="P46">
            <v>8843</v>
          </cell>
          <cell r="Q46">
            <v>4539</v>
          </cell>
          <cell r="R46">
            <v>8843</v>
          </cell>
        </row>
        <row r="47">
          <cell r="O47" t="str">
            <v>岩見沢保健所管内岩見沢市</v>
          </cell>
          <cell r="P47">
            <v>84499</v>
          </cell>
          <cell r="Q47">
            <v>36155</v>
          </cell>
          <cell r="R47">
            <v>84499</v>
          </cell>
        </row>
        <row r="48">
          <cell r="O48" t="str">
            <v/>
          </cell>
          <cell r="P48">
            <v>0</v>
          </cell>
          <cell r="Q48">
            <v>0</v>
          </cell>
          <cell r="R48">
            <v>27432390</v>
          </cell>
        </row>
        <row r="49">
          <cell r="O49" t="str">
            <v/>
          </cell>
          <cell r="P49">
            <v>0</v>
          </cell>
          <cell r="Q49">
            <v>0</v>
          </cell>
          <cell r="R49">
            <v>27432390</v>
          </cell>
        </row>
        <row r="50">
          <cell r="O50" t="str">
            <v/>
          </cell>
          <cell r="P50">
            <v>0</v>
          </cell>
          <cell r="Q50">
            <v>0</v>
          </cell>
          <cell r="R50">
            <v>27432390</v>
          </cell>
        </row>
        <row r="51">
          <cell r="O51" t="str">
            <v>網走保健所管内網走市</v>
          </cell>
          <cell r="P51">
            <v>39077</v>
          </cell>
          <cell r="Q51">
            <v>18035</v>
          </cell>
          <cell r="R51">
            <v>39077</v>
          </cell>
        </row>
        <row r="52">
          <cell r="O52" t="str">
            <v>留萌保健所管内留萌市</v>
          </cell>
          <cell r="P52">
            <v>22221</v>
          </cell>
          <cell r="Q52">
            <v>10402</v>
          </cell>
          <cell r="R52">
            <v>22221</v>
          </cell>
        </row>
        <row r="53">
          <cell r="O53" t="str">
            <v>苫小牧保健所管内苫小牧市</v>
          </cell>
          <cell r="P53">
            <v>172737</v>
          </cell>
          <cell r="Q53">
            <v>78298</v>
          </cell>
          <cell r="R53">
            <v>172737</v>
          </cell>
        </row>
        <row r="54">
          <cell r="O54" t="str">
            <v>稚内保健所管内稚内市</v>
          </cell>
          <cell r="P54">
            <v>36380</v>
          </cell>
          <cell r="Q54">
            <v>16486</v>
          </cell>
          <cell r="R54">
            <v>36380</v>
          </cell>
        </row>
        <row r="55">
          <cell r="O55" t="str">
            <v>岩見沢保健所管内美唄市</v>
          </cell>
          <cell r="P55">
            <v>23035</v>
          </cell>
          <cell r="Q55">
            <v>10173</v>
          </cell>
          <cell r="R55">
            <v>23035</v>
          </cell>
        </row>
        <row r="56">
          <cell r="O56" t="str">
            <v>滝川保健所管内芦別市</v>
          </cell>
          <cell r="P56">
            <v>14676</v>
          </cell>
          <cell r="Q56">
            <v>6862</v>
          </cell>
          <cell r="R56">
            <v>14676</v>
          </cell>
        </row>
        <row r="57">
          <cell r="O57" t="str">
            <v>江別保健所管内江別市</v>
          </cell>
          <cell r="P57">
            <v>120636</v>
          </cell>
          <cell r="Q57">
            <v>51983</v>
          </cell>
          <cell r="R57">
            <v>120636</v>
          </cell>
        </row>
        <row r="58">
          <cell r="O58" t="str">
            <v>滝川保健所管内赤平市</v>
          </cell>
          <cell r="P58">
            <v>11105</v>
          </cell>
          <cell r="Q58">
            <v>4980</v>
          </cell>
          <cell r="R58">
            <v>11105</v>
          </cell>
        </row>
        <row r="59">
          <cell r="O59" t="str">
            <v>紋別保健所管内紋別市</v>
          </cell>
          <cell r="P59">
            <v>23109</v>
          </cell>
          <cell r="Q59">
            <v>11127</v>
          </cell>
          <cell r="R59">
            <v>23109</v>
          </cell>
        </row>
        <row r="60">
          <cell r="O60" t="str">
            <v>名寄保健所管内士別市</v>
          </cell>
          <cell r="P60">
            <v>19914</v>
          </cell>
          <cell r="Q60">
            <v>8650</v>
          </cell>
          <cell r="R60">
            <v>19914</v>
          </cell>
        </row>
        <row r="61">
          <cell r="O61" t="str">
            <v/>
          </cell>
          <cell r="P61">
            <v>0</v>
          </cell>
          <cell r="Q61">
            <v>0</v>
          </cell>
          <cell r="R61">
            <v>27432390</v>
          </cell>
        </row>
        <row r="62">
          <cell r="O62" t="str">
            <v/>
          </cell>
          <cell r="P62">
            <v>0</v>
          </cell>
          <cell r="Q62">
            <v>0</v>
          </cell>
          <cell r="R62">
            <v>27432390</v>
          </cell>
        </row>
        <row r="63">
          <cell r="O63" t="str">
            <v>名寄保健所管内名寄市</v>
          </cell>
          <cell r="P63">
            <v>29048</v>
          </cell>
          <cell r="Q63">
            <v>13086</v>
          </cell>
          <cell r="R63">
            <v>29048</v>
          </cell>
        </row>
        <row r="64">
          <cell r="O64" t="str">
            <v/>
          </cell>
          <cell r="P64">
            <v>0</v>
          </cell>
          <cell r="Q64">
            <v>0</v>
          </cell>
          <cell r="R64">
            <v>27432390</v>
          </cell>
        </row>
        <row r="65">
          <cell r="O65" t="str">
            <v/>
          </cell>
          <cell r="P65">
            <v>0</v>
          </cell>
          <cell r="Q65">
            <v>0</v>
          </cell>
          <cell r="R65">
            <v>27432390</v>
          </cell>
        </row>
        <row r="66">
          <cell r="O66" t="str">
            <v>岩見沢保健所管内三笠市</v>
          </cell>
          <cell r="P66">
            <v>9076</v>
          </cell>
          <cell r="Q66">
            <v>4254</v>
          </cell>
          <cell r="R66">
            <v>9076</v>
          </cell>
        </row>
        <row r="67">
          <cell r="O67" t="str">
            <v>根室保健所管内根室市</v>
          </cell>
          <cell r="P67">
            <v>26917</v>
          </cell>
          <cell r="Q67">
            <v>11383</v>
          </cell>
          <cell r="R67">
            <v>26917</v>
          </cell>
        </row>
        <row r="68">
          <cell r="O68" t="str">
            <v>千歳保健所管内千歳市</v>
          </cell>
          <cell r="P68">
            <v>95648</v>
          </cell>
          <cell r="Q68">
            <v>40638</v>
          </cell>
          <cell r="R68">
            <v>95648</v>
          </cell>
        </row>
        <row r="69">
          <cell r="O69" t="str">
            <v>滝川保健所管内滝川市</v>
          </cell>
          <cell r="P69">
            <v>41192</v>
          </cell>
          <cell r="Q69">
            <v>18651</v>
          </cell>
          <cell r="R69">
            <v>41192</v>
          </cell>
        </row>
        <row r="70">
          <cell r="O70" t="str">
            <v>滝川保健所管内砂川市</v>
          </cell>
          <cell r="P70">
            <v>17694</v>
          </cell>
          <cell r="Q70">
            <v>7858</v>
          </cell>
          <cell r="R70">
            <v>17694</v>
          </cell>
        </row>
        <row r="71">
          <cell r="O71" t="str">
            <v>滝川保健所管内歌志内市</v>
          </cell>
          <cell r="P71">
            <v>3585</v>
          </cell>
          <cell r="Q71">
            <v>1665</v>
          </cell>
          <cell r="R71">
            <v>3585</v>
          </cell>
        </row>
        <row r="72">
          <cell r="O72" t="str">
            <v>深川保健所管内深川市</v>
          </cell>
          <cell r="P72">
            <v>21909</v>
          </cell>
          <cell r="Q72">
            <v>9669</v>
          </cell>
          <cell r="R72">
            <v>21909</v>
          </cell>
        </row>
        <row r="73">
          <cell r="O73" t="str">
            <v>富良野保健所管内富良野市</v>
          </cell>
          <cell r="P73">
            <v>22936</v>
          </cell>
          <cell r="Q73">
            <v>9929</v>
          </cell>
          <cell r="R73">
            <v>22936</v>
          </cell>
        </row>
        <row r="74">
          <cell r="O74" t="str">
            <v>室蘭保健所管内登別市</v>
          </cell>
          <cell r="P74">
            <v>49625</v>
          </cell>
          <cell r="Q74">
            <v>21681</v>
          </cell>
          <cell r="R74">
            <v>49625</v>
          </cell>
        </row>
        <row r="75">
          <cell r="O75" t="str">
            <v>千歳保健所管内恵庭市</v>
          </cell>
          <cell r="P75">
            <v>69702</v>
          </cell>
          <cell r="Q75">
            <v>28846</v>
          </cell>
          <cell r="R75">
            <v>69702</v>
          </cell>
        </row>
        <row r="76">
          <cell r="O76" t="str">
            <v>室蘭保健所管内伊達市</v>
          </cell>
          <cell r="P76">
            <v>34995</v>
          </cell>
          <cell r="Q76">
            <v>15054</v>
          </cell>
          <cell r="R76">
            <v>34995</v>
          </cell>
        </row>
        <row r="77">
          <cell r="O77" t="str">
            <v/>
          </cell>
          <cell r="P77">
            <v>0</v>
          </cell>
          <cell r="Q77">
            <v>0</v>
          </cell>
          <cell r="R77">
            <v>27432390</v>
          </cell>
        </row>
        <row r="78">
          <cell r="O78" t="str">
            <v/>
          </cell>
          <cell r="P78">
            <v>0</v>
          </cell>
          <cell r="Q78">
            <v>0</v>
          </cell>
          <cell r="R78">
            <v>27432390</v>
          </cell>
        </row>
        <row r="79">
          <cell r="O79" t="str">
            <v>千歳保健所管内北広島市</v>
          </cell>
          <cell r="P79">
            <v>59064</v>
          </cell>
          <cell r="Q79">
            <v>23551</v>
          </cell>
          <cell r="R79">
            <v>59064</v>
          </cell>
        </row>
        <row r="80">
          <cell r="O80" t="str">
            <v>江別保健所管内石狩市</v>
          </cell>
          <cell r="P80">
            <v>57436</v>
          </cell>
          <cell r="Q80">
            <v>22632</v>
          </cell>
          <cell r="R80">
            <v>57436</v>
          </cell>
        </row>
        <row r="81">
          <cell r="O81" t="str">
            <v/>
          </cell>
          <cell r="P81">
            <v>0</v>
          </cell>
          <cell r="Q81">
            <v>0</v>
          </cell>
          <cell r="R81">
            <v>27432390</v>
          </cell>
        </row>
        <row r="82">
          <cell r="O82" t="str">
            <v/>
          </cell>
          <cell r="P82">
            <v>0</v>
          </cell>
          <cell r="Q82">
            <v>0</v>
          </cell>
          <cell r="R82">
            <v>27432390</v>
          </cell>
        </row>
        <row r="83">
          <cell r="O83" t="str">
            <v/>
          </cell>
          <cell r="P83">
            <v>0</v>
          </cell>
          <cell r="Q83">
            <v>0</v>
          </cell>
          <cell r="R83">
            <v>27432390</v>
          </cell>
        </row>
        <row r="84">
          <cell r="O84" t="str">
            <v>渡島保健所管内北斗市</v>
          </cell>
          <cell r="P84">
            <v>46390</v>
          </cell>
          <cell r="Q84">
            <v>18508</v>
          </cell>
          <cell r="R84">
            <v>46390</v>
          </cell>
        </row>
        <row r="85">
          <cell r="O85" t="str">
            <v/>
          </cell>
          <cell r="P85">
            <v>0</v>
          </cell>
          <cell r="Q85">
            <v>0</v>
          </cell>
          <cell r="R85">
            <v>27432390</v>
          </cell>
        </row>
        <row r="86">
          <cell r="O86" t="str">
            <v/>
          </cell>
          <cell r="P86">
            <v>0</v>
          </cell>
          <cell r="Q86">
            <v>0</v>
          </cell>
          <cell r="R86">
            <v>27432390</v>
          </cell>
        </row>
        <row r="87">
          <cell r="O87" t="str">
            <v/>
          </cell>
          <cell r="P87">
            <v>0</v>
          </cell>
          <cell r="Q87">
            <v>0</v>
          </cell>
          <cell r="R87">
            <v>27432390</v>
          </cell>
        </row>
        <row r="88">
          <cell r="O88" t="str">
            <v>江別保健所管内当別町</v>
          </cell>
          <cell r="P88">
            <v>17278</v>
          </cell>
          <cell r="Q88">
            <v>7327</v>
          </cell>
          <cell r="R88">
            <v>17278</v>
          </cell>
        </row>
        <row r="89">
          <cell r="O89" t="str">
            <v>江別保健所管内新篠津村</v>
          </cell>
          <cell r="P89">
            <v>3329</v>
          </cell>
          <cell r="Q89">
            <v>1070</v>
          </cell>
          <cell r="R89">
            <v>3329</v>
          </cell>
        </row>
        <row r="90">
          <cell r="O90" t="str">
            <v/>
          </cell>
          <cell r="P90">
            <v>0</v>
          </cell>
          <cell r="Q90">
            <v>0</v>
          </cell>
          <cell r="R90">
            <v>27432390</v>
          </cell>
        </row>
        <row r="91">
          <cell r="O91" t="str">
            <v>渡島保健所管内松前町</v>
          </cell>
          <cell r="P91">
            <v>7337</v>
          </cell>
          <cell r="Q91">
            <v>3571</v>
          </cell>
          <cell r="R91">
            <v>7337</v>
          </cell>
        </row>
        <row r="92">
          <cell r="O92" t="str">
            <v>渡島保健所管内福島町</v>
          </cell>
          <cell r="P92">
            <v>4422</v>
          </cell>
          <cell r="Q92">
            <v>2039</v>
          </cell>
          <cell r="R92">
            <v>4422</v>
          </cell>
        </row>
        <row r="93">
          <cell r="O93" t="str">
            <v>渡島保健所管内知内町</v>
          </cell>
          <cell r="P93">
            <v>4653</v>
          </cell>
          <cell r="Q93">
            <v>2003</v>
          </cell>
          <cell r="R93">
            <v>4653</v>
          </cell>
        </row>
        <row r="94">
          <cell r="O94" t="str">
            <v>渡島保健所管内木古内町</v>
          </cell>
          <cell r="P94">
            <v>4547</v>
          </cell>
          <cell r="Q94">
            <v>2140</v>
          </cell>
          <cell r="R94">
            <v>4547</v>
          </cell>
        </row>
        <row r="95">
          <cell r="O95" t="str">
            <v>渡島保健所管内七飯町</v>
          </cell>
          <cell r="P95">
            <v>28120</v>
          </cell>
          <cell r="Q95">
            <v>11141</v>
          </cell>
          <cell r="R95">
            <v>28120</v>
          </cell>
        </row>
        <row r="96">
          <cell r="O96" t="str">
            <v>渡島保健所管内鹿部町</v>
          </cell>
          <cell r="P96">
            <v>4226</v>
          </cell>
          <cell r="Q96">
            <v>1660</v>
          </cell>
          <cell r="R96">
            <v>4226</v>
          </cell>
        </row>
        <row r="97">
          <cell r="O97" t="str">
            <v>渡島保健所管内森町</v>
          </cell>
          <cell r="P97">
            <v>15946</v>
          </cell>
          <cell r="Q97">
            <v>6628</v>
          </cell>
          <cell r="R97">
            <v>15946</v>
          </cell>
        </row>
        <row r="98">
          <cell r="O98" t="str">
            <v/>
          </cell>
          <cell r="P98">
            <v>0</v>
          </cell>
          <cell r="Q98">
            <v>0</v>
          </cell>
          <cell r="R98">
            <v>27432390</v>
          </cell>
        </row>
        <row r="99">
          <cell r="O99" t="str">
            <v/>
          </cell>
          <cell r="P99">
            <v>0</v>
          </cell>
          <cell r="Q99">
            <v>0</v>
          </cell>
          <cell r="R99">
            <v>27432390</v>
          </cell>
        </row>
        <row r="100">
          <cell r="O100" t="str">
            <v>八雲保健所管内八雲町</v>
          </cell>
          <cell r="P100">
            <v>17252</v>
          </cell>
          <cell r="Q100">
            <v>7523</v>
          </cell>
          <cell r="R100">
            <v>17252</v>
          </cell>
        </row>
        <row r="101">
          <cell r="O101" t="str">
            <v/>
          </cell>
          <cell r="P101">
            <v>0</v>
          </cell>
          <cell r="Q101">
            <v>0</v>
          </cell>
          <cell r="R101">
            <v>27432390</v>
          </cell>
        </row>
        <row r="102">
          <cell r="O102" t="str">
            <v/>
          </cell>
          <cell r="P102">
            <v>0</v>
          </cell>
          <cell r="Q102">
            <v>0</v>
          </cell>
          <cell r="R102">
            <v>27432390</v>
          </cell>
        </row>
        <row r="103">
          <cell r="O103" t="str">
            <v>八雲保健所管内長万部町</v>
          </cell>
          <cell r="P103">
            <v>5926</v>
          </cell>
          <cell r="Q103">
            <v>2685</v>
          </cell>
          <cell r="R103">
            <v>5926</v>
          </cell>
        </row>
        <row r="104">
          <cell r="O104" t="str">
            <v/>
          </cell>
          <cell r="P104">
            <v>0</v>
          </cell>
          <cell r="Q104">
            <v>0</v>
          </cell>
          <cell r="R104">
            <v>27432390</v>
          </cell>
        </row>
        <row r="105">
          <cell r="O105" t="str">
            <v>江差保健所管内江差町</v>
          </cell>
          <cell r="P105">
            <v>8248</v>
          </cell>
          <cell r="Q105">
            <v>3752</v>
          </cell>
          <cell r="R105">
            <v>8248</v>
          </cell>
        </row>
        <row r="106">
          <cell r="O106" t="str">
            <v>江差保健所管内上ノ国町</v>
          </cell>
          <cell r="P106">
            <v>4876</v>
          </cell>
          <cell r="Q106">
            <v>2173</v>
          </cell>
          <cell r="R106">
            <v>4876</v>
          </cell>
        </row>
        <row r="107">
          <cell r="O107" t="str">
            <v>江差保健所管内厚沢部町</v>
          </cell>
          <cell r="P107">
            <v>4049</v>
          </cell>
          <cell r="Q107">
            <v>1765</v>
          </cell>
          <cell r="R107">
            <v>4049</v>
          </cell>
        </row>
        <row r="108">
          <cell r="O108" t="str">
            <v>江差保健所管内乙部町</v>
          </cell>
          <cell r="P108">
            <v>3906</v>
          </cell>
          <cell r="Q108">
            <v>1729</v>
          </cell>
          <cell r="R108">
            <v>3906</v>
          </cell>
        </row>
        <row r="109">
          <cell r="O109" t="str">
            <v>江差保健所管内奥尻町</v>
          </cell>
          <cell r="P109">
            <v>2690</v>
          </cell>
          <cell r="Q109">
            <v>1270</v>
          </cell>
          <cell r="R109">
            <v>2690</v>
          </cell>
        </row>
        <row r="110">
          <cell r="O110" t="str">
            <v>八雲保健所管内今金町</v>
          </cell>
          <cell r="P110">
            <v>5628</v>
          </cell>
          <cell r="Q110">
            <v>2280</v>
          </cell>
          <cell r="R110">
            <v>5628</v>
          </cell>
        </row>
        <row r="111">
          <cell r="O111" t="str">
            <v>八雲保健所管内せたな町</v>
          </cell>
          <cell r="P111">
            <v>8473</v>
          </cell>
          <cell r="Q111">
            <v>3862</v>
          </cell>
          <cell r="R111">
            <v>8473</v>
          </cell>
        </row>
        <row r="112">
          <cell r="O112" t="str">
            <v/>
          </cell>
          <cell r="P112">
            <v>0</v>
          </cell>
          <cell r="Q112">
            <v>0</v>
          </cell>
          <cell r="R112">
            <v>27432390</v>
          </cell>
        </row>
        <row r="113">
          <cell r="O113" t="str">
            <v/>
          </cell>
          <cell r="P113">
            <v>0</v>
          </cell>
          <cell r="Q113">
            <v>0</v>
          </cell>
          <cell r="R113">
            <v>27432390</v>
          </cell>
        </row>
        <row r="114">
          <cell r="O114" t="str">
            <v/>
          </cell>
          <cell r="P114">
            <v>0</v>
          </cell>
          <cell r="Q114">
            <v>0</v>
          </cell>
          <cell r="R114">
            <v>27432390</v>
          </cell>
        </row>
        <row r="115">
          <cell r="O115" t="str">
            <v/>
          </cell>
          <cell r="P115">
            <v>0</v>
          </cell>
          <cell r="Q115">
            <v>0</v>
          </cell>
          <cell r="R115">
            <v>27432390</v>
          </cell>
        </row>
        <row r="116">
          <cell r="O116" t="str">
            <v>倶知安保健所管内島牧村</v>
          </cell>
          <cell r="P116">
            <v>1499</v>
          </cell>
          <cell r="Q116">
            <v>661</v>
          </cell>
          <cell r="R116">
            <v>1499</v>
          </cell>
        </row>
        <row r="117">
          <cell r="O117" t="str">
            <v>倶知安保健所管内寿都町</v>
          </cell>
          <cell r="P117">
            <v>3137</v>
          </cell>
          <cell r="Q117">
            <v>1420</v>
          </cell>
          <cell r="R117">
            <v>3137</v>
          </cell>
        </row>
        <row r="118">
          <cell r="O118" t="str">
            <v>倶知安保健所管内黒松内町</v>
          </cell>
          <cell r="P118">
            <v>3082</v>
          </cell>
          <cell r="Q118">
            <v>1336</v>
          </cell>
          <cell r="R118">
            <v>3082</v>
          </cell>
        </row>
        <row r="119">
          <cell r="O119" t="str">
            <v>倶知安保健所管内蘭越町</v>
          </cell>
          <cell r="P119">
            <v>4843</v>
          </cell>
          <cell r="Q119">
            <v>2086</v>
          </cell>
          <cell r="R119">
            <v>4843</v>
          </cell>
        </row>
        <row r="120">
          <cell r="O120" t="str">
            <v>倶知安保健所管内ニセコ町</v>
          </cell>
          <cell r="P120">
            <v>4958</v>
          </cell>
          <cell r="Q120">
            <v>2274</v>
          </cell>
          <cell r="R120">
            <v>4958</v>
          </cell>
        </row>
        <row r="121">
          <cell r="O121" t="str">
            <v>倶知安保健所管内真狩村</v>
          </cell>
          <cell r="P121">
            <v>2103</v>
          </cell>
          <cell r="Q121">
            <v>855</v>
          </cell>
          <cell r="R121">
            <v>2103</v>
          </cell>
        </row>
        <row r="122">
          <cell r="O122" t="str">
            <v>倶知安保健所管内留寿都村</v>
          </cell>
          <cell r="P122">
            <v>1907</v>
          </cell>
          <cell r="Q122">
            <v>915</v>
          </cell>
          <cell r="R122">
            <v>1907</v>
          </cell>
        </row>
        <row r="123">
          <cell r="O123" t="str">
            <v>倶知安保健所管内喜茂別町</v>
          </cell>
          <cell r="P123">
            <v>2294</v>
          </cell>
          <cell r="Q123">
            <v>1123</v>
          </cell>
          <cell r="R123">
            <v>2294</v>
          </cell>
        </row>
        <row r="124">
          <cell r="O124" t="str">
            <v>倶知安保健所管内京極町</v>
          </cell>
          <cell r="P124">
            <v>3187</v>
          </cell>
          <cell r="Q124">
            <v>1281</v>
          </cell>
          <cell r="R124">
            <v>3187</v>
          </cell>
        </row>
        <row r="125">
          <cell r="O125" t="str">
            <v>倶知安保健所管内倶知安町</v>
          </cell>
          <cell r="P125">
            <v>15018</v>
          </cell>
          <cell r="Q125">
            <v>6974</v>
          </cell>
          <cell r="R125">
            <v>15018</v>
          </cell>
        </row>
        <row r="126">
          <cell r="O126" t="str">
            <v>岩内保健所管内共和町</v>
          </cell>
          <cell r="P126">
            <v>6224</v>
          </cell>
          <cell r="Q126">
            <v>2854</v>
          </cell>
          <cell r="R126">
            <v>6224</v>
          </cell>
        </row>
        <row r="127">
          <cell r="O127" t="str">
            <v>岩内保健所管内岩内町</v>
          </cell>
          <cell r="P127">
            <v>13042</v>
          </cell>
          <cell r="Q127">
            <v>6228</v>
          </cell>
          <cell r="R127">
            <v>13042</v>
          </cell>
        </row>
        <row r="128">
          <cell r="O128" t="str">
            <v>岩内保健所管内泊村</v>
          </cell>
          <cell r="P128">
            <v>1771</v>
          </cell>
          <cell r="Q128">
            <v>886</v>
          </cell>
          <cell r="R128">
            <v>1771</v>
          </cell>
        </row>
        <row r="129">
          <cell r="O129" t="str">
            <v>岩内保健所管内神恵内村</v>
          </cell>
          <cell r="P129">
            <v>1004</v>
          </cell>
          <cell r="Q129">
            <v>434</v>
          </cell>
          <cell r="R129">
            <v>1004</v>
          </cell>
        </row>
        <row r="130">
          <cell r="O130" t="str">
            <v>倶知安保健所管内積丹町</v>
          </cell>
          <cell r="P130">
            <v>2115</v>
          </cell>
          <cell r="Q130">
            <v>994</v>
          </cell>
          <cell r="R130">
            <v>2115</v>
          </cell>
        </row>
        <row r="131">
          <cell r="O131" t="str">
            <v>倶知安保健所管内古平町</v>
          </cell>
          <cell r="P131">
            <v>3188</v>
          </cell>
          <cell r="Q131">
            <v>1446</v>
          </cell>
          <cell r="R131">
            <v>3188</v>
          </cell>
        </row>
        <row r="132">
          <cell r="O132" t="str">
            <v>倶知安保健所管内仁木町</v>
          </cell>
          <cell r="P132">
            <v>3498</v>
          </cell>
          <cell r="Q132">
            <v>1480</v>
          </cell>
          <cell r="R132">
            <v>3498</v>
          </cell>
        </row>
        <row r="133">
          <cell r="O133" t="str">
            <v>倶知安保健所管内余市町</v>
          </cell>
          <cell r="P133">
            <v>19607</v>
          </cell>
          <cell r="Q133">
            <v>8769</v>
          </cell>
          <cell r="R133">
            <v>19607</v>
          </cell>
        </row>
        <row r="134">
          <cell r="O134" t="str">
            <v>倶知安保健所管内赤井川村</v>
          </cell>
          <cell r="P134">
            <v>1121</v>
          </cell>
          <cell r="Q134">
            <v>534</v>
          </cell>
          <cell r="R134">
            <v>1121</v>
          </cell>
        </row>
        <row r="135">
          <cell r="O135" t="str">
            <v/>
          </cell>
          <cell r="P135">
            <v>0</v>
          </cell>
          <cell r="Q135">
            <v>0</v>
          </cell>
          <cell r="R135">
            <v>27432390</v>
          </cell>
        </row>
        <row r="136">
          <cell r="O136" t="str">
            <v>岩見沢保健所管内南幌町</v>
          </cell>
          <cell r="P136">
            <v>7927</v>
          </cell>
          <cell r="Q136">
            <v>2973</v>
          </cell>
          <cell r="R136">
            <v>7927</v>
          </cell>
        </row>
        <row r="137">
          <cell r="O137" t="str">
            <v>滝川保健所管内奈井江町</v>
          </cell>
          <cell r="P137">
            <v>5674</v>
          </cell>
          <cell r="Q137">
            <v>2466</v>
          </cell>
          <cell r="R137">
            <v>5674</v>
          </cell>
        </row>
        <row r="138">
          <cell r="O138" t="str">
            <v>滝川保健所管内上砂川町</v>
          </cell>
          <cell r="P138">
            <v>3479</v>
          </cell>
          <cell r="Q138">
            <v>1744</v>
          </cell>
          <cell r="R138">
            <v>3479</v>
          </cell>
        </row>
        <row r="139">
          <cell r="O139" t="str">
            <v>岩見沢保健所管内由仁町</v>
          </cell>
          <cell r="P139">
            <v>5314</v>
          </cell>
          <cell r="Q139">
            <v>2149</v>
          </cell>
          <cell r="R139">
            <v>5314</v>
          </cell>
        </row>
        <row r="140">
          <cell r="O140" t="str">
            <v>岩見沢保健所管内長沼町</v>
          </cell>
          <cell r="P140">
            <v>11076</v>
          </cell>
          <cell r="Q140">
            <v>4257</v>
          </cell>
          <cell r="R140">
            <v>11076</v>
          </cell>
        </row>
        <row r="141">
          <cell r="O141" t="str">
            <v>岩見沢保健所管内栗山町</v>
          </cell>
          <cell r="P141">
            <v>12344</v>
          </cell>
          <cell r="Q141">
            <v>5186</v>
          </cell>
          <cell r="R141">
            <v>12344</v>
          </cell>
        </row>
        <row r="142">
          <cell r="O142" t="str">
            <v>岩見沢保健所管内月形町</v>
          </cell>
          <cell r="P142">
            <v>4577</v>
          </cell>
          <cell r="Q142">
            <v>1466</v>
          </cell>
          <cell r="R142">
            <v>4577</v>
          </cell>
        </row>
        <row r="143">
          <cell r="O143" t="str">
            <v>滝川保健所管内浦臼町</v>
          </cell>
          <cell r="P143">
            <v>1985</v>
          </cell>
          <cell r="Q143">
            <v>850</v>
          </cell>
          <cell r="R143">
            <v>1985</v>
          </cell>
        </row>
        <row r="144">
          <cell r="O144" t="str">
            <v>滝川保健所管内新十津川町</v>
          </cell>
          <cell r="P144">
            <v>6831</v>
          </cell>
          <cell r="Q144">
            <v>2570</v>
          </cell>
          <cell r="R144">
            <v>6831</v>
          </cell>
        </row>
        <row r="145">
          <cell r="O145" t="str">
            <v>深川保健所管内妹背牛町</v>
          </cell>
          <cell r="P145">
            <v>3091</v>
          </cell>
          <cell r="Q145">
            <v>1269</v>
          </cell>
          <cell r="R145">
            <v>3091</v>
          </cell>
        </row>
        <row r="146">
          <cell r="O146" t="str">
            <v>深川保健所管内秩父別町</v>
          </cell>
          <cell r="P146">
            <v>2513</v>
          </cell>
          <cell r="Q146">
            <v>1017</v>
          </cell>
          <cell r="R146">
            <v>2513</v>
          </cell>
        </row>
        <row r="147">
          <cell r="O147" t="str">
            <v>滝川保健所管内雨竜町</v>
          </cell>
          <cell r="P147">
            <v>2749</v>
          </cell>
          <cell r="Q147">
            <v>1005</v>
          </cell>
          <cell r="R147">
            <v>2749</v>
          </cell>
        </row>
        <row r="148">
          <cell r="O148" t="str">
            <v>深川保健所管内北竜町</v>
          </cell>
          <cell r="P148">
            <v>1981</v>
          </cell>
          <cell r="Q148">
            <v>782</v>
          </cell>
          <cell r="R148">
            <v>1981</v>
          </cell>
        </row>
        <row r="149">
          <cell r="O149" t="str">
            <v>深川保健所管内沼田町</v>
          </cell>
          <cell r="P149">
            <v>3181</v>
          </cell>
          <cell r="Q149">
            <v>1333</v>
          </cell>
          <cell r="R149">
            <v>3181</v>
          </cell>
        </row>
        <row r="150">
          <cell r="O150" t="str">
            <v/>
          </cell>
          <cell r="P150">
            <v>0</v>
          </cell>
          <cell r="Q150">
            <v>0</v>
          </cell>
          <cell r="R150">
            <v>27432390</v>
          </cell>
        </row>
        <row r="151">
          <cell r="O151" t="str">
            <v>上川保健所管内鷹栖町</v>
          </cell>
          <cell r="P151">
            <v>7018</v>
          </cell>
          <cell r="Q151">
            <v>2717</v>
          </cell>
          <cell r="R151">
            <v>7018</v>
          </cell>
        </row>
        <row r="152">
          <cell r="O152" t="str">
            <v>上川保健所管内東神楽町</v>
          </cell>
          <cell r="P152">
            <v>10233</v>
          </cell>
          <cell r="Q152">
            <v>3657</v>
          </cell>
          <cell r="R152">
            <v>10233</v>
          </cell>
        </row>
        <row r="153">
          <cell r="O153" t="str">
            <v>上川保健所管内当麻町</v>
          </cell>
          <cell r="P153">
            <v>6689</v>
          </cell>
          <cell r="Q153">
            <v>2698</v>
          </cell>
          <cell r="R153">
            <v>6689</v>
          </cell>
        </row>
        <row r="154">
          <cell r="O154" t="str">
            <v>上川保健所管内比布町</v>
          </cell>
          <cell r="P154">
            <v>3777</v>
          </cell>
          <cell r="Q154">
            <v>1586</v>
          </cell>
          <cell r="R154">
            <v>3777</v>
          </cell>
        </row>
        <row r="155">
          <cell r="O155" t="str">
            <v>上川保健所管内愛別町</v>
          </cell>
          <cell r="P155">
            <v>2976</v>
          </cell>
          <cell r="Q155">
            <v>1305</v>
          </cell>
          <cell r="R155">
            <v>2976</v>
          </cell>
        </row>
        <row r="156">
          <cell r="O156" t="str">
            <v>上川保健所管内上川町</v>
          </cell>
          <cell r="P156">
            <v>4044</v>
          </cell>
          <cell r="Q156">
            <v>2102</v>
          </cell>
          <cell r="R156">
            <v>4044</v>
          </cell>
        </row>
        <row r="157">
          <cell r="O157" t="str">
            <v>上川保健所管内東川町</v>
          </cell>
          <cell r="P157">
            <v>8111</v>
          </cell>
          <cell r="Q157">
            <v>3148</v>
          </cell>
          <cell r="R157">
            <v>8111</v>
          </cell>
        </row>
        <row r="158">
          <cell r="O158" t="str">
            <v>上川保健所管内美瑛町</v>
          </cell>
          <cell r="P158">
            <v>10292</v>
          </cell>
          <cell r="Q158">
            <v>4288</v>
          </cell>
          <cell r="R158">
            <v>10292</v>
          </cell>
        </row>
        <row r="159">
          <cell r="O159" t="str">
            <v>富良野保健所管内上富良野町</v>
          </cell>
          <cell r="P159">
            <v>10826</v>
          </cell>
          <cell r="Q159">
            <v>4363</v>
          </cell>
          <cell r="R159">
            <v>10826</v>
          </cell>
        </row>
        <row r="160">
          <cell r="O160" t="str">
            <v>富良野保健所管内中富良野町</v>
          </cell>
          <cell r="P160">
            <v>5069</v>
          </cell>
          <cell r="Q160">
            <v>2025</v>
          </cell>
          <cell r="R160">
            <v>5069</v>
          </cell>
        </row>
        <row r="161">
          <cell r="O161" t="str">
            <v>富良野保健所管内南富良野町</v>
          </cell>
          <cell r="P161">
            <v>2555</v>
          </cell>
          <cell r="Q161">
            <v>1132</v>
          </cell>
          <cell r="R161">
            <v>2555</v>
          </cell>
        </row>
        <row r="162">
          <cell r="O162" t="str">
            <v>富良野保健所管内占冠村</v>
          </cell>
          <cell r="P162">
            <v>1211</v>
          </cell>
          <cell r="Q162">
            <v>704</v>
          </cell>
          <cell r="R162">
            <v>1211</v>
          </cell>
        </row>
        <row r="163">
          <cell r="O163" t="str">
            <v>名寄保健所管内和寒町</v>
          </cell>
          <cell r="P163">
            <v>3596</v>
          </cell>
          <cell r="Q163">
            <v>1533</v>
          </cell>
          <cell r="R163">
            <v>3596</v>
          </cell>
        </row>
        <row r="164">
          <cell r="O164" t="str">
            <v>名寄保健所管内剣淵町</v>
          </cell>
          <cell r="P164">
            <v>3228</v>
          </cell>
          <cell r="Q164">
            <v>1330</v>
          </cell>
          <cell r="R164">
            <v>3228</v>
          </cell>
        </row>
        <row r="165">
          <cell r="O165" t="str">
            <v>名寄保健所管内下川町</v>
          </cell>
          <cell r="P165">
            <v>3547</v>
          </cell>
          <cell r="Q165">
            <v>1674</v>
          </cell>
          <cell r="R165">
            <v>3547</v>
          </cell>
        </row>
        <row r="166">
          <cell r="O166" t="str">
            <v>名寄保健所管内美深町</v>
          </cell>
          <cell r="P166">
            <v>4659</v>
          </cell>
          <cell r="Q166">
            <v>2041</v>
          </cell>
          <cell r="R166">
            <v>4659</v>
          </cell>
        </row>
        <row r="167">
          <cell r="O167" t="str">
            <v>名寄保健所管内音威子府村</v>
          </cell>
          <cell r="P167">
            <v>832</v>
          </cell>
          <cell r="Q167">
            <v>405</v>
          </cell>
          <cell r="R167">
            <v>832</v>
          </cell>
        </row>
        <row r="168">
          <cell r="O168" t="str">
            <v>名寄保健所管内中川町</v>
          </cell>
          <cell r="P168">
            <v>1767</v>
          </cell>
          <cell r="Q168">
            <v>897</v>
          </cell>
          <cell r="R168">
            <v>1767</v>
          </cell>
        </row>
        <row r="169">
          <cell r="O169" t="str">
            <v>上川保健所管内幌加内町</v>
          </cell>
          <cell r="P169">
            <v>1525</v>
          </cell>
          <cell r="Q169">
            <v>690</v>
          </cell>
          <cell r="R169">
            <v>1525</v>
          </cell>
        </row>
        <row r="170">
          <cell r="O170" t="str">
            <v/>
          </cell>
          <cell r="P170">
            <v>0</v>
          </cell>
          <cell r="Q170">
            <v>0</v>
          </cell>
          <cell r="R170">
            <v>27432390</v>
          </cell>
        </row>
        <row r="171">
          <cell r="O171" t="str">
            <v/>
          </cell>
          <cell r="P171">
            <v>0</v>
          </cell>
          <cell r="Q171">
            <v>0</v>
          </cell>
          <cell r="R171">
            <v>27432390</v>
          </cell>
        </row>
        <row r="172">
          <cell r="O172" t="str">
            <v>留萌保健所管内増毛町</v>
          </cell>
          <cell r="P172">
            <v>4497</v>
          </cell>
          <cell r="Q172">
            <v>2051</v>
          </cell>
          <cell r="R172">
            <v>4497</v>
          </cell>
        </row>
        <row r="173">
          <cell r="O173" t="str">
            <v>留萌保健所管内小平町</v>
          </cell>
          <cell r="P173">
            <v>3336</v>
          </cell>
          <cell r="Q173">
            <v>1406</v>
          </cell>
          <cell r="R173">
            <v>3336</v>
          </cell>
        </row>
        <row r="174">
          <cell r="O174" t="str">
            <v>留萌保健所管内苫前町</v>
          </cell>
          <cell r="P174">
            <v>3265</v>
          </cell>
          <cell r="Q174">
            <v>1420</v>
          </cell>
          <cell r="R174">
            <v>3265</v>
          </cell>
        </row>
        <row r="175">
          <cell r="O175" t="str">
            <v>留萌保健所管内羽幌町</v>
          </cell>
          <cell r="P175">
            <v>7327</v>
          </cell>
          <cell r="Q175">
            <v>3367</v>
          </cell>
          <cell r="R175">
            <v>7327</v>
          </cell>
        </row>
        <row r="176">
          <cell r="O176" t="str">
            <v>留萌保健所管内初山別村</v>
          </cell>
          <cell r="P176">
            <v>1217</v>
          </cell>
          <cell r="Q176">
            <v>537</v>
          </cell>
          <cell r="R176">
            <v>1217</v>
          </cell>
        </row>
        <row r="177">
          <cell r="O177" t="str">
            <v>留萌保健所管内遠別町</v>
          </cell>
          <cell r="P177">
            <v>2806</v>
          </cell>
          <cell r="Q177">
            <v>1225</v>
          </cell>
          <cell r="R177">
            <v>2806</v>
          </cell>
        </row>
        <row r="178">
          <cell r="O178" t="str">
            <v>留萌保健所管内天塩町</v>
          </cell>
          <cell r="P178">
            <v>3243</v>
          </cell>
          <cell r="Q178">
            <v>1502</v>
          </cell>
          <cell r="R178">
            <v>3243</v>
          </cell>
        </row>
        <row r="179">
          <cell r="O179" t="str">
            <v/>
          </cell>
          <cell r="P179">
            <v>0</v>
          </cell>
          <cell r="Q179">
            <v>0</v>
          </cell>
          <cell r="R179">
            <v>27432390</v>
          </cell>
        </row>
        <row r="180">
          <cell r="O180" t="str">
            <v>稚内保健所管内猿払村</v>
          </cell>
          <cell r="P180">
            <v>2684</v>
          </cell>
          <cell r="Q180">
            <v>1174</v>
          </cell>
          <cell r="R180">
            <v>2684</v>
          </cell>
        </row>
        <row r="181">
          <cell r="O181" t="str">
            <v>稚内保健所管内浜頓別町</v>
          </cell>
          <cell r="P181">
            <v>3881</v>
          </cell>
          <cell r="Q181">
            <v>1845</v>
          </cell>
          <cell r="R181">
            <v>3881</v>
          </cell>
        </row>
        <row r="182">
          <cell r="O182" t="str">
            <v>稚内保健所管内中頓別町</v>
          </cell>
          <cell r="P182">
            <v>1757</v>
          </cell>
          <cell r="Q182">
            <v>775</v>
          </cell>
          <cell r="R182">
            <v>1757</v>
          </cell>
        </row>
        <row r="183">
          <cell r="O183" t="str">
            <v>稚内保健所管内枝幸町</v>
          </cell>
          <cell r="P183">
            <v>8437</v>
          </cell>
          <cell r="Q183">
            <v>3772</v>
          </cell>
          <cell r="R183">
            <v>8437</v>
          </cell>
        </row>
        <row r="184">
          <cell r="O184" t="str">
            <v/>
          </cell>
          <cell r="P184">
            <v>0</v>
          </cell>
          <cell r="Q184">
            <v>0</v>
          </cell>
          <cell r="R184">
            <v>27432390</v>
          </cell>
        </row>
        <row r="185">
          <cell r="O185" t="str">
            <v/>
          </cell>
          <cell r="P185">
            <v>0</v>
          </cell>
          <cell r="Q185">
            <v>0</v>
          </cell>
          <cell r="R185">
            <v>27432390</v>
          </cell>
        </row>
        <row r="186">
          <cell r="O186" t="str">
            <v>稚内保健所管内豊富町</v>
          </cell>
          <cell r="P186">
            <v>4054</v>
          </cell>
          <cell r="Q186">
            <v>1782</v>
          </cell>
          <cell r="R186">
            <v>4054</v>
          </cell>
        </row>
        <row r="187">
          <cell r="O187" t="str">
            <v>稚内保健所管内礼文町</v>
          </cell>
          <cell r="P187">
            <v>2773</v>
          </cell>
          <cell r="Q187">
            <v>1353</v>
          </cell>
          <cell r="R187">
            <v>2773</v>
          </cell>
        </row>
        <row r="188">
          <cell r="O188" t="str">
            <v>稚内保健所管内利尻町</v>
          </cell>
          <cell r="P188">
            <v>2303</v>
          </cell>
          <cell r="Q188">
            <v>1154</v>
          </cell>
          <cell r="R188">
            <v>2303</v>
          </cell>
        </row>
        <row r="189">
          <cell r="O189" t="str">
            <v>稚内保健所管内利尻富士町</v>
          </cell>
          <cell r="P189">
            <v>2787</v>
          </cell>
          <cell r="Q189">
            <v>1264</v>
          </cell>
          <cell r="R189">
            <v>2787</v>
          </cell>
        </row>
        <row r="190">
          <cell r="O190" t="str">
            <v>稚内保健所管内幌延町</v>
          </cell>
          <cell r="P190">
            <v>2447</v>
          </cell>
          <cell r="Q190">
            <v>1138</v>
          </cell>
          <cell r="R190">
            <v>2447</v>
          </cell>
        </row>
        <row r="191">
          <cell r="O191" t="str">
            <v/>
          </cell>
          <cell r="P191">
            <v>0</v>
          </cell>
          <cell r="Q191">
            <v>0</v>
          </cell>
          <cell r="R191">
            <v>27432390</v>
          </cell>
        </row>
        <row r="192">
          <cell r="O192" t="str">
            <v/>
          </cell>
          <cell r="P192">
            <v>0</v>
          </cell>
          <cell r="Q192">
            <v>0</v>
          </cell>
          <cell r="R192">
            <v>27432390</v>
          </cell>
        </row>
        <row r="193">
          <cell r="O193" t="str">
            <v>北見保健所管内美幌町</v>
          </cell>
          <cell r="P193">
            <v>20296</v>
          </cell>
          <cell r="Q193">
            <v>8626</v>
          </cell>
          <cell r="R193">
            <v>20296</v>
          </cell>
        </row>
        <row r="194">
          <cell r="O194" t="str">
            <v>北見保健所管内津別町</v>
          </cell>
          <cell r="P194">
            <v>5008</v>
          </cell>
          <cell r="Q194">
            <v>2231</v>
          </cell>
          <cell r="R194">
            <v>5008</v>
          </cell>
        </row>
        <row r="195">
          <cell r="O195" t="str">
            <v>網走保健所管内斜里町</v>
          </cell>
          <cell r="P195">
            <v>12231</v>
          </cell>
          <cell r="Q195">
            <v>5547</v>
          </cell>
          <cell r="R195">
            <v>12231</v>
          </cell>
        </row>
        <row r="196">
          <cell r="O196" t="str">
            <v>網走保健所管内清里町</v>
          </cell>
          <cell r="P196">
            <v>4221</v>
          </cell>
          <cell r="Q196">
            <v>1671</v>
          </cell>
          <cell r="R196">
            <v>4221</v>
          </cell>
        </row>
        <row r="197">
          <cell r="O197" t="str">
            <v>網走保健所管内小清水町</v>
          </cell>
          <cell r="P197">
            <v>5085</v>
          </cell>
          <cell r="Q197">
            <v>2033</v>
          </cell>
          <cell r="R197">
            <v>5085</v>
          </cell>
        </row>
        <row r="198">
          <cell r="O198" t="str">
            <v>北見保健所管内訓子府町</v>
          </cell>
          <cell r="P198">
            <v>5100</v>
          </cell>
          <cell r="Q198">
            <v>1910</v>
          </cell>
          <cell r="R198">
            <v>5100</v>
          </cell>
        </row>
        <row r="199">
          <cell r="O199" t="str">
            <v>北見保健所管内置戸町</v>
          </cell>
          <cell r="P199">
            <v>3092</v>
          </cell>
          <cell r="Q199">
            <v>1304</v>
          </cell>
          <cell r="R199">
            <v>3092</v>
          </cell>
        </row>
        <row r="200">
          <cell r="O200" t="str">
            <v>紋別保健所管内佐呂間町</v>
          </cell>
          <cell r="P200">
            <v>5362</v>
          </cell>
          <cell r="Q200">
            <v>2311</v>
          </cell>
          <cell r="R200">
            <v>5362</v>
          </cell>
        </row>
        <row r="201">
          <cell r="O201" t="str">
            <v>紋別保健所管内遠軽町</v>
          </cell>
          <cell r="P201">
            <v>20873</v>
          </cell>
          <cell r="Q201">
            <v>9278</v>
          </cell>
          <cell r="R201">
            <v>20873</v>
          </cell>
        </row>
        <row r="202">
          <cell r="O202" t="str">
            <v/>
          </cell>
          <cell r="P202">
            <v>0</v>
          </cell>
          <cell r="Q202">
            <v>0</v>
          </cell>
          <cell r="R202">
            <v>27432390</v>
          </cell>
        </row>
        <row r="203">
          <cell r="O203" t="str">
            <v/>
          </cell>
          <cell r="P203">
            <v>0</v>
          </cell>
          <cell r="Q203">
            <v>0</v>
          </cell>
          <cell r="R203">
            <v>27432390</v>
          </cell>
        </row>
        <row r="204">
          <cell r="O204" t="str">
            <v/>
          </cell>
          <cell r="P204">
            <v>0</v>
          </cell>
          <cell r="Q204">
            <v>0</v>
          </cell>
          <cell r="R204">
            <v>27432390</v>
          </cell>
        </row>
        <row r="205">
          <cell r="O205" t="str">
            <v/>
          </cell>
          <cell r="P205">
            <v>0</v>
          </cell>
          <cell r="Q205">
            <v>0</v>
          </cell>
          <cell r="R205">
            <v>27432390</v>
          </cell>
        </row>
        <row r="206">
          <cell r="O206" t="str">
            <v>紋別保健所管内湧別町</v>
          </cell>
          <cell r="P206">
            <v>9231</v>
          </cell>
          <cell r="Q206">
            <v>3861</v>
          </cell>
          <cell r="R206">
            <v>9231</v>
          </cell>
        </row>
        <row r="207">
          <cell r="O207" t="str">
            <v/>
          </cell>
          <cell r="P207">
            <v>0</v>
          </cell>
          <cell r="Q207">
            <v>0</v>
          </cell>
          <cell r="R207">
            <v>27432390</v>
          </cell>
        </row>
        <row r="208">
          <cell r="O208" t="str">
            <v/>
          </cell>
          <cell r="P208">
            <v>0</v>
          </cell>
          <cell r="Q208">
            <v>0</v>
          </cell>
          <cell r="R208">
            <v>27432390</v>
          </cell>
        </row>
        <row r="209">
          <cell r="O209" t="str">
            <v>紋別保健所管内滝上町</v>
          </cell>
          <cell r="P209">
            <v>2721</v>
          </cell>
          <cell r="Q209">
            <v>1295</v>
          </cell>
          <cell r="R209">
            <v>2721</v>
          </cell>
        </row>
        <row r="210">
          <cell r="O210" t="str">
            <v>紋別保健所管内興部町</v>
          </cell>
          <cell r="P210">
            <v>3909</v>
          </cell>
          <cell r="Q210">
            <v>1757</v>
          </cell>
          <cell r="R210">
            <v>3909</v>
          </cell>
        </row>
        <row r="211">
          <cell r="O211" t="str">
            <v>紋別保健所管内西興部村</v>
          </cell>
          <cell r="P211">
            <v>1116</v>
          </cell>
          <cell r="Q211">
            <v>501</v>
          </cell>
          <cell r="R211">
            <v>1116</v>
          </cell>
        </row>
        <row r="212">
          <cell r="O212" t="str">
            <v>紋別保健所管内雄武町</v>
          </cell>
          <cell r="P212">
            <v>4525</v>
          </cell>
          <cell r="Q212">
            <v>2062</v>
          </cell>
          <cell r="R212">
            <v>4525</v>
          </cell>
        </row>
        <row r="213">
          <cell r="O213" t="str">
            <v>網走保健所管内大空町</v>
          </cell>
          <cell r="P213">
            <v>7360</v>
          </cell>
          <cell r="Q213">
            <v>2874</v>
          </cell>
          <cell r="R213">
            <v>7360</v>
          </cell>
        </row>
        <row r="214">
          <cell r="O214" t="str">
            <v/>
          </cell>
          <cell r="P214">
            <v>0</v>
          </cell>
          <cell r="Q214">
            <v>0</v>
          </cell>
          <cell r="R214">
            <v>27432390</v>
          </cell>
        </row>
        <row r="215">
          <cell r="O215" t="str">
            <v/>
          </cell>
          <cell r="P215">
            <v>0</v>
          </cell>
          <cell r="Q215">
            <v>0</v>
          </cell>
          <cell r="R215">
            <v>27432390</v>
          </cell>
        </row>
        <row r="216">
          <cell r="O216" t="str">
            <v/>
          </cell>
          <cell r="P216">
            <v>0</v>
          </cell>
          <cell r="Q216">
            <v>0</v>
          </cell>
          <cell r="R216">
            <v>27432390</v>
          </cell>
        </row>
        <row r="217">
          <cell r="O217" t="str">
            <v>室蘭保健所管内豊浦町</v>
          </cell>
          <cell r="P217">
            <v>4291</v>
          </cell>
          <cell r="Q217">
            <v>1973</v>
          </cell>
          <cell r="R217">
            <v>4291</v>
          </cell>
        </row>
        <row r="218">
          <cell r="O218" t="str">
            <v>室蘭保健所管内壮瞥町</v>
          </cell>
          <cell r="P218">
            <v>2922</v>
          </cell>
          <cell r="Q218">
            <v>1168</v>
          </cell>
          <cell r="R218">
            <v>2922</v>
          </cell>
        </row>
        <row r="219">
          <cell r="O219" t="str">
            <v>苫小牧保健所管内白老町</v>
          </cell>
          <cell r="P219">
            <v>17740</v>
          </cell>
          <cell r="Q219">
            <v>7955</v>
          </cell>
          <cell r="R219">
            <v>17740</v>
          </cell>
        </row>
        <row r="220">
          <cell r="O220" t="str">
            <v>苫小牧保健所管内厚真町</v>
          </cell>
          <cell r="P220">
            <v>4838</v>
          </cell>
          <cell r="Q220">
            <v>2126</v>
          </cell>
          <cell r="R220">
            <v>4838</v>
          </cell>
        </row>
        <row r="221">
          <cell r="O221" t="str">
            <v>室蘭保健所管内洞爺湖町</v>
          </cell>
          <cell r="P221">
            <v>9299</v>
          </cell>
          <cell r="Q221">
            <v>4240</v>
          </cell>
          <cell r="R221">
            <v>9299</v>
          </cell>
        </row>
        <row r="222">
          <cell r="O222" t="str">
            <v/>
          </cell>
          <cell r="P222">
            <v>0</v>
          </cell>
          <cell r="Q222">
            <v>0</v>
          </cell>
          <cell r="R222">
            <v>27432390</v>
          </cell>
        </row>
        <row r="223">
          <cell r="O223" t="str">
            <v/>
          </cell>
          <cell r="P223">
            <v>0</v>
          </cell>
          <cell r="Q223">
            <v>0</v>
          </cell>
          <cell r="R223">
            <v>27432390</v>
          </cell>
        </row>
        <row r="224">
          <cell r="O224" t="str">
            <v>苫小牧保健所管内安平町</v>
          </cell>
          <cell r="P224">
            <v>8148</v>
          </cell>
          <cell r="Q224">
            <v>3651</v>
          </cell>
          <cell r="R224">
            <v>8148</v>
          </cell>
        </row>
        <row r="225">
          <cell r="O225" t="str">
            <v/>
          </cell>
          <cell r="P225">
            <v>0</v>
          </cell>
          <cell r="Q225">
            <v>0</v>
          </cell>
          <cell r="R225">
            <v>27432390</v>
          </cell>
        </row>
        <row r="226">
          <cell r="O226" t="str">
            <v/>
          </cell>
          <cell r="P226">
            <v>0</v>
          </cell>
          <cell r="Q226">
            <v>0</v>
          </cell>
          <cell r="R226">
            <v>27432390</v>
          </cell>
        </row>
        <row r="227">
          <cell r="O227" t="str">
            <v>苫小牧保健所管内むかわ町</v>
          </cell>
          <cell r="P227">
            <v>8596</v>
          </cell>
          <cell r="Q227">
            <v>3784</v>
          </cell>
          <cell r="R227">
            <v>8596</v>
          </cell>
        </row>
        <row r="228">
          <cell r="O228" t="str">
            <v/>
          </cell>
          <cell r="P228">
            <v>0</v>
          </cell>
          <cell r="Q228">
            <v>0</v>
          </cell>
          <cell r="R228">
            <v>27432390</v>
          </cell>
        </row>
        <row r="229">
          <cell r="O229" t="str">
            <v/>
          </cell>
          <cell r="P229">
            <v>0</v>
          </cell>
          <cell r="Q229">
            <v>0</v>
          </cell>
          <cell r="R229">
            <v>27432390</v>
          </cell>
        </row>
        <row r="230">
          <cell r="O230" t="str">
            <v/>
          </cell>
          <cell r="P230">
            <v>0</v>
          </cell>
          <cell r="Q230">
            <v>0</v>
          </cell>
          <cell r="R230">
            <v>27432390</v>
          </cell>
        </row>
        <row r="231">
          <cell r="O231" t="str">
            <v>静内保健所管内日高町</v>
          </cell>
          <cell r="P231">
            <v>12378</v>
          </cell>
          <cell r="Q231">
            <v>5781</v>
          </cell>
          <cell r="R231">
            <v>12378</v>
          </cell>
        </row>
        <row r="232">
          <cell r="O232" t="str">
            <v/>
          </cell>
          <cell r="P232">
            <v>0</v>
          </cell>
          <cell r="Q232">
            <v>0</v>
          </cell>
          <cell r="R232">
            <v>27432390</v>
          </cell>
        </row>
        <row r="233">
          <cell r="O233" t="str">
            <v/>
          </cell>
          <cell r="P233">
            <v>0</v>
          </cell>
          <cell r="Q233">
            <v>0</v>
          </cell>
          <cell r="R233">
            <v>27432390</v>
          </cell>
        </row>
        <row r="234">
          <cell r="O234" t="str">
            <v>静内保健所管内平取町</v>
          </cell>
          <cell r="P234">
            <v>5315</v>
          </cell>
          <cell r="Q234">
            <v>2373</v>
          </cell>
          <cell r="R234">
            <v>5315</v>
          </cell>
        </row>
        <row r="235">
          <cell r="O235" t="str">
            <v>静内保健所管内新冠町</v>
          </cell>
          <cell r="P235">
            <v>5592</v>
          </cell>
          <cell r="Q235">
            <v>2405</v>
          </cell>
          <cell r="R235">
            <v>5592</v>
          </cell>
        </row>
        <row r="236">
          <cell r="O236" t="str">
            <v>浦河保健所管内浦河町</v>
          </cell>
          <cell r="P236">
            <v>13075</v>
          </cell>
          <cell r="Q236">
            <v>6178</v>
          </cell>
          <cell r="R236">
            <v>13075</v>
          </cell>
        </row>
        <row r="237">
          <cell r="O237" t="str">
            <v>浦河保健所管内様似町</v>
          </cell>
          <cell r="P237">
            <v>4518</v>
          </cell>
          <cell r="Q237">
            <v>2044</v>
          </cell>
          <cell r="R237">
            <v>4518</v>
          </cell>
        </row>
        <row r="238">
          <cell r="O238" t="str">
            <v>浦河保健所管内えりも町</v>
          </cell>
          <cell r="P238">
            <v>4906</v>
          </cell>
          <cell r="Q238">
            <v>1929</v>
          </cell>
          <cell r="R238">
            <v>4906</v>
          </cell>
        </row>
        <row r="239">
          <cell r="O239" t="str">
            <v>静内保健所管内新ひだか町</v>
          </cell>
          <cell r="P239">
            <v>23231</v>
          </cell>
          <cell r="Q239">
            <v>10443</v>
          </cell>
          <cell r="R239">
            <v>23231</v>
          </cell>
        </row>
        <row r="240">
          <cell r="O240" t="str">
            <v/>
          </cell>
          <cell r="P240">
            <v>0</v>
          </cell>
          <cell r="Q240">
            <v>0</v>
          </cell>
          <cell r="R240">
            <v>27432390</v>
          </cell>
        </row>
        <row r="241">
          <cell r="O241" t="str">
            <v/>
          </cell>
          <cell r="P241">
            <v>0</v>
          </cell>
          <cell r="Q241">
            <v>0</v>
          </cell>
          <cell r="R241">
            <v>27432390</v>
          </cell>
        </row>
        <row r="242">
          <cell r="O242" t="str">
            <v/>
          </cell>
          <cell r="P242">
            <v>0</v>
          </cell>
          <cell r="Q242">
            <v>0</v>
          </cell>
          <cell r="R242">
            <v>27432390</v>
          </cell>
        </row>
        <row r="243">
          <cell r="O243" t="str">
            <v>帯広保健所管内音更町</v>
          </cell>
          <cell r="P243">
            <v>44807</v>
          </cell>
          <cell r="Q243">
            <v>18019</v>
          </cell>
          <cell r="R243">
            <v>44807</v>
          </cell>
        </row>
        <row r="244">
          <cell r="O244" t="str">
            <v>帯広保健所管内士幌町</v>
          </cell>
          <cell r="P244">
            <v>6132</v>
          </cell>
          <cell r="Q244">
            <v>2479</v>
          </cell>
          <cell r="R244">
            <v>6132</v>
          </cell>
        </row>
        <row r="245">
          <cell r="O245" t="str">
            <v>帯広保健所管内上士幌町</v>
          </cell>
          <cell r="P245">
            <v>4765</v>
          </cell>
          <cell r="Q245">
            <v>2177</v>
          </cell>
          <cell r="R245">
            <v>4765</v>
          </cell>
        </row>
        <row r="246">
          <cell r="O246" t="str">
            <v>帯広保健所管内鹿追町</v>
          </cell>
          <cell r="P246">
            <v>5542</v>
          </cell>
          <cell r="Q246">
            <v>2258</v>
          </cell>
          <cell r="R246">
            <v>5542</v>
          </cell>
        </row>
        <row r="247">
          <cell r="O247" t="str">
            <v>帯広保健所管内新得町</v>
          </cell>
          <cell r="P247">
            <v>6288</v>
          </cell>
          <cell r="Q247">
            <v>3043</v>
          </cell>
          <cell r="R247">
            <v>6288</v>
          </cell>
        </row>
        <row r="248">
          <cell r="O248" t="str">
            <v>帯広保健所管内清水町</v>
          </cell>
          <cell r="P248">
            <v>9599</v>
          </cell>
          <cell r="Q248">
            <v>4131</v>
          </cell>
          <cell r="R248">
            <v>9599</v>
          </cell>
        </row>
        <row r="249">
          <cell r="O249" t="str">
            <v>帯広保健所管内芽室町</v>
          </cell>
          <cell r="P249">
            <v>18484</v>
          </cell>
          <cell r="Q249">
            <v>7169</v>
          </cell>
          <cell r="R249">
            <v>18484</v>
          </cell>
        </row>
        <row r="250">
          <cell r="O250" t="str">
            <v>帯広保健所管内中札内村</v>
          </cell>
          <cell r="P250">
            <v>3966</v>
          </cell>
          <cell r="Q250">
            <v>1609</v>
          </cell>
          <cell r="R250">
            <v>3966</v>
          </cell>
        </row>
        <row r="251">
          <cell r="O251" t="str">
            <v>帯広保健所管内更別村</v>
          </cell>
          <cell r="P251">
            <v>3185</v>
          </cell>
          <cell r="Q251">
            <v>1239</v>
          </cell>
          <cell r="R251">
            <v>3185</v>
          </cell>
        </row>
        <row r="252">
          <cell r="O252" t="str">
            <v>帯広保健所管内大樹町</v>
          </cell>
          <cell r="P252">
            <v>5738</v>
          </cell>
          <cell r="Q252">
            <v>2534</v>
          </cell>
          <cell r="R252">
            <v>5738</v>
          </cell>
        </row>
        <row r="253">
          <cell r="O253" t="str">
            <v>帯広保健所管内広尾町</v>
          </cell>
          <cell r="P253">
            <v>7030</v>
          </cell>
          <cell r="Q253">
            <v>3157</v>
          </cell>
          <cell r="R253">
            <v>7030</v>
          </cell>
        </row>
        <row r="254">
          <cell r="O254" t="str">
            <v>帯広保健所管内幕別町</v>
          </cell>
          <cell r="P254">
            <v>26760</v>
          </cell>
          <cell r="Q254">
            <v>10944</v>
          </cell>
          <cell r="R254">
            <v>26760</v>
          </cell>
        </row>
        <row r="255">
          <cell r="O255" t="str">
            <v/>
          </cell>
          <cell r="P255">
            <v>0</v>
          </cell>
          <cell r="Q255">
            <v>0</v>
          </cell>
          <cell r="R255">
            <v>27432390</v>
          </cell>
        </row>
        <row r="256">
          <cell r="O256" t="str">
            <v/>
          </cell>
          <cell r="P256">
            <v>0</v>
          </cell>
          <cell r="Q256">
            <v>0</v>
          </cell>
          <cell r="R256">
            <v>27432390</v>
          </cell>
        </row>
        <row r="257">
          <cell r="O257" t="str">
            <v>帯広保健所管内池田町</v>
          </cell>
          <cell r="P257">
            <v>6882</v>
          </cell>
          <cell r="Q257">
            <v>3044</v>
          </cell>
          <cell r="R257">
            <v>6882</v>
          </cell>
        </row>
        <row r="258">
          <cell r="O258" t="str">
            <v>帯広保健所管内豊頃町</v>
          </cell>
          <cell r="P258">
            <v>3182</v>
          </cell>
          <cell r="Q258">
            <v>1362</v>
          </cell>
          <cell r="R258">
            <v>3182</v>
          </cell>
        </row>
        <row r="259">
          <cell r="O259" t="str">
            <v>帯広保健所管内本別町</v>
          </cell>
          <cell r="P259">
            <v>7358</v>
          </cell>
          <cell r="Q259">
            <v>3260</v>
          </cell>
          <cell r="R259">
            <v>7358</v>
          </cell>
        </row>
        <row r="260">
          <cell r="O260" t="str">
            <v>帯広保健所管内足寄町</v>
          </cell>
          <cell r="P260">
            <v>6990</v>
          </cell>
          <cell r="Q260">
            <v>3179</v>
          </cell>
          <cell r="R260">
            <v>6990</v>
          </cell>
        </row>
        <row r="261">
          <cell r="O261" t="str">
            <v>帯広保健所管内陸別町</v>
          </cell>
          <cell r="P261">
            <v>2482</v>
          </cell>
          <cell r="Q261">
            <v>1128</v>
          </cell>
          <cell r="R261">
            <v>2482</v>
          </cell>
        </row>
        <row r="262">
          <cell r="O262" t="str">
            <v>帯広保健所管内浦幌町</v>
          </cell>
          <cell r="P262">
            <v>4919</v>
          </cell>
          <cell r="Q262">
            <v>2086</v>
          </cell>
          <cell r="R262">
            <v>4919</v>
          </cell>
        </row>
        <row r="263">
          <cell r="O263" t="str">
            <v/>
          </cell>
          <cell r="P263">
            <v>0</v>
          </cell>
          <cell r="Q263">
            <v>0</v>
          </cell>
          <cell r="R263">
            <v>27432390</v>
          </cell>
        </row>
        <row r="264">
          <cell r="O264" t="str">
            <v>釧路保健所管内釧路町</v>
          </cell>
          <cell r="P264">
            <v>19833</v>
          </cell>
          <cell r="Q264">
            <v>8119</v>
          </cell>
          <cell r="R264">
            <v>19833</v>
          </cell>
        </row>
        <row r="265">
          <cell r="O265" t="str">
            <v>釧路保健所管内厚岸町</v>
          </cell>
          <cell r="P265">
            <v>9778</v>
          </cell>
          <cell r="Q265">
            <v>4115</v>
          </cell>
          <cell r="R265">
            <v>9778</v>
          </cell>
        </row>
        <row r="266">
          <cell r="O266" t="str">
            <v>釧路保健所管内浜中町</v>
          </cell>
          <cell r="P266">
            <v>6061</v>
          </cell>
          <cell r="Q266">
            <v>2325</v>
          </cell>
          <cell r="R266">
            <v>6061</v>
          </cell>
        </row>
        <row r="267">
          <cell r="O267" t="str">
            <v>釧路保健所管内標茶町</v>
          </cell>
          <cell r="P267">
            <v>7742</v>
          </cell>
          <cell r="Q267">
            <v>3281</v>
          </cell>
          <cell r="R267">
            <v>7742</v>
          </cell>
        </row>
        <row r="268">
          <cell r="O268" t="str">
            <v>釧路保健所管内弟子屈町</v>
          </cell>
          <cell r="P268">
            <v>7758</v>
          </cell>
          <cell r="Q268">
            <v>3509</v>
          </cell>
          <cell r="R268">
            <v>7758</v>
          </cell>
        </row>
        <row r="269">
          <cell r="O269" t="str">
            <v>釧路保健所管内鶴居村</v>
          </cell>
          <cell r="P269">
            <v>2534</v>
          </cell>
          <cell r="Q269">
            <v>1026</v>
          </cell>
          <cell r="R269">
            <v>2534</v>
          </cell>
        </row>
        <row r="270">
          <cell r="O270" t="str">
            <v>釧路保健所管内白糠町</v>
          </cell>
          <cell r="P270">
            <v>8068</v>
          </cell>
          <cell r="Q270">
            <v>3609</v>
          </cell>
          <cell r="R270">
            <v>8068</v>
          </cell>
        </row>
        <row r="271">
          <cell r="O271" t="str">
            <v/>
          </cell>
          <cell r="P271">
            <v>0</v>
          </cell>
          <cell r="Q271">
            <v>0</v>
          </cell>
          <cell r="R271">
            <v>27432390</v>
          </cell>
        </row>
        <row r="272">
          <cell r="O272" t="str">
            <v>中標津保健所管内別海町</v>
          </cell>
          <cell r="P272">
            <v>15273</v>
          </cell>
          <cell r="Q272">
            <v>5997</v>
          </cell>
          <cell r="R272">
            <v>15273</v>
          </cell>
        </row>
        <row r="273">
          <cell r="O273" t="str">
            <v>中標津保健所管内中標津町</v>
          </cell>
          <cell r="P273">
            <v>23774</v>
          </cell>
          <cell r="Q273">
            <v>10437</v>
          </cell>
          <cell r="R273">
            <v>23774</v>
          </cell>
        </row>
        <row r="274">
          <cell r="O274" t="str">
            <v>中標津保健所管内標津町</v>
          </cell>
          <cell r="P274">
            <v>5242</v>
          </cell>
          <cell r="Q274">
            <v>2169</v>
          </cell>
          <cell r="R274">
            <v>5242</v>
          </cell>
        </row>
        <row r="275">
          <cell r="O275" t="str">
            <v>中標津保健所管内羅臼町</v>
          </cell>
          <cell r="P275">
            <v>5415</v>
          </cell>
          <cell r="Q275">
            <v>2101</v>
          </cell>
          <cell r="R275">
            <v>5415</v>
          </cell>
        </row>
        <row r="276">
          <cell r="O276" t="str">
            <v/>
          </cell>
          <cell r="P276">
            <v>0</v>
          </cell>
          <cell r="Q276">
            <v>0</v>
          </cell>
          <cell r="R276">
            <v>27432390</v>
          </cell>
        </row>
        <row r="277">
          <cell r="O277" t="str">
            <v/>
          </cell>
          <cell r="P277">
            <v>0</v>
          </cell>
          <cell r="Q277">
            <v>0</v>
          </cell>
          <cell r="R277">
            <v>27432390</v>
          </cell>
        </row>
        <row r="278">
          <cell r="O278" t="str">
            <v/>
          </cell>
          <cell r="P278">
            <v>0</v>
          </cell>
          <cell r="Q278">
            <v>0</v>
          </cell>
          <cell r="R278">
            <v>27432390</v>
          </cell>
        </row>
        <row r="279">
          <cell r="O279" t="str">
            <v/>
          </cell>
          <cell r="P279">
            <v>0</v>
          </cell>
          <cell r="Q279">
            <v>0</v>
          </cell>
          <cell r="R279">
            <v>27432390</v>
          </cell>
        </row>
        <row r="280">
          <cell r="O280" t="str">
            <v/>
          </cell>
          <cell r="P280">
            <v>0</v>
          </cell>
          <cell r="Q280">
            <v>0</v>
          </cell>
          <cell r="R280">
            <v>27432390</v>
          </cell>
        </row>
        <row r="281">
          <cell r="O281" t="str">
            <v/>
          </cell>
          <cell r="P281">
            <v>0</v>
          </cell>
          <cell r="Q281">
            <v>0</v>
          </cell>
          <cell r="R281">
            <v>27432390</v>
          </cell>
        </row>
        <row r="282">
          <cell r="O282" t="str">
            <v/>
          </cell>
          <cell r="P282">
            <v>0</v>
          </cell>
          <cell r="Q282">
            <v>0</v>
          </cell>
          <cell r="R282">
            <v>27432390</v>
          </cell>
        </row>
        <row r="283">
          <cell r="O283" t="str">
            <v/>
          </cell>
          <cell r="P283">
            <v>0</v>
          </cell>
          <cell r="Q283">
            <v>0</v>
          </cell>
          <cell r="R283">
            <v>27432390</v>
          </cell>
        </row>
        <row r="284">
          <cell r="O284" t="str">
            <v/>
          </cell>
          <cell r="P284">
            <v>0</v>
          </cell>
          <cell r="Q284">
            <v>0</v>
          </cell>
          <cell r="R284">
            <v>27432390</v>
          </cell>
        </row>
        <row r="285">
          <cell r="O285" t="str">
            <v/>
          </cell>
          <cell r="P285">
            <v>0</v>
          </cell>
          <cell r="Q285">
            <v>0</v>
          </cell>
          <cell r="R285">
            <v>27432390</v>
          </cell>
        </row>
        <row r="286">
          <cell r="O286" t="str">
            <v/>
          </cell>
          <cell r="P286">
            <v>0</v>
          </cell>
          <cell r="Q286">
            <v>0</v>
          </cell>
          <cell r="R286">
            <v>27432390</v>
          </cell>
        </row>
        <row r="287">
          <cell r="O287" t="str">
            <v/>
          </cell>
          <cell r="P287">
            <v>0</v>
          </cell>
          <cell r="Q287">
            <v>0</v>
          </cell>
          <cell r="R287">
            <v>27432390</v>
          </cell>
        </row>
        <row r="288">
          <cell r="O288" t="str">
            <v/>
          </cell>
          <cell r="P288">
            <v>0</v>
          </cell>
          <cell r="Q288">
            <v>0</v>
          </cell>
          <cell r="R288">
            <v>27432390</v>
          </cell>
        </row>
        <row r="289">
          <cell r="O289" t="str">
            <v/>
          </cell>
          <cell r="P289">
            <v>0</v>
          </cell>
          <cell r="Q289">
            <v>0</v>
          </cell>
          <cell r="R289">
            <v>27432390</v>
          </cell>
        </row>
        <row r="290">
          <cell r="O290" t="str">
            <v/>
          </cell>
          <cell r="P290">
            <v>0</v>
          </cell>
          <cell r="Q290">
            <v>0</v>
          </cell>
          <cell r="R290">
            <v>27432390</v>
          </cell>
        </row>
        <row r="291">
          <cell r="O291" t="str">
            <v/>
          </cell>
          <cell r="P291">
            <v>0</v>
          </cell>
          <cell r="Q291">
            <v>0</v>
          </cell>
          <cell r="R291">
            <v>27432390</v>
          </cell>
        </row>
        <row r="292">
          <cell r="O292" t="str">
            <v/>
          </cell>
          <cell r="P292">
            <v>0</v>
          </cell>
          <cell r="Q292">
            <v>0</v>
          </cell>
          <cell r="R292">
            <v>27432390</v>
          </cell>
        </row>
        <row r="293">
          <cell r="O293" t="str">
            <v/>
          </cell>
          <cell r="P293">
            <v>0</v>
          </cell>
          <cell r="Q293">
            <v>0</v>
          </cell>
          <cell r="R293">
            <v>27432390</v>
          </cell>
        </row>
        <row r="294">
          <cell r="O294" t="str">
            <v/>
          </cell>
          <cell r="P294">
            <v>0</v>
          </cell>
          <cell r="Q294">
            <v>0</v>
          </cell>
          <cell r="R294">
            <v>27432390</v>
          </cell>
        </row>
        <row r="295">
          <cell r="O295" t="str">
            <v/>
          </cell>
          <cell r="P295">
            <v>0</v>
          </cell>
          <cell r="Q295">
            <v>0</v>
          </cell>
          <cell r="R295">
            <v>27432390</v>
          </cell>
        </row>
        <row r="296">
          <cell r="O296" t="str">
            <v/>
          </cell>
          <cell r="P296">
            <v>0</v>
          </cell>
          <cell r="Q296">
            <v>0</v>
          </cell>
          <cell r="R296">
            <v>27432390</v>
          </cell>
        </row>
        <row r="297">
          <cell r="O297" t="str">
            <v/>
          </cell>
          <cell r="P297">
            <v>0</v>
          </cell>
          <cell r="Q297">
            <v>0</v>
          </cell>
          <cell r="R297">
            <v>27432390</v>
          </cell>
        </row>
        <row r="298">
          <cell r="O298" t="str">
            <v/>
          </cell>
          <cell r="P298">
            <v>0</v>
          </cell>
          <cell r="Q298">
            <v>0</v>
          </cell>
          <cell r="R298">
            <v>27432390</v>
          </cell>
        </row>
        <row r="299">
          <cell r="O299" t="str">
            <v/>
          </cell>
          <cell r="P299">
            <v>0</v>
          </cell>
          <cell r="Q299">
            <v>0</v>
          </cell>
          <cell r="R299">
            <v>27432390</v>
          </cell>
        </row>
        <row r="300">
          <cell r="O300" t="str">
            <v/>
          </cell>
          <cell r="P300">
            <v>0</v>
          </cell>
          <cell r="Q300">
            <v>0</v>
          </cell>
          <cell r="R300">
            <v>27432390</v>
          </cell>
        </row>
        <row r="301">
          <cell r="O301" t="str">
            <v/>
          </cell>
          <cell r="P301">
            <v>0</v>
          </cell>
          <cell r="Q301">
            <v>0</v>
          </cell>
          <cell r="R301">
            <v>27432390</v>
          </cell>
        </row>
        <row r="302">
          <cell r="O302" t="str">
            <v/>
          </cell>
          <cell r="P302">
            <v>0</v>
          </cell>
          <cell r="Q302">
            <v>0</v>
          </cell>
          <cell r="R302">
            <v>27432390</v>
          </cell>
        </row>
        <row r="303">
          <cell r="O303" t="str">
            <v/>
          </cell>
          <cell r="P303">
            <v>0</v>
          </cell>
          <cell r="Q303">
            <v>0</v>
          </cell>
          <cell r="R303">
            <v>27432390</v>
          </cell>
        </row>
        <row r="304">
          <cell r="O304" t="str">
            <v/>
          </cell>
          <cell r="P304">
            <v>0</v>
          </cell>
          <cell r="Q304">
            <v>0</v>
          </cell>
          <cell r="R304">
            <v>27432390</v>
          </cell>
        </row>
        <row r="305">
          <cell r="O305" t="str">
            <v/>
          </cell>
          <cell r="P305">
            <v>0</v>
          </cell>
          <cell r="Q305">
            <v>0</v>
          </cell>
          <cell r="R305">
            <v>27432390</v>
          </cell>
        </row>
        <row r="306">
          <cell r="O306" t="str">
            <v/>
          </cell>
          <cell r="P306">
            <v>0</v>
          </cell>
          <cell r="Q306">
            <v>0</v>
          </cell>
          <cell r="R306">
            <v>27432390</v>
          </cell>
        </row>
        <row r="307">
          <cell r="O307" t="str">
            <v/>
          </cell>
          <cell r="P307">
            <v>0</v>
          </cell>
          <cell r="Q307">
            <v>0</v>
          </cell>
          <cell r="R307">
            <v>27432390</v>
          </cell>
        </row>
        <row r="308">
          <cell r="O308" t="str">
            <v/>
          </cell>
          <cell r="P308">
            <v>0</v>
          </cell>
          <cell r="Q308">
            <v>0</v>
          </cell>
          <cell r="R308">
            <v>27432390</v>
          </cell>
        </row>
        <row r="309">
          <cell r="O309" t="str">
            <v/>
          </cell>
          <cell r="P309">
            <v>0</v>
          </cell>
          <cell r="Q309">
            <v>0</v>
          </cell>
          <cell r="R309">
            <v>27432390</v>
          </cell>
        </row>
        <row r="310">
          <cell r="O310" t="str">
            <v/>
          </cell>
          <cell r="P310">
            <v>0</v>
          </cell>
          <cell r="Q310">
            <v>0</v>
          </cell>
          <cell r="R310">
            <v>27432390</v>
          </cell>
        </row>
        <row r="311">
          <cell r="O311" t="str">
            <v/>
          </cell>
          <cell r="P311">
            <v>0</v>
          </cell>
          <cell r="Q311">
            <v>0</v>
          </cell>
          <cell r="R311">
            <v>27432390</v>
          </cell>
        </row>
        <row r="312">
          <cell r="O312" t="str">
            <v/>
          </cell>
          <cell r="R312">
            <v>46390</v>
          </cell>
        </row>
        <row r="313">
          <cell r="O313" t="str">
            <v/>
          </cell>
          <cell r="R313">
            <v>8473</v>
          </cell>
        </row>
        <row r="314">
          <cell r="O314" t="str">
            <v/>
          </cell>
          <cell r="R314">
            <v>7360</v>
          </cell>
        </row>
        <row r="315">
          <cell r="O315" t="str">
            <v/>
          </cell>
          <cell r="R315">
            <v>9299</v>
          </cell>
        </row>
        <row r="316">
          <cell r="O316" t="str">
            <v/>
          </cell>
          <cell r="R316">
            <v>8148</v>
          </cell>
        </row>
        <row r="317">
          <cell r="O317" t="str">
            <v/>
          </cell>
          <cell r="R317">
            <v>8596</v>
          </cell>
        </row>
        <row r="318">
          <cell r="O318" t="str">
            <v/>
          </cell>
          <cell r="R318">
            <v>23231</v>
          </cell>
        </row>
        <row r="319">
          <cell r="O319" t="str">
            <v>深川保健所管内幌加内町</v>
          </cell>
          <cell r="R319">
            <v>1525</v>
          </cell>
        </row>
        <row r="320">
          <cell r="O320" t="str">
            <v/>
          </cell>
          <cell r="R320">
            <v>1525</v>
          </cell>
        </row>
        <row r="321">
          <cell r="O321" t="str">
            <v>留萌保健所管内幌延町</v>
          </cell>
          <cell r="R321">
            <v>2447</v>
          </cell>
        </row>
        <row r="322">
          <cell r="O322" t="str">
            <v/>
          </cell>
          <cell r="R322">
            <v>2447</v>
          </cell>
        </row>
        <row r="323">
          <cell r="O323" t="str">
            <v>札幌市保健所管内札幌市</v>
          </cell>
          <cell r="P323">
            <v>1952356</v>
          </cell>
          <cell r="Q323">
            <v>921837</v>
          </cell>
          <cell r="R323">
            <v>1952356</v>
          </cell>
        </row>
        <row r="324">
          <cell r="O324" t="str">
            <v>札幌市保健所</v>
          </cell>
          <cell r="P324">
            <v>1952356</v>
          </cell>
          <cell r="Q324">
            <v>921837</v>
          </cell>
          <cell r="R324">
            <v>1952356</v>
          </cell>
        </row>
        <row r="325">
          <cell r="O325" t="str">
            <v>小樽市保健所</v>
          </cell>
          <cell r="P325">
            <v>121924</v>
          </cell>
          <cell r="Q325">
            <v>55466</v>
          </cell>
          <cell r="R325">
            <v>121924</v>
          </cell>
        </row>
        <row r="326">
          <cell r="O326" t="str">
            <v>市立函館保健所</v>
          </cell>
          <cell r="P326">
            <v>265979</v>
          </cell>
          <cell r="Q326">
            <v>123950</v>
          </cell>
          <cell r="R326">
            <v>265979</v>
          </cell>
        </row>
        <row r="327">
          <cell r="O327" t="str">
            <v>旭川市保健所</v>
          </cell>
          <cell r="P327">
            <v>339605</v>
          </cell>
          <cell r="Q327">
            <v>155747</v>
          </cell>
          <cell r="R327">
            <v>339605</v>
          </cell>
        </row>
        <row r="328">
          <cell r="O328" t="str">
            <v>江別保健所</v>
          </cell>
          <cell r="P328">
            <v>198679</v>
          </cell>
          <cell r="Q328">
            <v>83012</v>
          </cell>
          <cell r="R328">
            <v>198679</v>
          </cell>
        </row>
        <row r="329">
          <cell r="O329" t="str">
            <v>千歳保健所</v>
          </cell>
          <cell r="P329">
            <v>224414</v>
          </cell>
          <cell r="Q329">
            <v>93035</v>
          </cell>
          <cell r="R329">
            <v>224414</v>
          </cell>
        </row>
        <row r="330">
          <cell r="O330" t="str">
            <v>岩見沢保健所</v>
          </cell>
          <cell r="P330">
            <v>166691</v>
          </cell>
          <cell r="Q330">
            <v>71152</v>
          </cell>
          <cell r="R330">
            <v>166691</v>
          </cell>
        </row>
        <row r="331">
          <cell r="O331" t="str">
            <v>滝川保健所</v>
          </cell>
          <cell r="P331">
            <v>108970</v>
          </cell>
          <cell r="Q331">
            <v>48651</v>
          </cell>
          <cell r="R331">
            <v>108970</v>
          </cell>
        </row>
        <row r="332">
          <cell r="O332" t="str">
            <v>深川保健所</v>
          </cell>
          <cell r="P332">
            <v>32675</v>
          </cell>
          <cell r="Q332">
            <v>14070</v>
          </cell>
          <cell r="R332">
            <v>32675</v>
          </cell>
        </row>
        <row r="333">
          <cell r="O333" t="str">
            <v>富良野保健所</v>
          </cell>
          <cell r="P333">
            <v>42597</v>
          </cell>
          <cell r="Q333">
            <v>18153</v>
          </cell>
          <cell r="R333">
            <v>42597</v>
          </cell>
        </row>
        <row r="334">
          <cell r="O334" t="str">
            <v>名寄保健所</v>
          </cell>
          <cell r="P334">
            <v>66591</v>
          </cell>
          <cell r="Q334">
            <v>29616</v>
          </cell>
          <cell r="R334">
            <v>66591</v>
          </cell>
        </row>
        <row r="335">
          <cell r="O335" t="str">
            <v>岩内保健所</v>
          </cell>
          <cell r="P335">
            <v>22041</v>
          </cell>
          <cell r="Q335">
            <v>10402</v>
          </cell>
          <cell r="R335">
            <v>22041</v>
          </cell>
        </row>
        <row r="336">
          <cell r="O336" t="str">
            <v>倶知安保健所</v>
          </cell>
          <cell r="P336">
            <v>71557</v>
          </cell>
          <cell r="Q336">
            <v>32148</v>
          </cell>
          <cell r="R336">
            <v>71557</v>
          </cell>
        </row>
        <row r="337">
          <cell r="O337" t="str">
            <v>江差保健所</v>
          </cell>
          <cell r="P337">
            <v>23769</v>
          </cell>
          <cell r="Q337">
            <v>10689</v>
          </cell>
          <cell r="R337">
            <v>23769</v>
          </cell>
        </row>
        <row r="338">
          <cell r="O338" t="str">
            <v>渡島保健所</v>
          </cell>
          <cell r="P338">
            <v>115641</v>
          </cell>
          <cell r="Q338">
            <v>47690</v>
          </cell>
          <cell r="R338">
            <v>115641</v>
          </cell>
        </row>
        <row r="339">
          <cell r="O339" t="str">
            <v>八雲保健所</v>
          </cell>
          <cell r="P339">
            <v>37279</v>
          </cell>
          <cell r="Q339">
            <v>16350</v>
          </cell>
          <cell r="R339">
            <v>37279</v>
          </cell>
        </row>
        <row r="340">
          <cell r="O340" t="str">
            <v>室蘭保健所</v>
          </cell>
          <cell r="P340">
            <v>189696</v>
          </cell>
          <cell r="Q340">
            <v>87732</v>
          </cell>
          <cell r="R340">
            <v>189696</v>
          </cell>
        </row>
        <row r="341">
          <cell r="O341" t="str">
            <v>苫小牧保健所</v>
          </cell>
          <cell r="P341">
            <v>212059</v>
          </cell>
          <cell r="Q341">
            <v>95814</v>
          </cell>
          <cell r="R341">
            <v>212059</v>
          </cell>
        </row>
        <row r="342">
          <cell r="O342" t="str">
            <v>浦河保健所</v>
          </cell>
          <cell r="P342">
            <v>22499</v>
          </cell>
          <cell r="Q342">
            <v>10151</v>
          </cell>
          <cell r="R342">
            <v>22499</v>
          </cell>
        </row>
        <row r="343">
          <cell r="O343" t="str">
            <v>静内保健所</v>
          </cell>
          <cell r="P343">
            <v>46516</v>
          </cell>
          <cell r="Q343">
            <v>21002</v>
          </cell>
          <cell r="R343">
            <v>46516</v>
          </cell>
        </row>
        <row r="344">
          <cell r="O344" t="str">
            <v>帯広保健所</v>
          </cell>
          <cell r="P344">
            <v>343436</v>
          </cell>
          <cell r="Q344">
            <v>150525</v>
          </cell>
          <cell r="R344">
            <v>343436</v>
          </cell>
        </row>
        <row r="345">
          <cell r="O345" t="str">
            <v>釧路保健所</v>
          </cell>
          <cell r="P345">
            <v>236516</v>
          </cell>
          <cell r="Q345">
            <v>108062</v>
          </cell>
          <cell r="R345">
            <v>236516</v>
          </cell>
        </row>
        <row r="346">
          <cell r="O346" t="str">
            <v>根室保健所</v>
          </cell>
          <cell r="P346">
            <v>26917</v>
          </cell>
          <cell r="Q346">
            <v>11383</v>
          </cell>
          <cell r="R346">
            <v>26917</v>
          </cell>
        </row>
        <row r="347">
          <cell r="O347" t="str">
            <v>中標津保健所</v>
          </cell>
          <cell r="P347">
            <v>49704</v>
          </cell>
          <cell r="Q347">
            <v>20704</v>
          </cell>
          <cell r="R347">
            <v>49704</v>
          </cell>
        </row>
        <row r="348">
          <cell r="O348" t="str">
            <v>網走保健所</v>
          </cell>
          <cell r="P348">
            <v>67974</v>
          </cell>
          <cell r="Q348">
            <v>30160</v>
          </cell>
          <cell r="R348">
            <v>67974</v>
          </cell>
        </row>
        <row r="349">
          <cell r="O349" t="str">
            <v>北見保健所</v>
          </cell>
          <cell r="P349">
            <v>154722</v>
          </cell>
          <cell r="Q349">
            <v>70273</v>
          </cell>
          <cell r="R349">
            <v>154722</v>
          </cell>
        </row>
        <row r="350">
          <cell r="O350" t="str">
            <v>紋別保健所</v>
          </cell>
          <cell r="P350">
            <v>70846</v>
          </cell>
          <cell r="Q350">
            <v>32192</v>
          </cell>
          <cell r="R350">
            <v>70846</v>
          </cell>
        </row>
        <row r="351">
          <cell r="O351" t="str">
            <v>稚内保健所</v>
          </cell>
          <cell r="P351">
            <v>67503</v>
          </cell>
          <cell r="Q351">
            <v>30743</v>
          </cell>
          <cell r="R351">
            <v>67503</v>
          </cell>
        </row>
        <row r="352">
          <cell r="O352" t="str">
            <v>留萌保健所</v>
          </cell>
          <cell r="P352">
            <v>47912</v>
          </cell>
          <cell r="Q352">
            <v>21910</v>
          </cell>
          <cell r="R352">
            <v>47912</v>
          </cell>
        </row>
        <row r="353">
          <cell r="O353" t="str">
            <v>上川保健所</v>
          </cell>
          <cell r="P353">
            <v>54665</v>
          </cell>
          <cell r="Q353">
            <v>22191</v>
          </cell>
          <cell r="R353">
            <v>54665</v>
          </cell>
        </row>
        <row r="354">
          <cell r="O354" t="str">
            <v>南渡島2次医療圏</v>
          </cell>
          <cell r="P354">
            <v>381620</v>
          </cell>
          <cell r="Q354">
            <v>171640</v>
          </cell>
          <cell r="R354">
            <v>381620</v>
          </cell>
        </row>
        <row r="355">
          <cell r="O355" t="str">
            <v>南檜山2次医療圏</v>
          </cell>
          <cell r="P355">
            <v>23769</v>
          </cell>
          <cell r="Q355">
            <v>10689</v>
          </cell>
          <cell r="R355">
            <v>23769</v>
          </cell>
        </row>
        <row r="356">
          <cell r="O356" t="str">
            <v>北渡島檜山2次医療圏</v>
          </cell>
          <cell r="P356">
            <v>37279</v>
          </cell>
          <cell r="Q356">
            <v>16350</v>
          </cell>
          <cell r="R356">
            <v>37279</v>
          </cell>
        </row>
        <row r="357">
          <cell r="O357" t="str">
            <v>札幌2次医療圏</v>
          </cell>
          <cell r="P357">
            <v>2375449</v>
          </cell>
          <cell r="Q357">
            <v>1097884</v>
          </cell>
          <cell r="R357">
            <v>2375449</v>
          </cell>
        </row>
        <row r="358">
          <cell r="O358" t="str">
            <v>後志2次医療圏</v>
          </cell>
          <cell r="P358">
            <v>215522</v>
          </cell>
          <cell r="Q358">
            <v>98016</v>
          </cell>
          <cell r="R358">
            <v>215522</v>
          </cell>
        </row>
        <row r="359">
          <cell r="O359" t="str">
            <v>南空知2次医療圏</v>
          </cell>
          <cell r="P359">
            <v>166691</v>
          </cell>
          <cell r="Q359">
            <v>71152</v>
          </cell>
          <cell r="R359">
            <v>166691</v>
          </cell>
        </row>
        <row r="360">
          <cell r="O360" t="str">
            <v>中空知2次医療圏</v>
          </cell>
          <cell r="P360">
            <v>108970</v>
          </cell>
          <cell r="Q360">
            <v>48651</v>
          </cell>
          <cell r="R360">
            <v>108970</v>
          </cell>
        </row>
        <row r="361">
          <cell r="O361" t="str">
            <v>北空知2次医療圏</v>
          </cell>
          <cell r="P361">
            <v>32675</v>
          </cell>
          <cell r="Q361">
            <v>14070</v>
          </cell>
          <cell r="R361">
            <v>32675</v>
          </cell>
        </row>
        <row r="362">
          <cell r="O362" t="str">
            <v>西胆振2次医療圏</v>
          </cell>
          <cell r="P362">
            <v>189696</v>
          </cell>
          <cell r="Q362">
            <v>87732</v>
          </cell>
          <cell r="R362">
            <v>189696</v>
          </cell>
        </row>
        <row r="363">
          <cell r="O363" t="str">
            <v>東胆振2次医療圏</v>
          </cell>
          <cell r="P363">
            <v>212059</v>
          </cell>
          <cell r="Q363">
            <v>95814</v>
          </cell>
          <cell r="R363">
            <v>212059</v>
          </cell>
        </row>
        <row r="364">
          <cell r="O364" t="str">
            <v>日高2次医療圏</v>
          </cell>
          <cell r="P364">
            <v>69015</v>
          </cell>
          <cell r="Q364">
            <v>31153</v>
          </cell>
          <cell r="R364">
            <v>69015</v>
          </cell>
        </row>
        <row r="365">
          <cell r="O365" t="str">
            <v>上川中部2次医療圏</v>
          </cell>
          <cell r="P365">
            <v>394270</v>
          </cell>
          <cell r="Q365">
            <v>177938</v>
          </cell>
          <cell r="R365">
            <v>394270</v>
          </cell>
        </row>
        <row r="366">
          <cell r="O366" t="str">
            <v>上川北部2次医療圏</v>
          </cell>
          <cell r="P366">
            <v>66591</v>
          </cell>
          <cell r="Q366">
            <v>29616</v>
          </cell>
          <cell r="R366">
            <v>66591</v>
          </cell>
        </row>
        <row r="367">
          <cell r="O367" t="str">
            <v>富良野2次医療圏</v>
          </cell>
          <cell r="P367">
            <v>42597</v>
          </cell>
          <cell r="Q367">
            <v>18153</v>
          </cell>
          <cell r="R367">
            <v>42597</v>
          </cell>
        </row>
        <row r="368">
          <cell r="O368" t="str">
            <v>留萌2次医療圏</v>
          </cell>
          <cell r="P368">
            <v>47912</v>
          </cell>
          <cell r="Q368">
            <v>21910</v>
          </cell>
          <cell r="R368">
            <v>47912</v>
          </cell>
        </row>
        <row r="369">
          <cell r="O369" t="str">
            <v>宗谷2次医療圏</v>
          </cell>
          <cell r="P369">
            <v>67503</v>
          </cell>
          <cell r="Q369">
            <v>30743</v>
          </cell>
          <cell r="R369">
            <v>67503</v>
          </cell>
        </row>
        <row r="370">
          <cell r="O370" t="str">
            <v>北網2次医療圏</v>
          </cell>
          <cell r="P370">
            <v>222696</v>
          </cell>
          <cell r="Q370">
            <v>100433</v>
          </cell>
          <cell r="R370">
            <v>222696</v>
          </cell>
        </row>
        <row r="371">
          <cell r="O371" t="str">
            <v>遠紋2次医療圏</v>
          </cell>
          <cell r="P371">
            <v>70846</v>
          </cell>
          <cell r="Q371">
            <v>32192</v>
          </cell>
          <cell r="R371">
            <v>70846</v>
          </cell>
        </row>
        <row r="372">
          <cell r="O372" t="str">
            <v>十勝2次医療圏</v>
          </cell>
          <cell r="P372">
            <v>343436</v>
          </cell>
          <cell r="Q372">
            <v>150525</v>
          </cell>
          <cell r="R372">
            <v>343436</v>
          </cell>
        </row>
        <row r="373">
          <cell r="O373" t="str">
            <v>釧路2次医療圏</v>
          </cell>
          <cell r="P373">
            <v>236516</v>
          </cell>
          <cell r="Q373">
            <v>108062</v>
          </cell>
          <cell r="R373">
            <v>236516</v>
          </cell>
        </row>
        <row r="374">
          <cell r="O374" t="str">
            <v>根室2次医療圏</v>
          </cell>
          <cell r="P374">
            <v>76621</v>
          </cell>
          <cell r="Q374">
            <v>32087</v>
          </cell>
          <cell r="R374">
            <v>76621</v>
          </cell>
        </row>
        <row r="375">
          <cell r="O375" t="str">
            <v>渡島総合振興局</v>
          </cell>
          <cell r="P375">
            <v>404798</v>
          </cell>
          <cell r="Q375">
            <v>181848</v>
          </cell>
          <cell r="R375">
            <v>404798</v>
          </cell>
        </row>
        <row r="376">
          <cell r="O376" t="str">
            <v>檜山振興局</v>
          </cell>
          <cell r="P376">
            <v>37870</v>
          </cell>
          <cell r="Q376">
            <v>16831</v>
          </cell>
          <cell r="R376">
            <v>37870</v>
          </cell>
        </row>
        <row r="377">
          <cell r="O377" t="str">
            <v>石狩振興局</v>
          </cell>
          <cell r="P377">
            <v>2375449</v>
          </cell>
          <cell r="Q377">
            <v>1097884</v>
          </cell>
          <cell r="R377">
            <v>2375449</v>
          </cell>
        </row>
        <row r="378">
          <cell r="O378" t="str">
            <v>後志総合振興局</v>
          </cell>
          <cell r="P378">
            <v>215522</v>
          </cell>
          <cell r="Q378">
            <v>98016</v>
          </cell>
          <cell r="R378">
            <v>215522</v>
          </cell>
        </row>
        <row r="379">
          <cell r="O379" t="str">
            <v>空知総合振興局</v>
          </cell>
          <cell r="P379">
            <v>308336</v>
          </cell>
          <cell r="Q379">
            <v>133873</v>
          </cell>
          <cell r="R379">
            <v>308336</v>
          </cell>
        </row>
        <row r="380">
          <cell r="O380" t="str">
            <v>胆振総合振興局</v>
          </cell>
          <cell r="P380">
            <v>401755</v>
          </cell>
          <cell r="Q380">
            <v>183546</v>
          </cell>
          <cell r="R380">
            <v>401755</v>
          </cell>
        </row>
        <row r="381">
          <cell r="O381" t="str">
            <v>日高振興局</v>
          </cell>
          <cell r="P381">
            <v>69015</v>
          </cell>
          <cell r="Q381">
            <v>31153</v>
          </cell>
          <cell r="R381">
            <v>69015</v>
          </cell>
        </row>
        <row r="382">
          <cell r="O382" t="str">
            <v>上川総合振興局</v>
          </cell>
          <cell r="P382">
            <v>503458</v>
          </cell>
          <cell r="Q382">
            <v>225707</v>
          </cell>
          <cell r="R382">
            <v>503458</v>
          </cell>
        </row>
        <row r="383">
          <cell r="O383" t="str">
            <v>留萌振興局</v>
          </cell>
          <cell r="P383">
            <v>47912</v>
          </cell>
          <cell r="Q383">
            <v>21910</v>
          </cell>
          <cell r="R383">
            <v>47912</v>
          </cell>
        </row>
        <row r="384">
          <cell r="O384" t="str">
            <v>宗谷総合振興局</v>
          </cell>
          <cell r="P384">
            <v>67503</v>
          </cell>
          <cell r="Q384">
            <v>30743</v>
          </cell>
          <cell r="R384">
            <v>67503</v>
          </cell>
        </row>
        <row r="385">
          <cell r="O385" t="str">
            <v>オホーツク総合振興局</v>
          </cell>
          <cell r="P385">
            <v>293542</v>
          </cell>
          <cell r="Q385">
            <v>132625</v>
          </cell>
          <cell r="R385">
            <v>293542</v>
          </cell>
        </row>
        <row r="386">
          <cell r="O386" t="str">
            <v>十勝総合振興局</v>
          </cell>
          <cell r="P386">
            <v>343436</v>
          </cell>
          <cell r="Q386">
            <v>150525</v>
          </cell>
          <cell r="R386">
            <v>343436</v>
          </cell>
        </row>
        <row r="387">
          <cell r="O387" t="str">
            <v>釧路総合振興局</v>
          </cell>
          <cell r="P387">
            <v>236516</v>
          </cell>
          <cell r="Q387">
            <v>108062</v>
          </cell>
          <cell r="R387">
            <v>236516</v>
          </cell>
        </row>
        <row r="388">
          <cell r="O388" t="str">
            <v>根室振興局</v>
          </cell>
          <cell r="P388">
            <v>76621</v>
          </cell>
          <cell r="Q388">
            <v>32087</v>
          </cell>
          <cell r="R388">
            <v>76621</v>
          </cell>
        </row>
        <row r="389">
          <cell r="O389" t="str">
            <v>全道</v>
          </cell>
          <cell r="P389">
            <v>5381733</v>
          </cell>
          <cell r="Q389">
            <v>2444810</v>
          </cell>
          <cell r="R389">
            <v>5381733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I30"/>
  <sheetViews>
    <sheetView workbookViewId="0"/>
  </sheetViews>
  <sheetFormatPr defaultRowHeight="16.5"/>
  <cols>
    <col min="1" max="1" width="18.625" style="1" customWidth="1"/>
    <col min="2" max="2" width="18.625" style="1" hidden="1" customWidth="1"/>
    <col min="3" max="9" width="12.625" style="1" customWidth="1"/>
    <col min="10" max="16384" width="9" style="1" customWidth="1"/>
  </cols>
  <sheetData>
    <row r="1" spans="1:9" ht="16.5" customHeight="1">
      <c r="A1" s="1" t="s">
        <v>88</v>
      </c>
      <c r="I1" s="11">
        <f>DATEVALUE(CONCATENATE([2]作業用1!B2,"/3/31"))</f>
        <v>42094</v>
      </c>
    </row>
    <row r="2" spans="1:9" ht="16.5" customHeight="1">
      <c r="I2" s="12"/>
    </row>
    <row r="3" spans="1:9" ht="16.5" customHeight="1">
      <c r="A3" s="3"/>
      <c r="B3" s="3"/>
      <c r="C3" s="2" t="s">
        <v>6</v>
      </c>
      <c r="D3" s="2"/>
      <c r="E3" s="2"/>
      <c r="F3" s="7" t="s">
        <v>89</v>
      </c>
      <c r="G3" s="7" t="s">
        <v>90</v>
      </c>
      <c r="H3" s="7" t="s">
        <v>91</v>
      </c>
      <c r="I3" s="7" t="s">
        <v>92</v>
      </c>
    </row>
    <row r="4" spans="1:9" s="2" customFormat="1" ht="16.5" customHeight="1">
      <c r="A4" s="4"/>
      <c r="B4" s="4"/>
      <c r="C4" s="7" t="s">
        <v>13</v>
      </c>
      <c r="D4" s="7" t="s">
        <v>11</v>
      </c>
      <c r="E4" s="7" t="s">
        <v>83</v>
      </c>
      <c r="F4" s="4"/>
      <c r="G4" s="4"/>
      <c r="H4" s="4"/>
      <c r="I4" s="4"/>
    </row>
    <row r="5" spans="1:9" ht="16.5" customHeight="1">
      <c r="A5" s="5" t="s">
        <v>0</v>
      </c>
      <c r="B5" s="5" t="str">
        <f t="shared" ref="B5:B22" si="0">RIGHT(A5,1)</f>
        <v>国</v>
      </c>
      <c r="C5" s="8">
        <f>IF(VLOOKUP($A5,[2]作業用1!$A$12:$J$273,6,FALSE)=0,"-",VLOOKUP($A5,[2]作業用1!$A$12:$J$273,6,FALSE))</f>
        <v>128066211</v>
      </c>
      <c r="D5" s="8">
        <f>IF(VLOOKUP($A5,[2]作業用1!$A$12:$J$273,7,FALSE)=0,"-",VLOOKUP($A5,[2]作業用1!$A$12:$J$273,7,FALSE))</f>
        <v>62464685</v>
      </c>
      <c r="E5" s="8">
        <f>IF(VLOOKUP($A5,[2]作業用1!$A$12:$J$273,8,FALSE)=0,"-",VLOOKUP($A5,[2]作業用1!$A$12:$J$273,8,FALSE))</f>
        <v>65601526</v>
      </c>
      <c r="F5" s="8">
        <f>IF(VLOOKUP($A5,[2]作業用1!$A$12:$J$273,9,FALSE)=0,"-",VLOOKUP($A5,[2]作業用1!$A$12:$J$273,9,FALSE))</f>
        <v>56950757</v>
      </c>
      <c r="G5" s="9">
        <f>IF(VLOOKUP($A5,[2]作業用1!$A$12:$J$273,10,FALSE)=0,"-",VLOOKUP($A5,[2]作業用1!$A$12:$J$273,10,FALSE))</f>
        <v>2.2487183269574449</v>
      </c>
      <c r="H5" s="10">
        <f>IF(VLOOKUP($A5,[2]作業用2!$B$8:$N$312,11,FALSE)=0,"-",VLOOKUP($A5,[2]作業用2!$B$8:$N$312,11,FALSE))</f>
        <v>377970.75</v>
      </c>
      <c r="I5" s="10">
        <f>IF(VLOOKUP($A5,[2]作業用2!$B$8:$N$312,12,FALSE)=0,"-",VLOOKUP($A5,[2]作業用2!$B$8:$N$312,12,FALSE))</f>
        <v>338.8257186568008</v>
      </c>
    </row>
    <row r="6" spans="1:9" ht="16.5" customHeight="1">
      <c r="A6" s="5" t="s">
        <v>3</v>
      </c>
      <c r="B6" s="5" t="str">
        <f t="shared" si="0"/>
        <v>道</v>
      </c>
      <c r="C6" s="8">
        <f>IF(VLOOKUP($A6,[2]作業用1!$A$12:$J$273,6,FALSE)=0,"-",VLOOKUP($A6,[2]作業用1!$A$12:$J$273,6,FALSE))</f>
        <v>5401210</v>
      </c>
      <c r="D6" s="8">
        <f>IF(VLOOKUP($A6,[2]作業用1!$A$12:$J$273,7,FALSE)=0,"-",VLOOKUP($A6,[2]作業用1!$A$12:$J$273,7,FALSE))</f>
        <v>2552868</v>
      </c>
      <c r="E6" s="8">
        <f>IF(VLOOKUP($A6,[2]作業用1!$A$12:$J$273,8,FALSE)=0,"-",VLOOKUP($A6,[2]作業用1!$A$12:$J$273,8,FALSE))</f>
        <v>2848342</v>
      </c>
      <c r="F6" s="8">
        <f>IF(VLOOKUP($A6,[2]作業用1!$A$12:$J$273,9,FALSE)=0,"-",VLOOKUP($A6,[2]作業用1!$A$12:$J$273,9,FALSE))</f>
        <v>2751282</v>
      </c>
      <c r="G6" s="9">
        <f>IF(VLOOKUP($A6,[2]作業用1!$A$12:$J$273,10,FALSE)=0,"-",VLOOKUP($A6,[2]作業用1!$A$12:$J$273,10,FALSE))</f>
        <v>1.963161173591075</v>
      </c>
      <c r="H6" s="10">
        <f>IF(VLOOKUP($A6,[2]作業用2!$B$8:$N$312,11,FALSE)=0,"-",VLOOKUP($A6,[2]作業用2!$B$8:$N$312,11,FALSE))</f>
        <v>83424.31</v>
      </c>
      <c r="I6" s="10">
        <f>IF(VLOOKUP($A6,[2]作業用2!$B$8:$N$312,12,FALSE)=0,"-",VLOOKUP($A6,[2]作業用2!$B$8:$N$312,12,FALSE))</f>
        <v>64.743837857334398</v>
      </c>
    </row>
    <row r="7" spans="1:9" ht="16.5" customHeight="1">
      <c r="A7" s="5" t="s">
        <v>18</v>
      </c>
      <c r="B7" s="5" t="str">
        <f t="shared" si="0"/>
        <v>所</v>
      </c>
      <c r="C7" s="8">
        <f>IF(VLOOKUP($A7,[2]作業用1!$A$12:$J$273,6,FALSE)=0,"-",VLOOKUP($A7,[2]作業用1!$A$12:$J$273,6,FALSE))</f>
        <v>239477</v>
      </c>
      <c r="D7" s="8">
        <f>IF(VLOOKUP($A7,[2]作業用1!$A$12:$J$273,7,FALSE)=0,"-",VLOOKUP($A7,[2]作業用1!$A$12:$J$273,7,FALSE))</f>
        <v>113285</v>
      </c>
      <c r="E7" s="8">
        <f>IF(VLOOKUP($A7,[2]作業用1!$A$12:$J$273,8,FALSE)=0,"-",VLOOKUP($A7,[2]作業用1!$A$12:$J$273,8,FALSE))</f>
        <v>126192</v>
      </c>
      <c r="F7" s="8">
        <f>IF(VLOOKUP($A7,[2]作業用1!$A$12:$J$273,9,FALSE)=0,"-",VLOOKUP($A7,[2]作業用1!$A$12:$J$273,9,FALSE))</f>
        <v>124060</v>
      </c>
      <c r="G7" s="9">
        <f>IF(VLOOKUP($A7,[2]作業用1!$A$12:$J$273,10,FALSE)=0,"-",VLOOKUP($A7,[2]作業用1!$A$12:$J$273,10,FALSE))</f>
        <v>1.9303320973722391</v>
      </c>
      <c r="H7" s="10">
        <f>IF(VLOOKUP($A7,[2]作業用2!$B$8:$N$312,11,FALSE)=0,"-",VLOOKUP($A7,[2]作業用2!$B$8:$N$312,11,FALSE))</f>
        <v>5997.5</v>
      </c>
      <c r="I7" s="10">
        <f>IF(VLOOKUP($A7,[2]作業用2!$B$8:$N$312,12,FALSE)=0,"-",VLOOKUP($A7,[2]作業用2!$B$8:$N$312,12,FALSE))</f>
        <v>39.929470612755317</v>
      </c>
    </row>
    <row r="8" spans="1:9" ht="16.5" customHeight="1">
      <c r="A8" s="5" t="s">
        <v>21</v>
      </c>
      <c r="B8" s="5" t="str">
        <f t="shared" si="0"/>
        <v>市</v>
      </c>
      <c r="C8" s="8">
        <f>IF(VLOOKUP($A8,[2]作業用1!$A$12:$J$273,6,FALSE)=0,"-",VLOOKUP($A8,[2]作業用1!$A$12:$J$273,6,FALSE))</f>
        <v>176576</v>
      </c>
      <c r="D8" s="8">
        <f>IF(VLOOKUP($A8,[2]作業用1!$A$12:$J$273,7,FALSE)=0,"-",VLOOKUP($A8,[2]作業用1!$A$12:$J$273,7,FALSE))</f>
        <v>83219</v>
      </c>
      <c r="E8" s="8">
        <f>IF(VLOOKUP($A8,[2]作業用1!$A$12:$J$273,8,FALSE)=0,"-",VLOOKUP($A8,[2]作業用1!$A$12:$J$273,8,FALSE))</f>
        <v>93357</v>
      </c>
      <c r="F8" s="8">
        <f>IF(VLOOKUP($A8,[2]作業用1!$A$12:$J$273,9,FALSE)=0,"-",VLOOKUP($A8,[2]作業用1!$A$12:$J$273,9,FALSE))</f>
        <v>94786</v>
      </c>
      <c r="G8" s="9">
        <f>IF(VLOOKUP($A8,[2]作業用1!$A$12:$J$273,10,FALSE)=0,"-",VLOOKUP($A8,[2]作業用1!$A$12:$J$273,10,FALSE))</f>
        <v>1.8628911442618108</v>
      </c>
      <c r="H8" s="10">
        <f>IF(VLOOKUP($A8,[2]作業用2!$B$8:$N$312,11,FALSE)=0,"-",VLOOKUP($A8,[2]作業用2!$B$8:$N$312,11,FALSE))</f>
        <v>1362.92</v>
      </c>
      <c r="I8" s="10">
        <f>IF(VLOOKUP($A8,[2]作業用2!$B$8:$N$312,12,FALSE)=0,"-",VLOOKUP($A8,[2]作業用2!$B$8:$N$312,12,FALSE))</f>
        <v>129.5571273442315</v>
      </c>
    </row>
    <row r="9" spans="1:9" ht="16.5" customHeight="1">
      <c r="A9" s="5" t="s">
        <v>23</v>
      </c>
      <c r="B9" s="5" t="str">
        <f t="shared" si="0"/>
        <v>町</v>
      </c>
      <c r="C9" s="8">
        <f>IF(VLOOKUP($A9,[2]作業用1!$A$12:$J$273,6,FALSE)=0,"-",VLOOKUP($A9,[2]作業用1!$A$12:$J$273,6,FALSE))</f>
        <v>20150</v>
      </c>
      <c r="D9" s="8">
        <f>IF(VLOOKUP($A9,[2]作業用1!$A$12:$J$273,7,FALSE)=0,"-",VLOOKUP($A9,[2]作業用1!$A$12:$J$273,7,FALSE))</f>
        <v>9638</v>
      </c>
      <c r="E9" s="8">
        <f>IF(VLOOKUP($A9,[2]作業用1!$A$12:$J$273,8,FALSE)=0,"-",VLOOKUP($A9,[2]作業用1!$A$12:$J$273,8,FALSE))</f>
        <v>10512</v>
      </c>
      <c r="F9" s="8">
        <f>IF(VLOOKUP($A9,[2]作業用1!$A$12:$J$273,9,FALSE)=0,"-",VLOOKUP($A9,[2]作業用1!$A$12:$J$273,9,FALSE))</f>
        <v>9472</v>
      </c>
      <c r="G9" s="9">
        <f>IF(VLOOKUP($A9,[2]作業用1!$A$12:$J$273,10,FALSE)=0,"-",VLOOKUP($A9,[2]作業用1!$A$12:$J$273,10,FALSE))</f>
        <v>2.1273226351351351</v>
      </c>
      <c r="H9" s="10">
        <f>IF(VLOOKUP($A9,[2]作業用2!$B$8:$N$312,11,FALSE)=0,"-",VLOOKUP($A9,[2]作業用2!$B$8:$N$312,11,FALSE))</f>
        <v>252.66</v>
      </c>
      <c r="I9" s="10">
        <f>IF(VLOOKUP($A9,[2]作業用2!$B$8:$N$312,12,FALSE)=0,"-",VLOOKUP($A9,[2]作業用2!$B$8:$N$312,12,FALSE))</f>
        <v>79.751444629145894</v>
      </c>
    </row>
    <row r="10" spans="1:9" ht="16.5" customHeight="1">
      <c r="A10" s="5" t="s">
        <v>5</v>
      </c>
      <c r="B10" s="5" t="str">
        <f t="shared" si="0"/>
        <v>町</v>
      </c>
      <c r="C10" s="8">
        <f>IF(VLOOKUP($A10,[2]作業用1!$A$12:$J$273,6,FALSE)=0,"-",VLOOKUP($A10,[2]作業用1!$A$12:$J$273,6,FALSE))</f>
        <v>9978</v>
      </c>
      <c r="D10" s="8">
        <f>IF(VLOOKUP($A10,[2]作業用1!$A$12:$J$273,7,FALSE)=0,"-",VLOOKUP($A10,[2]作業用1!$A$12:$J$273,7,FALSE))</f>
        <v>4749</v>
      </c>
      <c r="E10" s="8">
        <f>IF(VLOOKUP($A10,[2]作業用1!$A$12:$J$273,8,FALSE)=0,"-",VLOOKUP($A10,[2]作業用1!$A$12:$J$273,8,FALSE))</f>
        <v>5229</v>
      </c>
      <c r="F10" s="8">
        <f>IF(VLOOKUP($A10,[2]作業用1!$A$12:$J$273,9,FALSE)=0,"-",VLOOKUP($A10,[2]作業用1!$A$12:$J$273,9,FALSE))</f>
        <v>4440</v>
      </c>
      <c r="G10" s="9">
        <f>IF(VLOOKUP($A10,[2]作業用1!$A$12:$J$273,10,FALSE)=0,"-",VLOOKUP($A10,[2]作業用1!$A$12:$J$273,10,FALSE))</f>
        <v>2.2472972972972971</v>
      </c>
      <c r="H10" s="10">
        <f>IF(VLOOKUP($A10,[2]作業用2!$B$8:$N$312,11,FALSE)=0,"-",VLOOKUP($A10,[2]作業用2!$B$8:$N$312,11,FALSE))</f>
        <v>739.26</v>
      </c>
      <c r="I10" s="10">
        <f>IF(VLOOKUP($A10,[2]作業用2!$B$8:$N$312,12,FALSE)=0,"-",VLOOKUP($A10,[2]作業用2!$B$8:$N$312,12,FALSE))</f>
        <v>13.497281064848632</v>
      </c>
    </row>
    <row r="11" spans="1:9" ht="16.5" customHeight="1">
      <c r="A11" s="5" t="s">
        <v>27</v>
      </c>
      <c r="B11" s="5" t="str">
        <f t="shared" si="0"/>
        <v>町</v>
      </c>
      <c r="C11" s="8">
        <f>IF(VLOOKUP($A11,[2]作業用1!$A$12:$J$273,6,FALSE)=0,"-",VLOOKUP($A11,[2]作業用1!$A$12:$J$273,6,FALSE))</f>
        <v>6194</v>
      </c>
      <c r="D11" s="8">
        <f>IF(VLOOKUP($A11,[2]作業用1!$A$12:$J$273,7,FALSE)=0,"-",VLOOKUP($A11,[2]作業用1!$A$12:$J$273,7,FALSE))</f>
        <v>3020</v>
      </c>
      <c r="E11" s="8">
        <f>IF(VLOOKUP($A11,[2]作業用1!$A$12:$J$273,8,FALSE)=0,"-",VLOOKUP($A11,[2]作業用1!$A$12:$J$273,8,FALSE))</f>
        <v>3174</v>
      </c>
      <c r="F11" s="8">
        <f>IF(VLOOKUP($A11,[2]作業用1!$A$12:$J$273,9,FALSE)=0,"-",VLOOKUP($A11,[2]作業用1!$A$12:$J$273,9,FALSE))</f>
        <v>2468</v>
      </c>
      <c r="G11" s="9">
        <f>IF(VLOOKUP($A11,[2]作業用1!$A$12:$J$273,10,FALSE)=0,"-",VLOOKUP($A11,[2]作業用1!$A$12:$J$273,10,FALSE))</f>
        <v>2.5097244732576987</v>
      </c>
      <c r="H11" s="10">
        <f>IF(VLOOKUP($A11,[2]作業用2!$B$8:$N$312,11,FALSE)=0,"-",VLOOKUP($A11,[2]作業用2!$B$8:$N$312,11,FALSE))</f>
        <v>423.63</v>
      </c>
      <c r="I11" s="10">
        <f>IF(VLOOKUP($A11,[2]作業用2!$B$8:$N$312,12,FALSE)=0,"-",VLOOKUP($A11,[2]作業用2!$B$8:$N$312,12,FALSE))</f>
        <v>14.621249675424309</v>
      </c>
    </row>
    <row r="12" spans="1:9" ht="16.5" customHeight="1">
      <c r="A12" s="5" t="s">
        <v>1</v>
      </c>
      <c r="B12" s="5" t="str">
        <f t="shared" si="0"/>
        <v>町</v>
      </c>
      <c r="C12" s="8">
        <f>IF(VLOOKUP($A12,[2]作業用1!$A$12:$J$273,6,FALSE)=0,"-",VLOOKUP($A12,[2]作業用1!$A$12:$J$273,6,FALSE))</f>
        <v>7930</v>
      </c>
      <c r="D12" s="8">
        <f>IF(VLOOKUP($A12,[2]作業用1!$A$12:$J$273,7,FALSE)=0,"-",VLOOKUP($A12,[2]作業用1!$A$12:$J$273,7,FALSE))</f>
        <v>3823</v>
      </c>
      <c r="E12" s="8">
        <f>IF(VLOOKUP($A12,[2]作業用1!$A$12:$J$273,8,FALSE)=0,"-",VLOOKUP($A12,[2]作業用1!$A$12:$J$273,8,FALSE))</f>
        <v>4107</v>
      </c>
      <c r="F12" s="8">
        <f>IF(VLOOKUP($A12,[2]作業用1!$A$12:$J$273,9,FALSE)=0,"-",VLOOKUP($A12,[2]作業用1!$A$12:$J$273,9,FALSE))</f>
        <v>3654</v>
      </c>
      <c r="G12" s="9">
        <f>IF(VLOOKUP($A12,[2]作業用1!$A$12:$J$273,10,FALSE)=0,"-",VLOOKUP($A12,[2]作業用1!$A$12:$J$273,10,FALSE))</f>
        <v>2.1702244116037219</v>
      </c>
      <c r="H12" s="10">
        <f>IF(VLOOKUP($A12,[2]作業用2!$B$8:$N$312,11,FALSE)=0,"-",VLOOKUP($A12,[2]作業用2!$B$8:$N$312,11,FALSE))</f>
        <v>1099.3699999999999</v>
      </c>
      <c r="I12" s="10">
        <f>IF(VLOOKUP($A12,[2]作業用2!$B$8:$N$312,12,FALSE)=0,"-",VLOOKUP($A12,[2]作業用2!$B$8:$N$312,12,FALSE))</f>
        <v>7.2132221181221983</v>
      </c>
    </row>
    <row r="13" spans="1:9" ht="16.5" customHeight="1">
      <c r="A13" s="5" t="s">
        <v>31</v>
      </c>
      <c r="B13" s="5" t="str">
        <f t="shared" si="0"/>
        <v>町</v>
      </c>
      <c r="C13" s="8">
        <f>IF(VLOOKUP($A13,[2]作業用1!$A$12:$J$273,6,FALSE)=0,"-",VLOOKUP($A13,[2]作業用1!$A$12:$J$273,6,FALSE))</f>
        <v>7766</v>
      </c>
      <c r="D13" s="8">
        <f>IF(VLOOKUP($A13,[2]作業用1!$A$12:$J$273,7,FALSE)=0,"-",VLOOKUP($A13,[2]作業用1!$A$12:$J$273,7,FALSE))</f>
        <v>3673</v>
      </c>
      <c r="E13" s="8">
        <f>IF(VLOOKUP($A13,[2]作業用1!$A$12:$J$273,8,FALSE)=0,"-",VLOOKUP($A13,[2]作業用1!$A$12:$J$273,8,FALSE))</f>
        <v>4093</v>
      </c>
      <c r="F13" s="8">
        <f>IF(VLOOKUP($A13,[2]作業用1!$A$12:$J$273,9,FALSE)=0,"-",VLOOKUP($A13,[2]作業用1!$A$12:$J$273,9,FALSE))</f>
        <v>3956</v>
      </c>
      <c r="G13" s="9">
        <f>IF(VLOOKUP($A13,[2]作業用1!$A$12:$J$273,10,FALSE)=0,"-",VLOOKUP($A13,[2]作業用1!$A$12:$J$273,10,FALSE))</f>
        <v>1.9630940343781598</v>
      </c>
      <c r="H13" s="10">
        <f>IF(VLOOKUP($A13,[2]作業用2!$B$8:$N$312,11,FALSE)=0,"-",VLOOKUP($A13,[2]作業用2!$B$8:$N$312,11,FALSE))</f>
        <v>774.33</v>
      </c>
      <c r="I13" s="10">
        <f>IF(VLOOKUP($A13,[2]作業用2!$B$8:$N$312,12,FALSE)=0,"-",VLOOKUP($A13,[2]作業用2!$B$8:$N$312,12,FALSE))</f>
        <v>10.029315666447122</v>
      </c>
    </row>
    <row r="14" spans="1:9" ht="16.5" customHeight="1">
      <c r="A14" s="5" t="s">
        <v>35</v>
      </c>
      <c r="B14" s="5" t="str">
        <f t="shared" si="0"/>
        <v>村</v>
      </c>
      <c r="C14" s="8">
        <f>IF(VLOOKUP($A14,[2]作業用1!$A$12:$J$273,6,FALSE)=0,"-",VLOOKUP($A14,[2]作業用1!$A$12:$J$273,6,FALSE))</f>
        <v>2512</v>
      </c>
      <c r="D14" s="8">
        <f>IF(VLOOKUP($A14,[2]作業用1!$A$12:$J$273,7,FALSE)=0,"-",VLOOKUP($A14,[2]作業用1!$A$12:$J$273,7,FALSE))</f>
        <v>1245</v>
      </c>
      <c r="E14" s="8">
        <f>IF(VLOOKUP($A14,[2]作業用1!$A$12:$J$273,8,FALSE)=0,"-",VLOOKUP($A14,[2]作業用1!$A$12:$J$273,8,FALSE))</f>
        <v>1267</v>
      </c>
      <c r="F14" s="8">
        <f>IF(VLOOKUP($A14,[2]作業用1!$A$12:$J$273,9,FALSE)=0,"-",VLOOKUP($A14,[2]作業用1!$A$12:$J$273,9,FALSE))</f>
        <v>1109</v>
      </c>
      <c r="G14" s="9">
        <f>IF(VLOOKUP($A14,[2]作業用1!$A$12:$J$273,10,FALSE)=0,"-",VLOOKUP($A14,[2]作業用1!$A$12:$J$273,10,FALSE))</f>
        <v>2.2651036970243461</v>
      </c>
      <c r="H14" s="10">
        <f>IF(VLOOKUP($A14,[2]作業用2!$B$8:$N$312,11,FALSE)=0,"-",VLOOKUP($A14,[2]作業用2!$B$8:$N$312,11,FALSE))</f>
        <v>571.79999999999995</v>
      </c>
      <c r="I14" s="10">
        <f>IF(VLOOKUP($A14,[2]作業用2!$B$8:$N$312,12,FALSE)=0,"-",VLOOKUP($A14,[2]作業用2!$B$8:$N$312,12,FALSE))</f>
        <v>4.3931444561035331</v>
      </c>
    </row>
    <row r="15" spans="1:9" ht="16.5" customHeight="1">
      <c r="A15" s="5" t="s">
        <v>34</v>
      </c>
      <c r="B15" s="5" t="str">
        <f t="shared" si="0"/>
        <v>町</v>
      </c>
      <c r="C15" s="8">
        <f>IF(VLOOKUP($A15,[2]作業用1!$A$12:$J$273,6,FALSE)=0,"-",VLOOKUP($A15,[2]作業用1!$A$12:$J$273,6,FALSE))</f>
        <v>8371</v>
      </c>
      <c r="D15" s="8">
        <f>IF(VLOOKUP($A15,[2]作業用1!$A$12:$J$273,7,FALSE)=0,"-",VLOOKUP($A15,[2]作業用1!$A$12:$J$273,7,FALSE))</f>
        <v>3918</v>
      </c>
      <c r="E15" s="8">
        <f>IF(VLOOKUP($A15,[2]作業用1!$A$12:$J$273,8,FALSE)=0,"-",VLOOKUP($A15,[2]作業用1!$A$12:$J$273,8,FALSE))</f>
        <v>4453</v>
      </c>
      <c r="F15" s="8">
        <f>IF(VLOOKUP($A15,[2]作業用1!$A$12:$J$273,9,FALSE)=0,"-",VLOOKUP($A15,[2]作業用1!$A$12:$J$273,9,FALSE))</f>
        <v>4175</v>
      </c>
      <c r="G15" s="9">
        <f>IF(VLOOKUP($A15,[2]作業用1!$A$12:$J$273,10,FALSE)=0,"-",VLOOKUP($A15,[2]作業用1!$A$12:$J$273,10,FALSE))</f>
        <v>2.0050299401197607</v>
      </c>
      <c r="H15" s="10">
        <f>IF(VLOOKUP($A15,[2]作業用2!$B$8:$N$312,11,FALSE)=0,"-",VLOOKUP($A15,[2]作業用2!$B$8:$N$312,11,FALSE))</f>
        <v>773.53</v>
      </c>
      <c r="I15" s="10">
        <f>IF(VLOOKUP($A15,[2]作業用2!$B$8:$N$312,12,FALSE)=0,"-",VLOOKUP($A15,[2]作業用2!$B$8:$N$312,12,FALSE))</f>
        <v>10.821816865538505</v>
      </c>
    </row>
    <row r="16" spans="1:9" ht="16.5" customHeight="1">
      <c r="A16" s="5" t="s">
        <v>37</v>
      </c>
      <c r="B16" s="5" t="str">
        <f t="shared" si="0"/>
        <v>所</v>
      </c>
      <c r="C16" s="8">
        <f>IF(VLOOKUP($A16,[2]作業用1!$A$12:$J$273,6,FALSE)=0,"-",VLOOKUP($A16,[2]作業用1!$A$12:$J$273,6,FALSE))</f>
        <v>27629</v>
      </c>
      <c r="D16" s="8">
        <f>IF(VLOOKUP($A16,[2]作業用1!$A$12:$J$273,7,FALSE)=0,"-",VLOOKUP($A16,[2]作業用1!$A$12:$J$273,7,FALSE))</f>
        <v>13218</v>
      </c>
      <c r="E16" s="8">
        <f>IF(VLOOKUP($A16,[2]作業用1!$A$12:$J$273,8,FALSE)=0,"-",VLOOKUP($A16,[2]作業用1!$A$12:$J$273,8,FALSE))</f>
        <v>14411</v>
      </c>
      <c r="F16" s="8">
        <f>IF(VLOOKUP($A16,[2]作業用1!$A$12:$J$273,9,FALSE)=0,"-",VLOOKUP($A16,[2]作業用1!$A$12:$J$273,9,FALSE))</f>
        <v>12954</v>
      </c>
      <c r="G16" s="9">
        <f>IF(VLOOKUP($A16,[2]作業用1!$A$12:$J$273,10,FALSE)=0,"-",VLOOKUP($A16,[2]作業用1!$A$12:$J$273,10,FALSE))</f>
        <v>2.1328547166898257</v>
      </c>
      <c r="H16" s="10">
        <f>IF(VLOOKUP($A16,[2]作業用2!$B$8:$N$312,11,FALSE)=0,"-",VLOOKUP($A16,[2]作業用2!$B$8:$N$312,11,FALSE))</f>
        <v>506.25</v>
      </c>
      <c r="I16" s="10">
        <f>IF(VLOOKUP($A16,[2]作業用2!$B$8:$N$312,12,FALSE)=0,"-",VLOOKUP($A16,[2]作業用2!$B$8:$N$312,12,FALSE))</f>
        <v>54.575802469135802</v>
      </c>
    </row>
    <row r="17" spans="1:9" ht="16.5" customHeight="1">
      <c r="A17" s="5" t="s">
        <v>38</v>
      </c>
      <c r="B17" s="5" t="str">
        <f t="shared" si="0"/>
        <v>市</v>
      </c>
      <c r="C17" s="8">
        <f>IF(VLOOKUP($A17,[2]作業用1!$A$12:$J$273,6,FALSE)=0,"-",VLOOKUP($A17,[2]作業用1!$A$12:$J$273,6,FALSE))</f>
        <v>27629</v>
      </c>
      <c r="D17" s="8">
        <f>IF(VLOOKUP($A17,[2]作業用1!$A$12:$J$273,7,FALSE)=0,"-",VLOOKUP($A17,[2]作業用1!$A$12:$J$273,7,FALSE))</f>
        <v>13218</v>
      </c>
      <c r="E17" s="8">
        <f>IF(VLOOKUP($A17,[2]作業用1!$A$12:$J$273,8,FALSE)=0,"-",VLOOKUP($A17,[2]作業用1!$A$12:$J$273,8,FALSE))</f>
        <v>14411</v>
      </c>
      <c r="F17" s="8">
        <f>IF(VLOOKUP($A17,[2]作業用1!$A$12:$J$273,9,FALSE)=0,"-",VLOOKUP($A17,[2]作業用1!$A$12:$J$273,9,FALSE))</f>
        <v>12954</v>
      </c>
      <c r="G17" s="9">
        <f>IF(VLOOKUP($A17,[2]作業用1!$A$12:$J$273,10,FALSE)=0,"-",VLOOKUP($A17,[2]作業用1!$A$12:$J$273,10,FALSE))</f>
        <v>2.1328547166898257</v>
      </c>
      <c r="H17" s="10">
        <f>IF(VLOOKUP($A17,[2]作業用2!$B$8:$N$312,11,FALSE)=0,"-",VLOOKUP($A17,[2]作業用2!$B$8:$N$312,11,FALSE))</f>
        <v>506.25</v>
      </c>
      <c r="I17" s="10">
        <f>IF(VLOOKUP($A17,[2]作業用2!$B$8:$N$312,12,FALSE)=0,"-",VLOOKUP($A17,[2]作業用2!$B$8:$N$312,12,FALSE))</f>
        <v>54.575802469135802</v>
      </c>
    </row>
    <row r="18" spans="1:9" ht="16.5" customHeight="1">
      <c r="A18" s="5" t="s">
        <v>19</v>
      </c>
      <c r="B18" s="5" t="str">
        <f t="shared" si="0"/>
        <v>所</v>
      </c>
      <c r="C18" s="8">
        <f>IF(VLOOKUP($A18,[2]作業用1!$A$12:$J$273,6,FALSE)=0,"-",VLOOKUP($A18,[2]作業用1!$A$12:$J$273,6,FALSE))</f>
        <v>50646</v>
      </c>
      <c r="D18" s="8">
        <f>IF(VLOOKUP($A18,[2]作業用1!$A$12:$J$273,7,FALSE)=0,"-",VLOOKUP($A18,[2]作業用1!$A$12:$J$273,7,FALSE))</f>
        <v>24993</v>
      </c>
      <c r="E18" s="8">
        <f>IF(VLOOKUP($A18,[2]作業用1!$A$12:$J$273,8,FALSE)=0,"-",VLOOKUP($A18,[2]作業用1!$A$12:$J$273,8,FALSE))</f>
        <v>25653</v>
      </c>
      <c r="F18" s="8">
        <f>IF(VLOOKUP($A18,[2]作業用1!$A$12:$J$273,9,FALSE)=0,"-",VLOOKUP($A18,[2]作業用1!$A$12:$J$273,9,FALSE))</f>
        <v>22202</v>
      </c>
      <c r="G18" s="9">
        <f>IF(VLOOKUP($A18,[2]作業用1!$A$12:$J$273,10,FALSE)=0,"-",VLOOKUP($A18,[2]作業用1!$A$12:$J$273,10,FALSE))</f>
        <v>2.2811458427168723</v>
      </c>
      <c r="H18" s="10">
        <f>IF(VLOOKUP($A18,[2]作業用2!$B$8:$N$312,11,FALSE)=0,"-",VLOOKUP($A18,[2]作業用2!$B$8:$N$312,11,FALSE))</f>
        <v>3026.8999999999996</v>
      </c>
      <c r="I18" s="10">
        <f>IF(VLOOKUP($A18,[2]作業用2!$B$8:$N$312,12,FALSE)=0,"-",VLOOKUP($A18,[2]作業用2!$B$8:$N$312,12,FALSE))</f>
        <v>16.7319700023126</v>
      </c>
    </row>
    <row r="19" spans="1:9" ht="16.5" customHeight="1">
      <c r="A19" s="5" t="s">
        <v>39</v>
      </c>
      <c r="B19" s="5" t="str">
        <f t="shared" si="0"/>
        <v>町</v>
      </c>
      <c r="C19" s="8">
        <f>IF(VLOOKUP($A19,[2]作業用1!$A$12:$J$273,6,FALSE)=0,"-",VLOOKUP($A19,[2]作業用1!$A$12:$J$273,6,FALSE))</f>
        <v>15695</v>
      </c>
      <c r="D19" s="8">
        <f>IF(VLOOKUP($A19,[2]作業用1!$A$12:$J$273,7,FALSE)=0,"-",VLOOKUP($A19,[2]作業用1!$A$12:$J$273,7,FALSE))</f>
        <v>7900</v>
      </c>
      <c r="E19" s="8">
        <f>IF(VLOOKUP($A19,[2]作業用1!$A$12:$J$273,8,FALSE)=0,"-",VLOOKUP($A19,[2]作業用1!$A$12:$J$273,8,FALSE))</f>
        <v>7795</v>
      </c>
      <c r="F19" s="8">
        <f>IF(VLOOKUP($A19,[2]作業用1!$A$12:$J$273,9,FALSE)=0,"-",VLOOKUP($A19,[2]作業用1!$A$12:$J$273,9,FALSE))</f>
        <v>6627</v>
      </c>
      <c r="G19" s="9">
        <f>IF(VLOOKUP($A19,[2]作業用1!$A$12:$J$273,10,FALSE)=0,"-",VLOOKUP($A19,[2]作業用1!$A$12:$J$273,10,FALSE))</f>
        <v>2.3683416327146523</v>
      </c>
      <c r="H19" s="10">
        <f>IF(VLOOKUP($A19,[2]作業用2!$B$8:$N$312,11,FALSE)=0,"-",VLOOKUP($A19,[2]作業用2!$B$8:$N$312,11,FALSE))</f>
        <v>1319.63</v>
      </c>
      <c r="I19" s="10">
        <f>IF(VLOOKUP($A19,[2]作業用2!$B$8:$N$312,12,FALSE)=0,"-",VLOOKUP($A19,[2]作業用2!$B$8:$N$312,12,FALSE))</f>
        <v>11.893485295120602</v>
      </c>
    </row>
    <row r="20" spans="1:9" ht="16.5" customHeight="1">
      <c r="A20" s="5" t="s">
        <v>40</v>
      </c>
      <c r="B20" s="5" t="str">
        <f t="shared" si="0"/>
        <v>町</v>
      </c>
      <c r="C20" s="8">
        <f>IF(VLOOKUP($A20,[2]作業用1!$A$12:$J$273,6,FALSE)=0,"-",VLOOKUP($A20,[2]作業用1!$A$12:$J$273,6,FALSE))</f>
        <v>24062</v>
      </c>
      <c r="D20" s="8">
        <f>IF(VLOOKUP($A20,[2]作業用1!$A$12:$J$273,7,FALSE)=0,"-",VLOOKUP($A20,[2]作業用1!$A$12:$J$273,7,FALSE))</f>
        <v>11735</v>
      </c>
      <c r="E20" s="8">
        <f>IF(VLOOKUP($A20,[2]作業用1!$A$12:$J$273,8,FALSE)=0,"-",VLOOKUP($A20,[2]作業用1!$A$12:$J$273,8,FALSE))</f>
        <v>12327</v>
      </c>
      <c r="F20" s="8">
        <f>IF(VLOOKUP($A20,[2]作業用1!$A$12:$J$273,9,FALSE)=0,"-",VLOOKUP($A20,[2]作業用1!$A$12:$J$273,9,FALSE))</f>
        <v>11042</v>
      </c>
      <c r="G20" s="9">
        <f>IF(VLOOKUP($A20,[2]作業用1!$A$12:$J$273,10,FALSE)=0,"-",VLOOKUP($A20,[2]作業用1!$A$12:$J$273,10,FALSE))</f>
        <v>2.1791342148161563</v>
      </c>
      <c r="H20" s="10">
        <f>IF(VLOOKUP($A20,[2]作業用2!$B$8:$N$312,11,FALSE)=0,"-",VLOOKUP($A20,[2]作業用2!$B$8:$N$312,11,FALSE))</f>
        <v>684.87</v>
      </c>
      <c r="I20" s="10">
        <f>IF(VLOOKUP($A20,[2]作業用2!$B$8:$N$312,12,FALSE)=0,"-",VLOOKUP($A20,[2]作業用2!$B$8:$N$312,12,FALSE))</f>
        <v>35.133675004015359</v>
      </c>
    </row>
    <row r="21" spans="1:9" ht="16.5" customHeight="1">
      <c r="A21" s="5" t="s">
        <v>20</v>
      </c>
      <c r="B21" s="5" t="str">
        <f t="shared" si="0"/>
        <v>町</v>
      </c>
      <c r="C21" s="8">
        <f>IF(VLOOKUP($A21,[2]作業用1!$A$12:$J$273,6,FALSE)=0,"-",VLOOKUP($A21,[2]作業用1!$A$12:$J$273,6,FALSE))</f>
        <v>5411</v>
      </c>
      <c r="D21" s="8">
        <f>IF(VLOOKUP($A21,[2]作業用1!$A$12:$J$273,7,FALSE)=0,"-",VLOOKUP($A21,[2]作業用1!$A$12:$J$273,7,FALSE))</f>
        <v>2649</v>
      </c>
      <c r="E21" s="8">
        <f>IF(VLOOKUP($A21,[2]作業用1!$A$12:$J$273,8,FALSE)=0,"-",VLOOKUP($A21,[2]作業用1!$A$12:$J$273,8,FALSE))</f>
        <v>2762</v>
      </c>
      <c r="F21" s="8">
        <f>IF(VLOOKUP($A21,[2]作業用1!$A$12:$J$273,9,FALSE)=0,"-",VLOOKUP($A21,[2]作業用1!$A$12:$J$273,9,FALSE))</f>
        <v>2360</v>
      </c>
      <c r="G21" s="9">
        <f>IF(VLOOKUP($A21,[2]作業用1!$A$12:$J$273,10,FALSE)=0,"-",VLOOKUP($A21,[2]作業用1!$A$12:$J$273,10,FALSE))</f>
        <v>2.2927966101694914</v>
      </c>
      <c r="H21" s="10">
        <f>IF(VLOOKUP($A21,[2]作業用2!$B$8:$N$312,11,FALSE)=0,"-",VLOOKUP($A21,[2]作業用2!$B$8:$N$312,11,FALSE))</f>
        <v>624.67999999999995</v>
      </c>
      <c r="I21" s="10">
        <f>IF(VLOOKUP($A21,[2]作業用2!$B$8:$N$312,12,FALSE)=0,"-",VLOOKUP($A21,[2]作業用2!$B$8:$N$312,12,FALSE))</f>
        <v>8.6620349619004937</v>
      </c>
    </row>
    <row r="22" spans="1:9" ht="16.5" customHeight="1">
      <c r="A22" s="5" t="s">
        <v>12</v>
      </c>
      <c r="B22" s="5" t="str">
        <f t="shared" si="0"/>
        <v>町</v>
      </c>
      <c r="C22" s="8">
        <f>IF(VLOOKUP($A22,[2]作業用1!$A$12:$J$273,6,FALSE)=0,"-",VLOOKUP($A22,[2]作業用1!$A$12:$J$273,6,FALSE))</f>
        <v>5478</v>
      </c>
      <c r="D22" s="8">
        <f>IF(VLOOKUP($A22,[2]作業用1!$A$12:$J$273,7,FALSE)=0,"-",VLOOKUP($A22,[2]作業用1!$A$12:$J$273,7,FALSE))</f>
        <v>2709</v>
      </c>
      <c r="E22" s="8">
        <f>IF(VLOOKUP($A22,[2]作業用1!$A$12:$J$273,8,FALSE)=0,"-",VLOOKUP($A22,[2]作業用1!$A$12:$J$273,8,FALSE))</f>
        <v>2769</v>
      </c>
      <c r="F22" s="8">
        <f>IF(VLOOKUP($A22,[2]作業用1!$A$12:$J$273,9,FALSE)=0,"-",VLOOKUP($A22,[2]作業用1!$A$12:$J$273,9,FALSE))</f>
        <v>2173</v>
      </c>
      <c r="G22" s="9">
        <f>IF(VLOOKUP($A22,[2]作業用1!$A$12:$J$273,10,FALSE)=0,"-",VLOOKUP($A22,[2]作業用1!$A$12:$J$273,10,FALSE))</f>
        <v>2.5209387942936035</v>
      </c>
      <c r="H22" s="10">
        <f>IF(VLOOKUP($A22,[2]作業用2!$B$8:$N$312,11,FALSE)=0,"-",VLOOKUP($A22,[2]作業用2!$B$8:$N$312,11,FALSE))</f>
        <v>397.72</v>
      </c>
      <c r="I22" s="10">
        <f>IF(VLOOKUP($A22,[2]作業用2!$B$8:$N$312,12,FALSE)=0,"-",VLOOKUP($A22,[2]作業用2!$B$8:$N$312,12,FALSE))</f>
        <v>13.773509001307451</v>
      </c>
    </row>
    <row r="23" spans="1:9" ht="16.5" customHeight="1">
      <c r="A23" s="6" t="s">
        <v>93</v>
      </c>
      <c r="B23" s="6"/>
      <c r="C23" s="1" t="str">
        <f>CONCATENATE("人口及び世帯数は、住民基本台帳に基づく人口、人口動態及び世帯数調査（総務省、",TEXT(DATEVALUE(CONCATENATE([2]作業用1!B2+1,"/1/1")),"ggge年m月d日"),"現在）にいう総計（日本人住民と外国人住民の計）である。")</f>
        <v>人口及び世帯数は、住民基本台帳に基づく人口、人口動態及び世帯数調査（総務省、平成28年1月1日現在）にいう総計（日本人住民と外国人住民の計）である。</v>
      </c>
    </row>
    <row r="24" spans="1:9" ht="16.5" customHeight="1">
      <c r="A24" s="6"/>
      <c r="B24" s="6"/>
      <c r="C24" s="1" t="str">
        <f>CONCATENATE("面積は全国都道府県市区町村別面積調（国土地理院、",TEXT(DATEVALUE(CONCATENATE([2]作業用1!B2,"/10/1")),"ggge年m月d日時点"),"）による。")</f>
        <v>面積は全国都道府県市区町村別面積調（国土地理院、平成27年10月1日時点）による。</v>
      </c>
    </row>
    <row r="25" spans="1:9" ht="16.5" customHeight="1"/>
    <row r="26" spans="1:9" ht="16.5" customHeight="1">
      <c r="A26" s="6" t="s">
        <v>9</v>
      </c>
      <c r="B26" s="6"/>
      <c r="C26" s="1" t="s">
        <v>2</v>
      </c>
    </row>
    <row r="27" spans="1:9" ht="16.5" customHeight="1">
      <c r="A27" s="6">
        <v>2</v>
      </c>
      <c r="B27" s="6"/>
      <c r="C27" s="1" t="s">
        <v>15</v>
      </c>
    </row>
    <row r="28" spans="1:9" ht="16.5" customHeight="1">
      <c r="A28" s="6">
        <v>3</v>
      </c>
      <c r="B28" s="6"/>
      <c r="C28" s="1" t="s">
        <v>8</v>
      </c>
    </row>
    <row r="29" spans="1:9" ht="16.5" customHeight="1">
      <c r="A29" s="6"/>
      <c r="B29" s="6"/>
    </row>
    <row r="30" spans="1:9" ht="16.5" customHeight="1">
      <c r="A30" s="6"/>
      <c r="B30" s="6"/>
    </row>
    <row r="31" spans="1:9" ht="16.5" customHeight="1"/>
    <row r="32" spans="1:9" ht="16.5" customHeight="1"/>
    <row r="33" ht="16.5" customHeight="1"/>
    <row r="34" ht="16.5" customHeight="1"/>
    <row r="35" ht="16.5" customHeight="1"/>
    <row r="36" ht="16.5" customHeight="1"/>
    <row r="37" ht="16.5" customHeight="1"/>
  </sheetData>
  <mergeCells count="6">
    <mergeCell ref="C3:E3"/>
    <mergeCell ref="A3:A4"/>
    <mergeCell ref="F3:F4"/>
    <mergeCell ref="G3:G4"/>
    <mergeCell ref="H3:H4"/>
    <mergeCell ref="I3:I4"/>
  </mergeCells>
  <phoneticPr fontId="2"/>
  <conditionalFormatting sqref="A5:B5 A7:B22 D7:E22 G7:G22 I7:I22">
    <cfRule type="expression" dxfId="295" priority="53" stopIfTrue="1">
      <formula>OR($B5="国",$B5="道")</formula>
    </cfRule>
    <cfRule type="expression" dxfId="294" priority="54" stopIfTrue="1">
      <formula>OR($B5="圏",$B5="局")</formula>
    </cfRule>
    <cfRule type="expression" dxfId="293" priority="55" stopIfTrue="1">
      <formula>OR($B5="所",$A5="札幌市",$A5="小樽市",$A5="函館市",$A5="旭川市")</formula>
    </cfRule>
    <cfRule type="expression" dxfId="292" priority="56" stopIfTrue="1">
      <formula>OR($B5="市",$B5="町",$B5="村")</formula>
    </cfRule>
  </conditionalFormatting>
  <conditionalFormatting sqref="D5:E5">
    <cfRule type="expression" dxfId="291" priority="49" stopIfTrue="1">
      <formula>OR($B5="国",$B5="道")</formula>
    </cfRule>
    <cfRule type="expression" dxfId="290" priority="50" stopIfTrue="1">
      <formula>OR($B5="圏",$B5="局")</formula>
    </cfRule>
    <cfRule type="expression" dxfId="289" priority="51" stopIfTrue="1">
      <formula>OR($B5="所",$A5="札幌市",$A5="小樽市",$A5="函館市",$A5="旭川市")</formula>
    </cfRule>
    <cfRule type="expression" dxfId="288" priority="52" stopIfTrue="1">
      <formula>OR($B5="市",$B5="町",$B5="村")</formula>
    </cfRule>
  </conditionalFormatting>
  <conditionalFormatting sqref="G5">
    <cfRule type="expression" dxfId="287" priority="45" stopIfTrue="1">
      <formula>OR($B5="国",$B5="道")</formula>
    </cfRule>
    <cfRule type="expression" dxfId="286" priority="46" stopIfTrue="1">
      <formula>OR($B5="圏",$B5="局")</formula>
    </cfRule>
    <cfRule type="expression" dxfId="285" priority="47" stopIfTrue="1">
      <formula>OR($B5="所",$A5="札幌市",$A5="小樽市",$A5="函館市",$A5="旭川市")</formula>
    </cfRule>
    <cfRule type="expression" dxfId="284" priority="48" stopIfTrue="1">
      <formula>OR($B5="市",$B5="町",$B5="村")</formula>
    </cfRule>
  </conditionalFormatting>
  <conditionalFormatting sqref="I5">
    <cfRule type="expression" dxfId="283" priority="41" stopIfTrue="1">
      <formula>OR($B5="国",$B5="道")</formula>
    </cfRule>
    <cfRule type="expression" dxfId="282" priority="42" stopIfTrue="1">
      <formula>OR($B5="圏",$B5="局")</formula>
    </cfRule>
    <cfRule type="expression" dxfId="281" priority="43" stopIfTrue="1">
      <formula>OR($B5="所",$A5="札幌市",$A5="小樽市",$A5="函館市",$A5="旭川市")</formula>
    </cfRule>
    <cfRule type="expression" dxfId="280" priority="44" stopIfTrue="1">
      <formula>OR($B5="市",$B5="町",$B5="村")</formula>
    </cfRule>
  </conditionalFormatting>
  <conditionalFormatting sqref="C5 C7:C22 F7:F22 H7:H22">
    <cfRule type="expression" dxfId="279" priority="37" stopIfTrue="1">
      <formula>OR($B5="国",$B5="道")</formula>
    </cfRule>
    <cfRule type="expression" dxfId="278" priority="38" stopIfTrue="1">
      <formula>OR($B5="圏",$B5="局")</formula>
    </cfRule>
    <cfRule type="expression" dxfId="277" priority="39" stopIfTrue="1">
      <formula>OR($B5="所",$A5="札幌市",$A5="小樽市",$A5="函館市",$A5="旭川市")</formula>
    </cfRule>
    <cfRule type="expression" dxfId="276" priority="40" stopIfTrue="1">
      <formula>OR($B5="市",$B5="町",$B5="村")</formula>
    </cfRule>
  </conditionalFormatting>
  <conditionalFormatting sqref="F5">
    <cfRule type="expression" dxfId="275" priority="33" stopIfTrue="1">
      <formula>OR($B5="国",$B5="道")</formula>
    </cfRule>
    <cfRule type="expression" dxfId="274" priority="34" stopIfTrue="1">
      <formula>OR($B5="圏",$B5="局")</formula>
    </cfRule>
    <cfRule type="expression" dxfId="273" priority="35" stopIfTrue="1">
      <formula>OR($B5="所",$A5="札幌市",$A5="小樽市",$A5="函館市",$A5="旭川市")</formula>
    </cfRule>
    <cfRule type="expression" dxfId="272" priority="36" stopIfTrue="1">
      <formula>OR($B5="市",$B5="町",$B5="村")</formula>
    </cfRule>
  </conditionalFormatting>
  <conditionalFormatting sqref="H5">
    <cfRule type="expression" dxfId="271" priority="29" stopIfTrue="1">
      <formula>OR($B5="国",$B5="道")</formula>
    </cfRule>
    <cfRule type="expression" dxfId="270" priority="30" stopIfTrue="1">
      <formula>OR($B5="圏",$B5="局")</formula>
    </cfRule>
    <cfRule type="expression" dxfId="269" priority="31" stopIfTrue="1">
      <formula>OR($B5="所",$A5="札幌市",$A5="小樽市",$A5="函館市",$A5="旭川市")</formula>
    </cfRule>
    <cfRule type="expression" dxfId="268" priority="32" stopIfTrue="1">
      <formula>OR($B5="市",$B5="町",$B5="村")</formula>
    </cfRule>
  </conditionalFormatting>
  <conditionalFormatting sqref="A6:B6">
    <cfRule type="expression" dxfId="267" priority="25" stopIfTrue="1">
      <formula>OR($B6="国",$B6="道")</formula>
    </cfRule>
    <cfRule type="expression" dxfId="266" priority="26" stopIfTrue="1">
      <formula>OR($B6="圏",$B6="局")</formula>
    </cfRule>
    <cfRule type="expression" dxfId="265" priority="27" stopIfTrue="1">
      <formula>OR($B6="所",$A6="札幌市",$A6="小樽市",$A6="函館市",$A6="旭川市")</formula>
    </cfRule>
    <cfRule type="expression" dxfId="264" priority="28" stopIfTrue="1">
      <formula>OR($B6="市",$B6="町",$B6="村")</formula>
    </cfRule>
  </conditionalFormatting>
  <conditionalFormatting sqref="D6:E6">
    <cfRule type="expression" dxfId="263" priority="21" stopIfTrue="1">
      <formula>OR($B6="国",$B6="道")</formula>
    </cfRule>
    <cfRule type="expression" dxfId="262" priority="22" stopIfTrue="1">
      <formula>OR($B6="圏",$B6="局")</formula>
    </cfRule>
    <cfRule type="expression" dxfId="261" priority="23" stopIfTrue="1">
      <formula>OR($B6="所",$A6="札幌市",$A6="小樽市",$A6="函館市",$A6="旭川市")</formula>
    </cfRule>
    <cfRule type="expression" dxfId="260" priority="24" stopIfTrue="1">
      <formula>OR($B6="市",$B6="町",$B6="村")</formula>
    </cfRule>
  </conditionalFormatting>
  <conditionalFormatting sqref="G6">
    <cfRule type="expression" dxfId="259" priority="17" stopIfTrue="1">
      <formula>OR($B6="国",$B6="道")</formula>
    </cfRule>
    <cfRule type="expression" dxfId="258" priority="18" stopIfTrue="1">
      <formula>OR($B6="圏",$B6="局")</formula>
    </cfRule>
    <cfRule type="expression" dxfId="257" priority="19" stopIfTrue="1">
      <formula>OR($B6="所",$A6="札幌市",$A6="小樽市",$A6="函館市",$A6="旭川市")</formula>
    </cfRule>
    <cfRule type="expression" dxfId="256" priority="20" stopIfTrue="1">
      <formula>OR($B6="市",$B6="町",$B6="村")</formula>
    </cfRule>
  </conditionalFormatting>
  <conditionalFormatting sqref="I6">
    <cfRule type="expression" dxfId="255" priority="13" stopIfTrue="1">
      <formula>OR($B6="国",$B6="道")</formula>
    </cfRule>
    <cfRule type="expression" dxfId="254" priority="14" stopIfTrue="1">
      <formula>OR($B6="圏",$B6="局")</formula>
    </cfRule>
    <cfRule type="expression" dxfId="253" priority="15" stopIfTrue="1">
      <formula>OR($B6="所",$A6="札幌市",$A6="小樽市",$A6="函館市",$A6="旭川市")</formula>
    </cfRule>
    <cfRule type="expression" dxfId="252" priority="16" stopIfTrue="1">
      <formula>OR($B6="市",$B6="町",$B6="村")</formula>
    </cfRule>
  </conditionalFormatting>
  <conditionalFormatting sqref="C6">
    <cfRule type="expression" dxfId="251" priority="9" stopIfTrue="1">
      <formula>OR($B6="国",$B6="道")</formula>
    </cfRule>
    <cfRule type="expression" dxfId="250" priority="10" stopIfTrue="1">
      <formula>OR($B6="圏",$B6="局")</formula>
    </cfRule>
    <cfRule type="expression" dxfId="249" priority="11" stopIfTrue="1">
      <formula>OR($B6="所",$A6="札幌市",$A6="小樽市",$A6="函館市",$A6="旭川市")</formula>
    </cfRule>
    <cfRule type="expression" dxfId="248" priority="12" stopIfTrue="1">
      <formula>OR($B6="市",$B6="町",$B6="村")</formula>
    </cfRule>
  </conditionalFormatting>
  <conditionalFormatting sqref="F6">
    <cfRule type="expression" dxfId="247" priority="5" stopIfTrue="1">
      <formula>OR($B6="国",$B6="道")</formula>
    </cfRule>
    <cfRule type="expression" dxfId="246" priority="6" stopIfTrue="1">
      <formula>OR($B6="圏",$B6="局")</formula>
    </cfRule>
    <cfRule type="expression" dxfId="245" priority="7" stopIfTrue="1">
      <formula>OR($B6="所",$A6="札幌市",$A6="小樽市",$A6="函館市",$A6="旭川市")</formula>
    </cfRule>
    <cfRule type="expression" dxfId="244" priority="8" stopIfTrue="1">
      <formula>OR($B6="市",$B6="町",$B6="村")</formula>
    </cfRule>
  </conditionalFormatting>
  <conditionalFormatting sqref="H6">
    <cfRule type="expression" dxfId="243" priority="1" stopIfTrue="1">
      <formula>OR($B6="国",$B6="道")</formula>
    </cfRule>
    <cfRule type="expression" dxfId="242" priority="2" stopIfTrue="1">
      <formula>OR($B6="圏",$B6="局")</formula>
    </cfRule>
    <cfRule type="expression" dxfId="241" priority="3" stopIfTrue="1">
      <formula>OR($B6="所",$A6="札幌市",$A6="小樽市",$A6="函館市",$A6="旭川市")</formula>
    </cfRule>
    <cfRule type="expression" dxfId="240" priority="4" stopIfTrue="1">
      <formula>OR($B6="市",$B6="町",$B6="村")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R32"/>
  <sheetViews>
    <sheetView tabSelected="1" workbookViewId="0">
      <selection activeCell="G3" sqref="G3:L3"/>
    </sheetView>
  </sheetViews>
  <sheetFormatPr defaultRowHeight="16.5"/>
  <cols>
    <col min="1" max="1" width="20.625" style="1" customWidth="1"/>
    <col min="2" max="2" width="20.625" style="1" hidden="1" customWidth="1"/>
    <col min="3" max="3" width="14.625" style="1" hidden="1" customWidth="1"/>
    <col min="4" max="4" width="4.25" style="1" hidden="1" customWidth="1"/>
    <col min="5" max="5" width="19.25" style="1" hidden="1" customWidth="1"/>
    <col min="6" max="6" width="12.625" style="1" customWidth="1"/>
    <col min="7" max="7" width="12.625" style="1" hidden="1" customWidth="1"/>
    <col min="8" max="12" width="12.625" style="1" customWidth="1"/>
    <col min="13" max="13" width="12.625" style="1" hidden="1" customWidth="1"/>
    <col min="14" max="18" width="12.625" style="1" customWidth="1"/>
    <col min="19" max="16384" width="9" style="1" customWidth="1"/>
  </cols>
  <sheetData>
    <row r="1" spans="1:18">
      <c r="A1" s="14" t="s">
        <v>33</v>
      </c>
      <c r="B1" s="14"/>
      <c r="C1" s="14"/>
      <c r="D1" s="14"/>
      <c r="E1" s="1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s="13" customFormat="1" ht="16.5" customHeight="1">
      <c r="A3" s="14"/>
      <c r="F3" s="17" t="str">
        <f>TEXT(DATEVALUE(CONCATENATE([3]作業用1!C2,"/10/1")),"ggge年")</f>
        <v>平成17年</v>
      </c>
      <c r="G3" s="19" t="str">
        <f>TEXT(DATEVALUE(CONCATENATE([3]作業用2!C2,"/10/1")),"ggge年")</f>
        <v>平成22年</v>
      </c>
      <c r="H3" s="19"/>
      <c r="I3" s="19"/>
      <c r="J3" s="19"/>
      <c r="K3" s="19"/>
      <c r="L3" s="19"/>
      <c r="M3" s="19" t="str">
        <f>TEXT(DATEVALUE(CONCATENATE([3]作業用3!C2,"/10/1")),"ggge年")</f>
        <v>平成27年</v>
      </c>
      <c r="N3" s="19"/>
      <c r="O3" s="19"/>
      <c r="P3" s="19"/>
      <c r="Q3" s="19"/>
      <c r="R3" s="19"/>
    </row>
    <row r="4" spans="1:18" ht="33" customHeight="1">
      <c r="A4" s="14"/>
      <c r="B4" s="1" t="s">
        <v>41</v>
      </c>
      <c r="C4" s="1"/>
      <c r="D4" s="1"/>
      <c r="E4" s="1"/>
      <c r="F4" s="7" t="s">
        <v>6</v>
      </c>
      <c r="G4" s="7" t="s">
        <v>42</v>
      </c>
      <c r="H4" s="7" t="s">
        <v>6</v>
      </c>
      <c r="I4" s="7" t="s">
        <v>43</v>
      </c>
      <c r="J4" s="7" t="s">
        <v>44</v>
      </c>
      <c r="K4" s="7" t="s">
        <v>24</v>
      </c>
      <c r="L4" s="7" t="s">
        <v>45</v>
      </c>
      <c r="M4" s="7" t="s">
        <v>42</v>
      </c>
      <c r="N4" s="7" t="s">
        <v>6</v>
      </c>
      <c r="O4" s="7" t="s">
        <v>43</v>
      </c>
      <c r="P4" s="7" t="s">
        <v>44</v>
      </c>
      <c r="Q4" s="7" t="s">
        <v>24</v>
      </c>
      <c r="R4" s="7" t="s">
        <v>45</v>
      </c>
    </row>
    <row r="5" spans="1:18">
      <c r="A5" s="15" t="s">
        <v>0</v>
      </c>
      <c r="B5" s="15"/>
      <c r="C5" s="15" t="str">
        <f t="shared" ref="C5:C24" si="0">IF(AND(LEFT(DBCS(A5),1)="（",RIGHT(DBCS(A5),1)="）"),MID(A5,2,LEN(A5)-2),A5)</f>
        <v>全国</v>
      </c>
      <c r="D5" s="15" t="str">
        <f t="shared" ref="D5:D24" si="1">RIGHT(C5,1)</f>
        <v>国</v>
      </c>
      <c r="E5" s="15" t="str">
        <f t="shared" ref="E5:E24" si="2">IF(B5="",C5,CONCATENATE(B5,"管内",C5))</f>
        <v>全国</v>
      </c>
      <c r="F5" s="18">
        <f>IF(ISERROR(VLOOKUP($E5,[3]作業用1!$O$12:$R$389,2,FALSE)),"-",IF(VLOOKUP($E5,[3]作業用1!$O$12:$R$389,2,FALSE)=0,"-",VLOOKUP($E5,[3]作業用1!$O$12:$R$389,2,FALSE)))</f>
        <v>127767994</v>
      </c>
      <c r="G5" s="18">
        <f>IF(ISERROR(VLOOKUP($E5,[3]作業用1!$O$12:$R$389,4,FALSE)),"-",IF(VLOOKUP($E5,[3]作業用1!$O$12:$R$389,4,FALSE)=0,"-",VLOOKUP($E5,[3]作業用1!$O$12:$R$389,4,FALSE)))</f>
        <v>127767994</v>
      </c>
      <c r="H5" s="18">
        <f>IF(ISERROR(VLOOKUP($E5,[3]作業用2!$O$12:$R$389,2,FALSE)),"-",IF(VLOOKUP($E5,[3]作業用2!$O$12:$R$389,2,FALSE)=0,"-",VLOOKUP($E5,[3]作業用2!$O$12:$R$389,2,FALSE)))</f>
        <v>128057352</v>
      </c>
      <c r="I5" s="18">
        <f t="shared" ref="I5:I24" si="3">IF(ISERROR(H5-G5),"-",H5-G5)</f>
        <v>289358</v>
      </c>
      <c r="J5" s="21">
        <f t="shared" ref="J5:J24" si="4">IF(ISERROR(I5/G5),"-",I5/G5*100)</f>
        <v>0.22647142757833391</v>
      </c>
      <c r="K5" s="18">
        <f>IF(ISERROR(VLOOKUP($E5,[3]作業用2!$O$12:$R$389,3,FALSE)),"-",IF(VLOOKUP($E5,[3]作業用2!$O$12:$R$389,3,FALSE)=0,"-",VLOOKUP($E5,[3]作業用2!$O$12:$R$389,3,FALSE)))</f>
        <v>51950504</v>
      </c>
      <c r="L5" s="22">
        <f t="shared" ref="L5:L24" si="5">IF(ISERROR(H5/K5),"-",H5/K5)</f>
        <v>2.4649876736518284</v>
      </c>
      <c r="M5" s="18">
        <f>IF(ISERROR(VLOOKUP($E5,[3]作業用2!$O$12:$R$389,4,FALSE)),"-",IF(VLOOKUP($E5,[3]作業用2!$O$12:$R$389,4,FALSE)=0,"-",VLOOKUP($E5,[3]作業用2!$O$12:$R$389,4,FALSE)))</f>
        <v>128057352</v>
      </c>
      <c r="N5" s="18">
        <v>127094745</v>
      </c>
      <c r="O5" s="18">
        <f t="shared" ref="O5:O24" si="6">IF(ISERROR(N5-M5),"-",N5-M5)</f>
        <v>-962607</v>
      </c>
      <c r="P5" s="21">
        <f t="shared" ref="P5:P24" si="7">IF(ISERROR(O5/M5),"-",O5/M5*100)</f>
        <v>-0.75169991020898197</v>
      </c>
      <c r="Q5" s="18">
        <v>53448685</v>
      </c>
      <c r="R5" s="22">
        <f t="shared" ref="R5:R24" si="8">IF(ISERROR(N5/Q5),"-",N5/Q5)</f>
        <v>2.3778834783306642</v>
      </c>
    </row>
    <row r="6" spans="1:18">
      <c r="A6" s="15" t="s">
        <v>3</v>
      </c>
      <c r="B6" s="15"/>
      <c r="C6" s="15" t="str">
        <f t="shared" si="0"/>
        <v>全道</v>
      </c>
      <c r="D6" s="15" t="str">
        <f t="shared" si="1"/>
        <v>道</v>
      </c>
      <c r="E6" s="15" t="str">
        <f t="shared" si="2"/>
        <v>全道</v>
      </c>
      <c r="F6" s="18">
        <f>IF(ISERROR(VLOOKUP($E6,[3]作業用1!$O$12:$R$389,2,FALSE)),"-",IF(VLOOKUP($E6,[3]作業用1!$O$12:$R$389,2,FALSE)=0,"-",VLOOKUP($E6,[3]作業用1!$O$12:$R$389,2,FALSE)))</f>
        <v>5755247</v>
      </c>
      <c r="G6" s="18">
        <f>IF(ISERROR(VLOOKUP($E6,[3]作業用1!$O$12:$R$389,4,FALSE)),"-",IF(VLOOKUP($E6,[3]作業用1!$O$12:$R$389,4,FALSE)=0,"-",VLOOKUP($E6,[3]作業用1!$O$12:$R$389,4,FALSE)))</f>
        <v>5755247</v>
      </c>
      <c r="H6" s="18">
        <f>IF(ISERROR(VLOOKUP($E6,[3]作業用2!$O$12:$R$389,2,FALSE)),"-",IF(VLOOKUP($E6,[3]作業用2!$O$12:$R$389,2,FALSE)=0,"-",VLOOKUP($E6,[3]作業用2!$O$12:$R$389,2,FALSE)))</f>
        <v>5522777</v>
      </c>
      <c r="I6" s="18">
        <f t="shared" si="3"/>
        <v>-232470</v>
      </c>
      <c r="J6" s="21">
        <f t="shared" si="4"/>
        <v>-4.0392705995068496</v>
      </c>
      <c r="K6" s="18">
        <f>IF(ISERROR(VLOOKUP($E6,[3]作業用2!$O$12:$R$389,3,FALSE)),"-",IF(VLOOKUP($E6,[3]作業用2!$O$12:$R$389,3,FALSE)=0,"-",VLOOKUP($E6,[3]作業用2!$O$12:$R$389,3,FALSE)))</f>
        <v>2431650</v>
      </c>
      <c r="L6" s="22">
        <f t="shared" si="5"/>
        <v>2.2712055600106922</v>
      </c>
      <c r="M6" s="18">
        <f>IF(ISERROR(VLOOKUP($E6,[3]作業用2!$O$12:$R$389,4,FALSE)),"-",IF(VLOOKUP($E6,[3]作業用2!$O$12:$R$389,4,FALSE)=0,"-",VLOOKUP($E6,[3]作業用2!$O$12:$R$389,4,FALSE)))</f>
        <v>5522777</v>
      </c>
      <c r="N6" s="18">
        <f>IF(ISERROR(VLOOKUP($E6,[3]作業用3!$O$12:$R$389,2,FALSE)),"-",IF(VLOOKUP($E6,[3]作業用3!$O$12:$R$389,2,FALSE)=0,"-",VLOOKUP($E6,[3]作業用3!$O$12:$R$389,2,FALSE)))</f>
        <v>5381733</v>
      </c>
      <c r="O6" s="18">
        <f t="shared" si="6"/>
        <v>-141044</v>
      </c>
      <c r="P6" s="21">
        <f t="shared" si="7"/>
        <v>-2.5538601323211134</v>
      </c>
      <c r="Q6" s="18">
        <f>IF(ISERROR(VLOOKUP($E6,[3]作業用3!$O$12:$R$389,3,FALSE)),"-",IF(VLOOKUP($E6,[3]作業用3!$O$12:$R$389,3,FALSE)=0,"-",VLOOKUP($E6,[3]作業用3!$O$12:$R$389,3,FALSE)))</f>
        <v>2444810</v>
      </c>
      <c r="R6" s="22">
        <f t="shared" si="8"/>
        <v>2.2012888527124805</v>
      </c>
    </row>
    <row r="7" spans="1:18">
      <c r="A7" s="15" t="s">
        <v>46</v>
      </c>
      <c r="B7" s="15"/>
      <c r="C7" s="15" t="str">
        <f t="shared" si="0"/>
        <v>釧路保健所</v>
      </c>
      <c r="D7" s="15" t="str">
        <f t="shared" si="1"/>
        <v>所</v>
      </c>
      <c r="E7" s="15" t="str">
        <f t="shared" si="2"/>
        <v>釧路保健所</v>
      </c>
      <c r="F7" s="18">
        <f>IF(ISERROR(VLOOKUP($E7,[3]作業用1!$O$12:$R$389,2,FALSE)),"-",IF(VLOOKUP($E7,[3]作業用1!$O$12:$R$389,2,FALSE)=0,"-",VLOOKUP($E7,[3]作業用1!$O$12:$R$389,2,FALSE)))</f>
        <v>346806</v>
      </c>
      <c r="G7" s="18">
        <f>IF(ISERROR(VLOOKUP($E7,[3]作業用1!$O$12:$R$389,4,FALSE)),"-",IF(VLOOKUP($E7,[3]作業用1!$O$12:$R$389,4,FALSE)=0,"-",VLOOKUP($E7,[3]作業用1!$O$12:$R$389,4,FALSE)))</f>
        <v>346806</v>
      </c>
      <c r="H7" s="18">
        <f>IF(ISERROR(VLOOKUP($E7,[3]作業用2!$O$12:$R$389,2,FALSE)),"-",IF(VLOOKUP($E7,[3]作業用2!$O$12:$R$389,2,FALSE)=0,"-",VLOOKUP($E7,[3]作業用2!$O$12:$R$389,2,FALSE)))</f>
        <v>247320</v>
      </c>
      <c r="I7" s="18">
        <f t="shared" si="3"/>
        <v>-99486</v>
      </c>
      <c r="J7" s="21">
        <f t="shared" si="4"/>
        <v>-28.686354907354545</v>
      </c>
      <c r="K7" s="18">
        <f>IF(ISERROR(VLOOKUP($E7,[3]作業用2!$O$12:$R$389,3,FALSE)),"-",IF(VLOOKUP($E7,[3]作業用2!$O$12:$R$389,3,FALSE)=0,"-",VLOOKUP($E7,[3]作業用2!$O$12:$R$389,3,FALSE)))</f>
        <v>107607</v>
      </c>
      <c r="L7" s="22">
        <f t="shared" si="5"/>
        <v>2.2983634893640748</v>
      </c>
      <c r="M7" s="18">
        <f>IF(ISERROR(VLOOKUP($E7,[3]作業用2!$O$12:$R$389,4,FALSE)),"-",IF(VLOOKUP($E7,[3]作業用2!$O$12:$R$389,4,FALSE)=0,"-",VLOOKUP($E7,[3]作業用2!$O$12:$R$389,4,FALSE)))</f>
        <v>247320</v>
      </c>
      <c r="N7" s="18">
        <f>IF(ISERROR(VLOOKUP($E7,[3]作業用3!$O$12:$R$389,2,FALSE)),"-",IF(VLOOKUP($E7,[3]作業用3!$O$12:$R$389,2,FALSE)=0,"-",VLOOKUP($E7,[3]作業用3!$O$12:$R$389,2,FALSE)))</f>
        <v>236516</v>
      </c>
      <c r="O7" s="18">
        <f t="shared" si="6"/>
        <v>-10804</v>
      </c>
      <c r="P7" s="21">
        <f t="shared" si="7"/>
        <v>-4.3684295649361156</v>
      </c>
      <c r="Q7" s="18">
        <f>IF(ISERROR(VLOOKUP($E7,[3]作業用3!$O$12:$R$389,3,FALSE)),"-",IF(VLOOKUP($E7,[3]作業用3!$O$12:$R$389,3,FALSE)=0,"-",VLOOKUP($E7,[3]作業用3!$O$12:$R$389,3,FALSE)))</f>
        <v>108062</v>
      </c>
      <c r="R7" s="22">
        <f t="shared" si="8"/>
        <v>2.188706483315134</v>
      </c>
    </row>
    <row r="8" spans="1:18">
      <c r="A8" s="15" t="s">
        <v>47</v>
      </c>
      <c r="B8" s="15" t="s">
        <v>48</v>
      </c>
      <c r="C8" s="15" t="str">
        <f t="shared" si="0"/>
        <v>釧路市</v>
      </c>
      <c r="D8" s="15" t="str">
        <f t="shared" si="1"/>
        <v>市</v>
      </c>
      <c r="E8" s="15" t="str">
        <f t="shared" si="2"/>
        <v>釧路保健所管内釧路市</v>
      </c>
      <c r="F8" s="18">
        <f>IF(ISERROR(VLOOKUP($E8,[3]作業用1!$O$12:$R$389,2,FALSE)),"-",IF(VLOOKUP($E8,[3]作業用1!$O$12:$R$389,2,FALSE)=0,"-",VLOOKUP($E8,[3]作業用1!$O$12:$R$389,2,FALSE)))</f>
        <v>181516</v>
      </c>
      <c r="G8" s="18">
        <f>IF(ISERROR(VLOOKUP($E8,[3]作業用1!$O$12:$R$389,4,FALSE)),"-",IF(VLOOKUP($E8,[3]作業用1!$O$12:$R$389,4,FALSE)=0,"-",VLOOKUP($E8,[3]作業用1!$O$12:$R$389,4,FALSE)))</f>
        <v>181516</v>
      </c>
      <c r="H8" s="18">
        <f>IF(ISERROR(VLOOKUP($E8,[3]作業用2!$O$12:$R$389,2,FALSE)),"-",IF(VLOOKUP($E8,[3]作業用2!$O$12:$R$389,2,FALSE)=0,"-",VLOOKUP($E8,[3]作業用2!$O$12:$R$389,2,FALSE)))</f>
        <v>181169</v>
      </c>
      <c r="I8" s="18">
        <f t="shared" si="3"/>
        <v>-347</v>
      </c>
      <c r="J8" s="21">
        <f t="shared" si="4"/>
        <v>-0.19116772075188965</v>
      </c>
      <c r="K8" s="18">
        <f>IF(ISERROR(VLOOKUP($E8,[3]作業用2!$O$12:$R$389,3,FALSE)),"-",IF(VLOOKUP($E8,[3]作業用2!$O$12:$R$389,3,FALSE)=0,"-",VLOOKUP($E8,[3]作業用2!$O$12:$R$389,3,FALSE)))</f>
        <v>81015</v>
      </c>
      <c r="L8" s="22">
        <f t="shared" si="5"/>
        <v>2.2362402024316483</v>
      </c>
      <c r="M8" s="18">
        <f>IF(ISERROR(VLOOKUP($E8,[3]作業用2!$O$12:$R$389,4,FALSE)),"-",IF(VLOOKUP($E8,[3]作業用2!$O$12:$R$389,4,FALSE)=0,"-",VLOOKUP($E8,[3]作業用2!$O$12:$R$389,4,FALSE)))</f>
        <v>181169</v>
      </c>
      <c r="N8" s="18">
        <f>IF(ISERROR(VLOOKUP($E8,[3]作業用3!$O$12:$R$389,2,FALSE)),"-",IF(VLOOKUP($E8,[3]作業用3!$O$12:$R$389,2,FALSE)=0,"-",VLOOKUP($E8,[3]作業用3!$O$12:$R$389,2,FALSE)))</f>
        <v>174742</v>
      </c>
      <c r="O8" s="18">
        <f t="shared" si="6"/>
        <v>-6427</v>
      </c>
      <c r="P8" s="21">
        <f t="shared" si="7"/>
        <v>-3.5475164073323802</v>
      </c>
      <c r="Q8" s="18">
        <f>IF(ISERROR(VLOOKUP($E8,[3]作業用3!$O$12:$R$389,3,FALSE)),"-",IF(VLOOKUP($E8,[3]作業用3!$O$12:$R$389,3,FALSE)=0,"-",VLOOKUP($E8,[3]作業用3!$O$12:$R$389,3,FALSE)))</f>
        <v>82078</v>
      </c>
      <c r="R8" s="22">
        <f t="shared" si="8"/>
        <v>2.1289748775554962</v>
      </c>
    </row>
    <row r="9" spans="1:18">
      <c r="A9" s="15" t="s">
        <v>7</v>
      </c>
      <c r="B9" s="15" t="s">
        <v>48</v>
      </c>
      <c r="C9" s="15" t="str">
        <f t="shared" si="0"/>
        <v>釧路町</v>
      </c>
      <c r="D9" s="15" t="str">
        <f t="shared" si="1"/>
        <v>町</v>
      </c>
      <c r="E9" s="15" t="str">
        <f t="shared" si="2"/>
        <v>釧路保健所管内釧路町</v>
      </c>
      <c r="F9" s="18">
        <f>IF(ISERROR(VLOOKUP($E9,[3]作業用1!$O$12:$R$389,2,FALSE)),"-",IF(VLOOKUP($E9,[3]作業用1!$O$12:$R$389,2,FALSE)=0,"-",VLOOKUP($E9,[3]作業用1!$O$12:$R$389,2,FALSE)))</f>
        <v>21855</v>
      </c>
      <c r="G9" s="18">
        <f>IF(ISERROR(VLOOKUP($E9,[3]作業用1!$O$12:$R$389,4,FALSE)),"-",IF(VLOOKUP($E9,[3]作業用1!$O$12:$R$389,4,FALSE)=0,"-",VLOOKUP($E9,[3]作業用1!$O$12:$R$389,4,FALSE)))</f>
        <v>44333</v>
      </c>
      <c r="H9" s="18">
        <f>IF(ISERROR(VLOOKUP($E9,[3]作業用2!$O$12:$R$389,2,FALSE)),"-",IF(VLOOKUP($E9,[3]作業用2!$O$12:$R$389,2,FALSE)=0,"-",VLOOKUP($E9,[3]作業用2!$O$12:$R$389,2,FALSE)))</f>
        <v>20526</v>
      </c>
      <c r="I9" s="18">
        <f t="shared" si="3"/>
        <v>-23807</v>
      </c>
      <c r="J9" s="21">
        <f t="shared" si="4"/>
        <v>-53.700403762434298</v>
      </c>
      <c r="K9" s="18">
        <f>IF(ISERROR(VLOOKUP($E9,[3]作業用2!$O$12:$R$389,3,FALSE)),"-",IF(VLOOKUP($E9,[3]作業用2!$O$12:$R$389,3,FALSE)=0,"-",VLOOKUP($E9,[3]作業用2!$O$12:$R$389,3,FALSE)))</f>
        <v>8098</v>
      </c>
      <c r="L9" s="22">
        <f t="shared" si="5"/>
        <v>2.5346999259076317</v>
      </c>
      <c r="M9" s="18">
        <f>IF(ISERROR(VLOOKUP($E9,[3]作業用2!$O$12:$R$389,4,FALSE)),"-",IF(VLOOKUP($E9,[3]作業用2!$O$12:$R$389,4,FALSE)=0,"-",VLOOKUP($E9,[3]作業用2!$O$12:$R$389,4,FALSE)))</f>
        <v>20526</v>
      </c>
      <c r="N9" s="18">
        <f>IF(ISERROR(VLOOKUP($E9,[3]作業用3!$O$12:$R$389,2,FALSE)),"-",IF(VLOOKUP($E9,[3]作業用3!$O$12:$R$389,2,FALSE)=0,"-",VLOOKUP($E9,[3]作業用3!$O$12:$R$389,2,FALSE)))</f>
        <v>19833</v>
      </c>
      <c r="O9" s="18">
        <f t="shared" si="6"/>
        <v>-693</v>
      </c>
      <c r="P9" s="21">
        <f t="shared" si="7"/>
        <v>-3.3762057877813509</v>
      </c>
      <c r="Q9" s="18">
        <f>IF(ISERROR(VLOOKUP($E9,[3]作業用3!$O$12:$R$389,3,FALSE)),"-",IF(VLOOKUP($E9,[3]作業用3!$O$12:$R$389,3,FALSE)=0,"-",VLOOKUP($E9,[3]作業用3!$O$12:$R$389,3,FALSE)))</f>
        <v>8119</v>
      </c>
      <c r="R9" s="22">
        <f t="shared" si="8"/>
        <v>2.4427885207537874</v>
      </c>
    </row>
    <row r="10" spans="1:18">
      <c r="A10" s="15" t="s">
        <v>49</v>
      </c>
      <c r="B10" s="15" t="s">
        <v>48</v>
      </c>
      <c r="C10" s="15" t="str">
        <f t="shared" si="0"/>
        <v>厚岸町</v>
      </c>
      <c r="D10" s="15" t="str">
        <f t="shared" si="1"/>
        <v>町</v>
      </c>
      <c r="E10" s="15" t="str">
        <f t="shared" si="2"/>
        <v>釧路保健所管内厚岸町</v>
      </c>
      <c r="F10" s="18">
        <f>IF(ISERROR(VLOOKUP($E10,[3]作業用1!$O$12:$R$389,2,FALSE)),"-",IF(VLOOKUP($E10,[3]作業用1!$O$12:$R$389,2,FALSE)=0,"-",VLOOKUP($E10,[3]作業用1!$O$12:$R$389,2,FALSE)))</f>
        <v>11525</v>
      </c>
      <c r="G10" s="18">
        <f>IF(ISERROR(VLOOKUP($E10,[3]作業用1!$O$12:$R$389,4,FALSE)),"-",IF(VLOOKUP($E10,[3]作業用1!$O$12:$R$389,4,FALSE)=0,"-",VLOOKUP($E10,[3]作業用1!$O$12:$R$389,4,FALSE)))</f>
        <v>23832</v>
      </c>
      <c r="H10" s="18">
        <f>IF(ISERROR(VLOOKUP($E10,[3]作業用2!$O$12:$R$389,2,FALSE)),"-",IF(VLOOKUP($E10,[3]作業用2!$O$12:$R$389,2,FALSE)=0,"-",VLOOKUP($E10,[3]作業用2!$O$12:$R$389,2,FALSE)))</f>
        <v>10630</v>
      </c>
      <c r="I10" s="18">
        <f t="shared" si="3"/>
        <v>-13202</v>
      </c>
      <c r="J10" s="21">
        <f t="shared" si="4"/>
        <v>-55.396106075864381</v>
      </c>
      <c r="K10" s="18">
        <f>IF(ISERROR(VLOOKUP($E10,[3]作業用2!$O$12:$R$389,3,FALSE)),"-",IF(VLOOKUP($E10,[3]作業用2!$O$12:$R$389,3,FALSE)=0,"-",VLOOKUP($E10,[3]作業用2!$O$12:$R$389,3,FALSE)))</f>
        <v>4278</v>
      </c>
      <c r="L10" s="22">
        <f t="shared" si="5"/>
        <v>2.4848059841047219</v>
      </c>
      <c r="M10" s="18">
        <f>IF(ISERROR(VLOOKUP($E10,[3]作業用2!$O$12:$R$389,4,FALSE)),"-",IF(VLOOKUP($E10,[3]作業用2!$O$12:$R$389,4,FALSE)=0,"-",VLOOKUP($E10,[3]作業用2!$O$12:$R$389,4,FALSE)))</f>
        <v>10630</v>
      </c>
      <c r="N10" s="18">
        <f>IF(ISERROR(VLOOKUP($E10,[3]作業用3!$O$12:$R$389,2,FALSE)),"-",IF(VLOOKUP($E10,[3]作業用3!$O$12:$R$389,2,FALSE)=0,"-",VLOOKUP($E10,[3]作業用3!$O$12:$R$389,2,FALSE)))</f>
        <v>9778</v>
      </c>
      <c r="O10" s="18">
        <f t="shared" si="6"/>
        <v>-852</v>
      </c>
      <c r="P10" s="21">
        <f t="shared" si="7"/>
        <v>-8.0150517403574781</v>
      </c>
      <c r="Q10" s="18">
        <f>IF(ISERROR(VLOOKUP($E10,[3]作業用3!$O$12:$R$389,3,FALSE)),"-",IF(VLOOKUP($E10,[3]作業用3!$O$12:$R$389,3,FALSE)=0,"-",VLOOKUP($E10,[3]作業用3!$O$12:$R$389,3,FALSE)))</f>
        <v>4115</v>
      </c>
      <c r="R10" s="22">
        <f t="shared" si="8"/>
        <v>2.3761846901579586</v>
      </c>
    </row>
    <row r="11" spans="1:18">
      <c r="A11" s="15" t="s">
        <v>53</v>
      </c>
      <c r="B11" s="15" t="s">
        <v>48</v>
      </c>
      <c r="C11" s="15" t="str">
        <f t="shared" si="0"/>
        <v>浜中町</v>
      </c>
      <c r="D11" s="15" t="str">
        <f t="shared" si="1"/>
        <v>町</v>
      </c>
      <c r="E11" s="15" t="str">
        <f t="shared" si="2"/>
        <v>釧路保健所管内浜中町</v>
      </c>
      <c r="F11" s="18">
        <f>IF(ISERROR(VLOOKUP($E11,[3]作業用1!$O$12:$R$389,2,FALSE)),"-",IF(VLOOKUP($E11,[3]作業用1!$O$12:$R$389,2,FALSE)=0,"-",VLOOKUP($E11,[3]作業用1!$O$12:$R$389,2,FALSE)))</f>
        <v>7005</v>
      </c>
      <c r="G11" s="18">
        <f>IF(ISERROR(VLOOKUP($E11,[3]作業用1!$O$12:$R$389,4,FALSE)),"-",IF(VLOOKUP($E11,[3]作業用1!$O$12:$R$389,4,FALSE)=0,"-",VLOOKUP($E11,[3]作業用1!$O$12:$R$389,4,FALSE)))</f>
        <v>14340</v>
      </c>
      <c r="H11" s="18">
        <f>IF(ISERROR(VLOOKUP($E11,[3]作業用2!$O$12:$R$389,2,FALSE)),"-",IF(VLOOKUP($E11,[3]作業用2!$O$12:$R$389,2,FALSE)=0,"-",VLOOKUP($E11,[3]作業用2!$O$12:$R$389,2,FALSE)))</f>
        <v>6511</v>
      </c>
      <c r="I11" s="18">
        <f t="shared" si="3"/>
        <v>-7829</v>
      </c>
      <c r="J11" s="21">
        <f t="shared" si="4"/>
        <v>-54.595536959553691</v>
      </c>
      <c r="K11" s="18">
        <f>IF(ISERROR(VLOOKUP($E11,[3]作業用2!$O$12:$R$389,3,FALSE)),"-",IF(VLOOKUP($E11,[3]作業用2!$O$12:$R$389,3,FALSE)=0,"-",VLOOKUP($E11,[3]作業用2!$O$12:$R$389,3,FALSE)))</f>
        <v>2344</v>
      </c>
      <c r="L11" s="22">
        <f t="shared" si="5"/>
        <v>2.7777303754266214</v>
      </c>
      <c r="M11" s="18">
        <f>IF(ISERROR(VLOOKUP($E11,[3]作業用2!$O$12:$R$389,4,FALSE)),"-",IF(VLOOKUP($E11,[3]作業用2!$O$12:$R$389,4,FALSE)=0,"-",VLOOKUP($E11,[3]作業用2!$O$12:$R$389,4,FALSE)))</f>
        <v>6511</v>
      </c>
      <c r="N11" s="18">
        <f>IF(ISERROR(VLOOKUP($E11,[3]作業用3!$O$12:$R$389,2,FALSE)),"-",IF(VLOOKUP($E11,[3]作業用3!$O$12:$R$389,2,FALSE)=0,"-",VLOOKUP($E11,[3]作業用3!$O$12:$R$389,2,FALSE)))</f>
        <v>6061</v>
      </c>
      <c r="O11" s="18">
        <f t="shared" si="6"/>
        <v>-450</v>
      </c>
      <c r="P11" s="21">
        <f t="shared" si="7"/>
        <v>-6.9113807402856704</v>
      </c>
      <c r="Q11" s="18">
        <f>IF(ISERROR(VLOOKUP($E11,[3]作業用3!$O$12:$R$389,3,FALSE)),"-",IF(VLOOKUP($E11,[3]作業用3!$O$12:$R$389,3,FALSE)=0,"-",VLOOKUP($E11,[3]作業用3!$O$12:$R$389,3,FALSE)))</f>
        <v>2325</v>
      </c>
      <c r="R11" s="22">
        <f t="shared" si="8"/>
        <v>2.6068817204301076</v>
      </c>
    </row>
    <row r="12" spans="1:18">
      <c r="A12" s="15" t="s">
        <v>54</v>
      </c>
      <c r="B12" s="15" t="s">
        <v>48</v>
      </c>
      <c r="C12" s="15" t="str">
        <f t="shared" si="0"/>
        <v>標茶町</v>
      </c>
      <c r="D12" s="15" t="str">
        <f t="shared" si="1"/>
        <v>町</v>
      </c>
      <c r="E12" s="15" t="str">
        <f t="shared" si="2"/>
        <v>釧路保健所管内標茶町</v>
      </c>
      <c r="F12" s="18">
        <f>IF(ISERROR(VLOOKUP($E12,[3]作業用1!$O$12:$R$389,2,FALSE)),"-",IF(VLOOKUP($E12,[3]作業用1!$O$12:$R$389,2,FALSE)=0,"-",VLOOKUP($E12,[3]作業用1!$O$12:$R$389,2,FALSE)))</f>
        <v>8936</v>
      </c>
      <c r="G12" s="18">
        <f>IF(ISERROR(VLOOKUP($E12,[3]作業用1!$O$12:$R$389,4,FALSE)),"-",IF(VLOOKUP($E12,[3]作業用1!$O$12:$R$389,4,FALSE)=0,"-",VLOOKUP($E12,[3]作業用1!$O$12:$R$389,4,FALSE)))</f>
        <v>18324</v>
      </c>
      <c r="H12" s="18">
        <f>IF(ISERROR(VLOOKUP($E12,[3]作業用2!$O$12:$R$389,2,FALSE)),"-",IF(VLOOKUP($E12,[3]作業用2!$O$12:$R$389,2,FALSE)=0,"-",VLOOKUP($E12,[3]作業用2!$O$12:$R$389,2,FALSE)))</f>
        <v>8285</v>
      </c>
      <c r="I12" s="18">
        <f t="shared" si="3"/>
        <v>-10039</v>
      </c>
      <c r="J12" s="21">
        <f t="shared" si="4"/>
        <v>-54.786072909845004</v>
      </c>
      <c r="K12" s="18">
        <f>IF(ISERROR(VLOOKUP($E12,[3]作業用2!$O$12:$R$389,3,FALSE)),"-",IF(VLOOKUP($E12,[3]作業用2!$O$12:$R$389,3,FALSE)=0,"-",VLOOKUP($E12,[3]作業用2!$O$12:$R$389,3,FALSE)))</f>
        <v>3365</v>
      </c>
      <c r="L12" s="22">
        <f t="shared" si="5"/>
        <v>2.4621099554234771</v>
      </c>
      <c r="M12" s="18">
        <f>IF(ISERROR(VLOOKUP($E12,[3]作業用2!$O$12:$R$389,4,FALSE)),"-",IF(VLOOKUP($E12,[3]作業用2!$O$12:$R$389,4,FALSE)=0,"-",VLOOKUP($E12,[3]作業用2!$O$12:$R$389,4,FALSE)))</f>
        <v>8285</v>
      </c>
      <c r="N12" s="18">
        <f>IF(ISERROR(VLOOKUP($E12,[3]作業用3!$O$12:$R$389,2,FALSE)),"-",IF(VLOOKUP($E12,[3]作業用3!$O$12:$R$389,2,FALSE)=0,"-",VLOOKUP($E12,[3]作業用3!$O$12:$R$389,2,FALSE)))</f>
        <v>7742</v>
      </c>
      <c r="O12" s="18">
        <f t="shared" si="6"/>
        <v>-543</v>
      </c>
      <c r="P12" s="21">
        <f t="shared" si="7"/>
        <v>-6.5540132770066384</v>
      </c>
      <c r="Q12" s="18">
        <f>IF(ISERROR(VLOOKUP($E12,[3]作業用3!$O$12:$R$389,3,FALSE)),"-",IF(VLOOKUP($E12,[3]作業用3!$O$12:$R$389,3,FALSE)=0,"-",VLOOKUP($E12,[3]作業用3!$O$12:$R$389,3,FALSE)))</f>
        <v>3281</v>
      </c>
      <c r="R12" s="22">
        <f t="shared" si="8"/>
        <v>2.3596464492532765</v>
      </c>
    </row>
    <row r="13" spans="1:18">
      <c r="A13" s="15" t="s">
        <v>51</v>
      </c>
      <c r="B13" s="15" t="s">
        <v>48</v>
      </c>
      <c r="C13" s="15" t="str">
        <f t="shared" si="0"/>
        <v>弟子屈町</v>
      </c>
      <c r="D13" s="15" t="str">
        <f t="shared" si="1"/>
        <v>町</v>
      </c>
      <c r="E13" s="15" t="str">
        <f t="shared" si="2"/>
        <v>釧路保健所管内弟子屈町</v>
      </c>
      <c r="F13" s="18">
        <f>IF(ISERROR(VLOOKUP($E13,[3]作業用1!$O$12:$R$389,2,FALSE)),"-",IF(VLOOKUP($E13,[3]作業用1!$O$12:$R$389,2,FALSE)=0,"-",VLOOKUP($E13,[3]作業用1!$O$12:$R$389,2,FALSE)))</f>
        <v>9023</v>
      </c>
      <c r="G13" s="18">
        <f>IF(ISERROR(VLOOKUP($E13,[3]作業用1!$O$12:$R$389,4,FALSE)),"-",IF(VLOOKUP($E13,[3]作業用1!$O$12:$R$389,4,FALSE)=0,"-",VLOOKUP($E13,[3]作業用1!$O$12:$R$389,4,FALSE)))</f>
        <v>18516</v>
      </c>
      <c r="H13" s="18">
        <f>IF(ISERROR(VLOOKUP($E13,[3]作業用2!$O$12:$R$389,2,FALSE)),"-",IF(VLOOKUP($E13,[3]作業用2!$O$12:$R$389,2,FALSE)=0,"-",VLOOKUP($E13,[3]作業用2!$O$12:$R$389,2,FALSE)))</f>
        <v>8278</v>
      </c>
      <c r="I13" s="18">
        <f t="shared" si="3"/>
        <v>-10238</v>
      </c>
      <c r="J13" s="21">
        <f t="shared" si="4"/>
        <v>-55.292719809894145</v>
      </c>
      <c r="K13" s="18">
        <f>IF(ISERROR(VLOOKUP($E13,[3]作業用2!$O$12:$R$389,3,FALSE)),"-",IF(VLOOKUP($E13,[3]作業用2!$O$12:$R$389,3,FALSE)=0,"-",VLOOKUP($E13,[3]作業用2!$O$12:$R$389,3,FALSE)))</f>
        <v>3632</v>
      </c>
      <c r="L13" s="22">
        <f t="shared" si="5"/>
        <v>2.2791850220264318</v>
      </c>
      <c r="M13" s="18">
        <f>IF(ISERROR(VLOOKUP($E13,[3]作業用2!$O$12:$R$389,4,FALSE)),"-",IF(VLOOKUP($E13,[3]作業用2!$O$12:$R$389,4,FALSE)=0,"-",VLOOKUP($E13,[3]作業用2!$O$12:$R$389,4,FALSE)))</f>
        <v>8278</v>
      </c>
      <c r="N13" s="18">
        <f>IF(ISERROR(VLOOKUP($E13,[3]作業用3!$O$12:$R$389,2,FALSE)),"-",IF(VLOOKUP($E13,[3]作業用3!$O$12:$R$389,2,FALSE)=0,"-",VLOOKUP($E13,[3]作業用3!$O$12:$R$389,2,FALSE)))</f>
        <v>7758</v>
      </c>
      <c r="O13" s="18">
        <f t="shared" si="6"/>
        <v>-520</v>
      </c>
      <c r="P13" s="21">
        <f t="shared" si="7"/>
        <v>-6.2817105581058224</v>
      </c>
      <c r="Q13" s="18">
        <f>IF(ISERROR(VLOOKUP($E13,[3]作業用3!$O$12:$R$389,3,FALSE)),"-",IF(VLOOKUP($E13,[3]作業用3!$O$12:$R$389,3,FALSE)=0,"-",VLOOKUP($E13,[3]作業用3!$O$12:$R$389,3,FALSE)))</f>
        <v>3509</v>
      </c>
      <c r="R13" s="22">
        <f t="shared" si="8"/>
        <v>2.2108862923909944</v>
      </c>
    </row>
    <row r="14" spans="1:18">
      <c r="A14" s="15" t="s">
        <v>56</v>
      </c>
      <c r="B14" s="15" t="s">
        <v>48</v>
      </c>
      <c r="C14" s="15" t="str">
        <f t="shared" si="0"/>
        <v>阿寒町</v>
      </c>
      <c r="D14" s="15" t="str">
        <f t="shared" si="1"/>
        <v>町</v>
      </c>
      <c r="E14" s="15" t="str">
        <f t="shared" si="2"/>
        <v>釧路保健所管内阿寒町</v>
      </c>
      <c r="F14" s="18">
        <f>IF(ISERROR(VLOOKUP($E14,[3]作業用1!$O$12:$R$389,2,FALSE)),"-",IF(VLOOKUP($E14,[3]作業用1!$O$12:$R$389,2,FALSE)=0,"-",VLOOKUP($E14,[3]作業用1!$O$12:$R$389,2,FALSE)))</f>
        <v>6330</v>
      </c>
      <c r="G14" s="18">
        <f>IF(ISERROR(VLOOKUP($E14,[3]作業用1!$O$12:$R$389,4,FALSE)),"-",IF(VLOOKUP($E14,[3]作業用1!$O$12:$R$389,4,FALSE)=0,"-",VLOOKUP($E14,[3]作業用1!$O$12:$R$389,4,FALSE)))</f>
        <v>13126</v>
      </c>
      <c r="H14" s="18" t="str">
        <f>IF(ISERROR(VLOOKUP($E14,[3]作業用2!$O$12:$R$389,2,FALSE)),"-",IF(VLOOKUP($E14,[3]作業用2!$O$12:$R$389,2,FALSE)=0,"-",VLOOKUP($E14,[3]作業用2!$O$12:$R$389,2,FALSE)))</f>
        <v>-</v>
      </c>
      <c r="I14" s="18" t="str">
        <f t="shared" si="3"/>
        <v>-</v>
      </c>
      <c r="J14" s="21" t="str">
        <f t="shared" si="4"/>
        <v>-</v>
      </c>
      <c r="K14" s="18" t="str">
        <f>IF(ISERROR(VLOOKUP($E14,[3]作業用2!$O$12:$R$389,3,FALSE)),"-",IF(VLOOKUP($E14,[3]作業用2!$O$12:$R$389,3,FALSE)=0,"-",VLOOKUP($E14,[3]作業用2!$O$12:$R$389,3,FALSE)))</f>
        <v>-</v>
      </c>
      <c r="L14" s="22" t="str">
        <f t="shared" si="5"/>
        <v>-</v>
      </c>
      <c r="M14" s="18" t="str">
        <f>IF(ISERROR(VLOOKUP($E14,[3]作業用2!$O$12:$R$389,4,FALSE)),"-",IF(VLOOKUP($E14,[3]作業用2!$O$12:$R$389,4,FALSE)=0,"-",VLOOKUP($E14,[3]作業用2!$O$12:$R$389,4,FALSE)))</f>
        <v>-</v>
      </c>
      <c r="N14" s="18" t="str">
        <f>IF(ISERROR(VLOOKUP($E14,[3]作業用3!$O$12:$R$389,2,FALSE)),"-",IF(VLOOKUP($E14,[3]作業用3!$O$12:$R$389,2,FALSE)=0,"-",VLOOKUP($E14,[3]作業用3!$O$12:$R$389,2,FALSE)))</f>
        <v>-</v>
      </c>
      <c r="O14" s="18" t="str">
        <f t="shared" si="6"/>
        <v>-</v>
      </c>
      <c r="P14" s="21" t="str">
        <f t="shared" si="7"/>
        <v>-</v>
      </c>
      <c r="Q14" s="18" t="str">
        <f>IF(ISERROR(VLOOKUP($E14,[3]作業用3!$O$12:$R$389,3,FALSE)),"-",IF(VLOOKUP($E14,[3]作業用3!$O$12:$R$389,3,FALSE)=0,"-",VLOOKUP($E14,[3]作業用3!$O$12:$R$389,3,FALSE)))</f>
        <v>-</v>
      </c>
      <c r="R14" s="22" t="str">
        <f t="shared" si="8"/>
        <v>-</v>
      </c>
    </row>
    <row r="15" spans="1:18">
      <c r="A15" s="15" t="s">
        <v>59</v>
      </c>
      <c r="B15" s="15" t="s">
        <v>48</v>
      </c>
      <c r="C15" s="15" t="str">
        <f t="shared" si="0"/>
        <v>鶴居村</v>
      </c>
      <c r="D15" s="15" t="str">
        <f t="shared" si="1"/>
        <v>村</v>
      </c>
      <c r="E15" s="15" t="str">
        <f t="shared" si="2"/>
        <v>釧路保健所管内鶴居村</v>
      </c>
      <c r="F15" s="18">
        <f>IF(ISERROR(VLOOKUP($E15,[3]作業用1!$O$12:$R$389,2,FALSE)),"-",IF(VLOOKUP($E15,[3]作業用1!$O$12:$R$389,2,FALSE)=0,"-",VLOOKUP($E15,[3]作業用1!$O$12:$R$389,2,FALSE)))</f>
        <v>2672</v>
      </c>
      <c r="G15" s="18">
        <f>IF(ISERROR(VLOOKUP($E15,[3]作業用1!$O$12:$R$389,4,FALSE)),"-",IF(VLOOKUP($E15,[3]作業用1!$O$12:$R$389,4,FALSE)=0,"-",VLOOKUP($E15,[3]作業用1!$O$12:$R$389,4,FALSE)))</f>
        <v>5400</v>
      </c>
      <c r="H15" s="18">
        <f>IF(ISERROR(VLOOKUP($E15,[3]作業用2!$O$12:$R$389,2,FALSE)),"-",IF(VLOOKUP($E15,[3]作業用2!$O$12:$R$389,2,FALSE)=0,"-",VLOOKUP($E15,[3]作業用2!$O$12:$R$389,2,FALSE)))</f>
        <v>2627</v>
      </c>
      <c r="I15" s="18">
        <f t="shared" si="3"/>
        <v>-2773</v>
      </c>
      <c r="J15" s="21">
        <f t="shared" si="4"/>
        <v>-51.351851851851848</v>
      </c>
      <c r="K15" s="18">
        <f>IF(ISERROR(VLOOKUP($E15,[3]作業用2!$O$12:$R$389,3,FALSE)),"-",IF(VLOOKUP($E15,[3]作業用2!$O$12:$R$389,3,FALSE)=0,"-",VLOOKUP($E15,[3]作業用2!$O$12:$R$389,3,FALSE)))</f>
        <v>979</v>
      </c>
      <c r="L15" s="22">
        <f t="shared" si="5"/>
        <v>2.6833503575076607</v>
      </c>
      <c r="M15" s="18">
        <f>IF(ISERROR(VLOOKUP($E15,[3]作業用2!$O$12:$R$389,4,FALSE)),"-",IF(VLOOKUP($E15,[3]作業用2!$O$12:$R$389,4,FALSE)=0,"-",VLOOKUP($E15,[3]作業用2!$O$12:$R$389,4,FALSE)))</f>
        <v>2627</v>
      </c>
      <c r="N15" s="18">
        <f>IF(ISERROR(VLOOKUP($E15,[3]作業用3!$O$12:$R$389,2,FALSE)),"-",IF(VLOOKUP($E15,[3]作業用3!$O$12:$R$389,2,FALSE)=0,"-",VLOOKUP($E15,[3]作業用3!$O$12:$R$389,2,FALSE)))</f>
        <v>2534</v>
      </c>
      <c r="O15" s="18">
        <f t="shared" si="6"/>
        <v>-93</v>
      </c>
      <c r="P15" s="21">
        <f t="shared" si="7"/>
        <v>-3.5401598781880468</v>
      </c>
      <c r="Q15" s="18">
        <f>IF(ISERROR(VLOOKUP($E15,[3]作業用3!$O$12:$R$389,3,FALSE)),"-",IF(VLOOKUP($E15,[3]作業用3!$O$12:$R$389,3,FALSE)=0,"-",VLOOKUP($E15,[3]作業用3!$O$12:$R$389,3,FALSE)))</f>
        <v>1026</v>
      </c>
      <c r="R15" s="22">
        <f t="shared" si="8"/>
        <v>2.469785575048733</v>
      </c>
    </row>
    <row r="16" spans="1:18">
      <c r="A16" s="15" t="s">
        <v>60</v>
      </c>
      <c r="B16" s="15" t="s">
        <v>48</v>
      </c>
      <c r="C16" s="15" t="str">
        <f t="shared" si="0"/>
        <v>白糠町</v>
      </c>
      <c r="D16" s="15" t="str">
        <f t="shared" si="1"/>
        <v>町</v>
      </c>
      <c r="E16" s="15" t="str">
        <f t="shared" si="2"/>
        <v>釧路保健所管内白糠町</v>
      </c>
      <c r="F16" s="18">
        <f>IF(ISERROR(VLOOKUP($E16,[3]作業用1!$O$12:$R$389,2,FALSE)),"-",IF(VLOOKUP($E16,[3]作業用1!$O$12:$R$389,2,FALSE)=0,"-",VLOOKUP($E16,[3]作業用1!$O$12:$R$389,2,FALSE)))</f>
        <v>10397</v>
      </c>
      <c r="G16" s="18">
        <f>IF(ISERROR(VLOOKUP($E16,[3]作業用1!$O$12:$R$389,4,FALSE)),"-",IF(VLOOKUP($E16,[3]作業用1!$O$12:$R$389,4,FALSE)=0,"-",VLOOKUP($E16,[3]作業用1!$O$12:$R$389,4,FALSE)))</f>
        <v>21756</v>
      </c>
      <c r="H16" s="18">
        <f>IF(ISERROR(VLOOKUP($E16,[3]作業用2!$O$12:$R$389,2,FALSE)),"-",IF(VLOOKUP($E16,[3]作業用2!$O$12:$R$389,2,FALSE)=0,"-",VLOOKUP($E16,[3]作業用2!$O$12:$R$389,2,FALSE)))</f>
        <v>9294</v>
      </c>
      <c r="I16" s="18">
        <f t="shared" si="3"/>
        <v>-12462</v>
      </c>
      <c r="J16" s="21">
        <f t="shared" si="4"/>
        <v>-57.280750137893001</v>
      </c>
      <c r="K16" s="18">
        <f>IF(ISERROR(VLOOKUP($E16,[3]作業用2!$O$12:$R$389,3,FALSE)),"-",IF(VLOOKUP($E16,[3]作業用2!$O$12:$R$389,3,FALSE)=0,"-",VLOOKUP($E16,[3]作業用2!$O$12:$R$389,3,FALSE)))</f>
        <v>3896</v>
      </c>
      <c r="L16" s="22">
        <f t="shared" si="5"/>
        <v>2.3855236139630391</v>
      </c>
      <c r="M16" s="18">
        <f>IF(ISERROR(VLOOKUP($E16,[3]作業用2!$O$12:$R$389,4,FALSE)),"-",IF(VLOOKUP($E16,[3]作業用2!$O$12:$R$389,4,FALSE)=0,"-",VLOOKUP($E16,[3]作業用2!$O$12:$R$389,4,FALSE)))</f>
        <v>9294</v>
      </c>
      <c r="N16" s="18">
        <f>IF(ISERROR(VLOOKUP($E16,[3]作業用3!$O$12:$R$389,2,FALSE)),"-",IF(VLOOKUP($E16,[3]作業用3!$O$12:$R$389,2,FALSE)=0,"-",VLOOKUP($E16,[3]作業用3!$O$12:$R$389,2,FALSE)))</f>
        <v>8068</v>
      </c>
      <c r="O16" s="18">
        <f t="shared" si="6"/>
        <v>-1226</v>
      </c>
      <c r="P16" s="21">
        <f t="shared" si="7"/>
        <v>-13.191306219066066</v>
      </c>
      <c r="Q16" s="18">
        <f>IF(ISERROR(VLOOKUP($E16,[3]作業用3!$O$12:$R$389,3,FALSE)),"-",IF(VLOOKUP($E16,[3]作業用3!$O$12:$R$389,3,FALSE)=0,"-",VLOOKUP($E16,[3]作業用3!$O$12:$R$389,3,FALSE)))</f>
        <v>3609</v>
      </c>
      <c r="R16" s="22">
        <f t="shared" si="8"/>
        <v>2.2355223053477418</v>
      </c>
    </row>
    <row r="17" spans="1:18">
      <c r="A17" s="15" t="s">
        <v>61</v>
      </c>
      <c r="B17" s="15" t="s">
        <v>48</v>
      </c>
      <c r="C17" s="15" t="str">
        <f t="shared" si="0"/>
        <v>音別町</v>
      </c>
      <c r="D17" s="15" t="str">
        <f t="shared" si="1"/>
        <v>町</v>
      </c>
      <c r="E17" s="15" t="str">
        <f t="shared" si="2"/>
        <v>釧路保健所管内音別町</v>
      </c>
      <c r="F17" s="18">
        <f>IF(ISERROR(VLOOKUP($E17,[3]作業用1!$O$12:$R$389,2,FALSE)),"-",IF(VLOOKUP($E17,[3]作業用1!$O$12:$R$389,2,FALSE)=0,"-",VLOOKUP($E17,[3]作業用1!$O$12:$R$389,2,FALSE)))</f>
        <v>2632</v>
      </c>
      <c r="G17" s="18">
        <f>IF(ISERROR(VLOOKUP($E17,[3]作業用1!$O$12:$R$389,4,FALSE)),"-",IF(VLOOKUP($E17,[3]作業用1!$O$12:$R$389,4,FALSE)=0,"-",VLOOKUP($E17,[3]作業用1!$O$12:$R$389,4,FALSE)))</f>
        <v>5663</v>
      </c>
      <c r="H17" s="18" t="str">
        <f>IF(ISERROR(VLOOKUP($E17,[3]作業用2!$O$12:$R$389,2,FALSE)),"-",IF(VLOOKUP($E17,[3]作業用2!$O$12:$R$389,2,FALSE)=0,"-",VLOOKUP($E17,[3]作業用2!$O$12:$R$389,2,FALSE)))</f>
        <v>-</v>
      </c>
      <c r="I17" s="18" t="str">
        <f t="shared" si="3"/>
        <v>-</v>
      </c>
      <c r="J17" s="21" t="str">
        <f t="shared" si="4"/>
        <v>-</v>
      </c>
      <c r="K17" s="18" t="str">
        <f>IF(ISERROR(VLOOKUP($E17,[3]作業用2!$O$12:$R$389,3,FALSE)),"-",IF(VLOOKUP($E17,[3]作業用2!$O$12:$R$389,3,FALSE)=0,"-",VLOOKUP($E17,[3]作業用2!$O$12:$R$389,3,FALSE)))</f>
        <v>-</v>
      </c>
      <c r="L17" s="22" t="str">
        <f t="shared" si="5"/>
        <v>-</v>
      </c>
      <c r="M17" s="18" t="str">
        <f>IF(ISERROR(VLOOKUP($E17,[3]作業用2!$O$12:$R$389,4,FALSE)),"-",IF(VLOOKUP($E17,[3]作業用2!$O$12:$R$389,4,FALSE)=0,"-",VLOOKUP($E17,[3]作業用2!$O$12:$R$389,4,FALSE)))</f>
        <v>-</v>
      </c>
      <c r="N17" s="18" t="str">
        <f>IF(ISERROR(VLOOKUP($E17,[3]作業用3!$O$12:$R$389,2,FALSE)),"-",IF(VLOOKUP($E17,[3]作業用3!$O$12:$R$389,2,FALSE)=0,"-",VLOOKUP($E17,[3]作業用3!$O$12:$R$389,2,FALSE)))</f>
        <v>-</v>
      </c>
      <c r="O17" s="18" t="str">
        <f t="shared" si="6"/>
        <v>-</v>
      </c>
      <c r="P17" s="21" t="str">
        <f t="shared" si="7"/>
        <v>-</v>
      </c>
      <c r="Q17" s="18" t="str">
        <f>IF(ISERROR(VLOOKUP($E17,[3]作業用3!$O$12:$R$389,3,FALSE)),"-",IF(VLOOKUP($E17,[3]作業用3!$O$12:$R$389,3,FALSE)=0,"-",VLOOKUP($E17,[3]作業用3!$O$12:$R$389,3,FALSE)))</f>
        <v>-</v>
      </c>
      <c r="R17" s="22" t="str">
        <f t="shared" si="8"/>
        <v>-</v>
      </c>
    </row>
    <row r="18" spans="1:18">
      <c r="A18" s="15" t="s">
        <v>28</v>
      </c>
      <c r="B18" s="15"/>
      <c r="C18" s="15" t="str">
        <f t="shared" si="0"/>
        <v>根室保健所</v>
      </c>
      <c r="D18" s="15" t="str">
        <f t="shared" si="1"/>
        <v>所</v>
      </c>
      <c r="E18" s="15" t="str">
        <f t="shared" si="2"/>
        <v>根室保健所</v>
      </c>
      <c r="F18" s="18">
        <f>IF(ISERROR(VLOOKUP($E18,[3]作業用1!$O$12:$R$389,2,FALSE)),"-",IF(VLOOKUP($E18,[3]作業用1!$O$12:$R$389,2,FALSE)=0,"-",VLOOKUP($E18,[3]作業用1!$O$12:$R$389,2,FALSE)))</f>
        <v>31202</v>
      </c>
      <c r="G18" s="18">
        <f>IF(ISERROR(VLOOKUP($E18,[3]作業用1!$O$12:$R$389,4,FALSE)),"-",IF(VLOOKUP($E18,[3]作業用1!$O$12:$R$389,4,FALSE)=0,"-",VLOOKUP($E18,[3]作業用1!$O$12:$R$389,4,FALSE)))</f>
        <v>31202</v>
      </c>
      <c r="H18" s="18">
        <f>IF(ISERROR(VLOOKUP($E18,[3]作業用2!$O$12:$R$389,2,FALSE)),"-",IF(VLOOKUP($E18,[3]作業用2!$O$12:$R$389,2,FALSE)=0,"-",VLOOKUP($E18,[3]作業用2!$O$12:$R$389,2,FALSE)))</f>
        <v>29201</v>
      </c>
      <c r="I18" s="18">
        <f t="shared" si="3"/>
        <v>-2001</v>
      </c>
      <c r="J18" s="21">
        <f t="shared" si="4"/>
        <v>-6.4130504454842638</v>
      </c>
      <c r="K18" s="18">
        <f>IF(ISERROR(VLOOKUP($E18,[3]作業用2!$O$12:$R$389,3,FALSE)),"-",IF(VLOOKUP($E18,[3]作業用2!$O$12:$R$389,3,FALSE)=0,"-",VLOOKUP($E18,[3]作業用2!$O$12:$R$389,3,FALSE)))</f>
        <v>11897</v>
      </c>
      <c r="L18" s="22">
        <f t="shared" si="5"/>
        <v>2.4544843237791039</v>
      </c>
      <c r="M18" s="18">
        <f>IF(ISERROR(VLOOKUP($E18,[3]作業用2!$O$12:$R$389,4,FALSE)),"-",IF(VLOOKUP($E18,[3]作業用2!$O$12:$R$389,4,FALSE)=0,"-",VLOOKUP($E18,[3]作業用2!$O$12:$R$389,4,FALSE)))</f>
        <v>29201</v>
      </c>
      <c r="N18" s="18">
        <f>IF(ISERROR(VLOOKUP($E18,[3]作業用3!$O$12:$R$389,2,FALSE)),"-",IF(VLOOKUP($E18,[3]作業用3!$O$12:$R$389,2,FALSE)=0,"-",VLOOKUP($E18,[3]作業用3!$O$12:$R$389,2,FALSE)))</f>
        <v>26917</v>
      </c>
      <c r="O18" s="18">
        <f t="shared" si="6"/>
        <v>-2284</v>
      </c>
      <c r="P18" s="21">
        <f t="shared" si="7"/>
        <v>-7.8216499434950864</v>
      </c>
      <c r="Q18" s="18">
        <f>IF(ISERROR(VLOOKUP($E18,[3]作業用3!$O$12:$R$389,3,FALSE)),"-",IF(VLOOKUP($E18,[3]作業用3!$O$12:$R$389,3,FALSE)=0,"-",VLOOKUP($E18,[3]作業用3!$O$12:$R$389,3,FALSE)))</f>
        <v>11383</v>
      </c>
      <c r="R18" s="22">
        <f t="shared" si="8"/>
        <v>2.3646666080997978</v>
      </c>
    </row>
    <row r="19" spans="1:18">
      <c r="A19" s="15" t="s">
        <v>65</v>
      </c>
      <c r="B19" s="15" t="s">
        <v>28</v>
      </c>
      <c r="C19" s="15" t="str">
        <f t="shared" si="0"/>
        <v>根室市</v>
      </c>
      <c r="D19" s="15" t="str">
        <f t="shared" si="1"/>
        <v>市</v>
      </c>
      <c r="E19" s="15" t="str">
        <f t="shared" si="2"/>
        <v>根室保健所管内根室市</v>
      </c>
      <c r="F19" s="18">
        <f>IF(ISERROR(VLOOKUP($E19,[3]作業用1!$O$12:$R$389,2,FALSE)),"-",IF(VLOOKUP($E19,[3]作業用1!$O$12:$R$389,2,FALSE)=0,"-",VLOOKUP($E19,[3]作業用1!$O$12:$R$389,2,FALSE)))</f>
        <v>31202</v>
      </c>
      <c r="G19" s="18">
        <f>IF(ISERROR(VLOOKUP($E19,[3]作業用1!$O$12:$R$389,4,FALSE)),"-",IF(VLOOKUP($E19,[3]作業用1!$O$12:$R$389,4,FALSE)=0,"-",VLOOKUP($E19,[3]作業用1!$O$12:$R$389,4,FALSE)))</f>
        <v>31202</v>
      </c>
      <c r="H19" s="18">
        <f>IF(ISERROR(VLOOKUP($E19,[3]作業用2!$O$12:$R$389,2,FALSE)),"-",IF(VLOOKUP($E19,[3]作業用2!$O$12:$R$389,2,FALSE)=0,"-",VLOOKUP($E19,[3]作業用2!$O$12:$R$389,2,FALSE)))</f>
        <v>29201</v>
      </c>
      <c r="I19" s="18">
        <f t="shared" si="3"/>
        <v>-2001</v>
      </c>
      <c r="J19" s="21">
        <f t="shared" si="4"/>
        <v>-6.4130504454842638</v>
      </c>
      <c r="K19" s="18">
        <f>IF(ISERROR(VLOOKUP($E19,[3]作業用2!$O$12:$R$389,3,FALSE)),"-",IF(VLOOKUP($E19,[3]作業用2!$O$12:$R$389,3,FALSE)=0,"-",VLOOKUP($E19,[3]作業用2!$O$12:$R$389,3,FALSE)))</f>
        <v>11897</v>
      </c>
      <c r="L19" s="22">
        <f t="shared" si="5"/>
        <v>2.4544843237791039</v>
      </c>
      <c r="M19" s="18">
        <f>IF(ISERROR(VLOOKUP($E19,[3]作業用2!$O$12:$R$389,4,FALSE)),"-",IF(VLOOKUP($E19,[3]作業用2!$O$12:$R$389,4,FALSE)=0,"-",VLOOKUP($E19,[3]作業用2!$O$12:$R$389,4,FALSE)))</f>
        <v>29201</v>
      </c>
      <c r="N19" s="18">
        <f>IF(ISERROR(VLOOKUP($E19,[3]作業用3!$O$12:$R$389,2,FALSE)),"-",IF(VLOOKUP($E19,[3]作業用3!$O$12:$R$389,2,FALSE)=0,"-",VLOOKUP($E19,[3]作業用3!$O$12:$R$389,2,FALSE)))</f>
        <v>26917</v>
      </c>
      <c r="O19" s="18">
        <f t="shared" si="6"/>
        <v>-2284</v>
      </c>
      <c r="P19" s="21">
        <f t="shared" si="7"/>
        <v>-7.8216499434950864</v>
      </c>
      <c r="Q19" s="18">
        <f>IF(ISERROR(VLOOKUP($E19,[3]作業用3!$O$12:$R$389,3,FALSE)),"-",IF(VLOOKUP($E19,[3]作業用3!$O$12:$R$389,3,FALSE)=0,"-",VLOOKUP($E19,[3]作業用3!$O$12:$R$389,3,FALSE)))</f>
        <v>11383</v>
      </c>
      <c r="R19" s="22">
        <f t="shared" si="8"/>
        <v>2.3646666080997978</v>
      </c>
    </row>
    <row r="20" spans="1:18">
      <c r="A20" s="15" t="s">
        <v>66</v>
      </c>
      <c r="B20" s="15"/>
      <c r="C20" s="15" t="str">
        <f t="shared" si="0"/>
        <v>中標津保健所</v>
      </c>
      <c r="D20" s="15" t="str">
        <f t="shared" si="1"/>
        <v>所</v>
      </c>
      <c r="E20" s="15" t="str">
        <f t="shared" si="2"/>
        <v>中標津保健所</v>
      </c>
      <c r="F20" s="18">
        <f>IF(ISERROR(VLOOKUP($E20,[3]作業用1!$O$12:$R$389,2,FALSE)),"-",IF(VLOOKUP($E20,[3]作業用1!$O$12:$R$389,2,FALSE)=0,"-",VLOOKUP($E20,[3]作業用1!$O$12:$R$389,2,FALSE)))</f>
        <v>106198</v>
      </c>
      <c r="G20" s="18">
        <f>IF(ISERROR(VLOOKUP($E20,[3]作業用1!$O$12:$R$389,4,FALSE)),"-",IF(VLOOKUP($E20,[3]作業用1!$O$12:$R$389,4,FALSE)=0,"-",VLOOKUP($E20,[3]作業用1!$O$12:$R$389,4,FALSE)))</f>
        <v>106198</v>
      </c>
      <c r="H20" s="18">
        <f>IF(ISERROR(VLOOKUP($E20,[3]作業用2!$O$12:$R$389,2,FALSE)),"-",IF(VLOOKUP($E20,[3]作業用2!$O$12:$R$389,2,FALSE)=0,"-",VLOOKUP($E20,[3]作業用2!$O$12:$R$389,2,FALSE)))</f>
        <v>51368</v>
      </c>
      <c r="I20" s="18">
        <f t="shared" si="3"/>
        <v>-54830</v>
      </c>
      <c r="J20" s="21">
        <f t="shared" si="4"/>
        <v>-51.629974199137465</v>
      </c>
      <c r="K20" s="18">
        <f>IF(ISERROR(VLOOKUP($E20,[3]作業用2!$O$12:$R$389,3,FALSE)),"-",IF(VLOOKUP($E20,[3]作業用2!$O$12:$R$389,3,FALSE)=0,"-",VLOOKUP($E20,[3]作業用2!$O$12:$R$389,3,FALSE)))</f>
        <v>20358</v>
      </c>
      <c r="L20" s="22">
        <f t="shared" si="5"/>
        <v>2.523234109441006</v>
      </c>
      <c r="M20" s="18">
        <f>IF(ISERROR(VLOOKUP($E20,[3]作業用2!$O$12:$R$389,4,FALSE)),"-",IF(VLOOKUP($E20,[3]作業用2!$O$12:$R$389,4,FALSE)=0,"-",VLOOKUP($E20,[3]作業用2!$O$12:$R$389,4,FALSE)))</f>
        <v>51368</v>
      </c>
      <c r="N20" s="18">
        <f>IF(ISERROR(VLOOKUP($E20,[3]作業用3!$O$12:$R$389,2,FALSE)),"-",IF(VLOOKUP($E20,[3]作業用3!$O$12:$R$389,2,FALSE)=0,"-",VLOOKUP($E20,[3]作業用3!$O$12:$R$389,2,FALSE)))</f>
        <v>49704</v>
      </c>
      <c r="O20" s="18">
        <f t="shared" si="6"/>
        <v>-1664</v>
      </c>
      <c r="P20" s="21">
        <f t="shared" si="7"/>
        <v>-3.2393708145148734</v>
      </c>
      <c r="Q20" s="18">
        <f>IF(ISERROR(VLOOKUP($E20,[3]作業用3!$O$12:$R$389,3,FALSE)),"-",IF(VLOOKUP($E20,[3]作業用3!$O$12:$R$389,3,FALSE)=0,"-",VLOOKUP($E20,[3]作業用3!$O$12:$R$389,3,FALSE)))</f>
        <v>20704</v>
      </c>
      <c r="R20" s="22">
        <f t="shared" si="8"/>
        <v>2.4006955177743432</v>
      </c>
    </row>
    <row r="21" spans="1:18">
      <c r="A21" s="15" t="s">
        <v>29</v>
      </c>
      <c r="B21" s="15" t="s">
        <v>66</v>
      </c>
      <c r="C21" s="15" t="str">
        <f t="shared" si="0"/>
        <v>別海町</v>
      </c>
      <c r="D21" s="15" t="str">
        <f t="shared" si="1"/>
        <v>町</v>
      </c>
      <c r="E21" s="15" t="str">
        <f t="shared" si="2"/>
        <v>中標津保健所管内別海町</v>
      </c>
      <c r="F21" s="18">
        <f>IF(ISERROR(VLOOKUP($E21,[3]作業用1!$O$12:$R$389,2,FALSE)),"-",IF(VLOOKUP($E21,[3]作業用1!$O$12:$R$389,2,FALSE)=0,"-",VLOOKUP($E21,[3]作業用1!$O$12:$R$389,2,FALSE)))</f>
        <v>16460</v>
      </c>
      <c r="G21" s="18">
        <f>IF(ISERROR(VLOOKUP($E21,[3]作業用1!$O$12:$R$389,4,FALSE)),"-",IF(VLOOKUP($E21,[3]作業用1!$O$12:$R$389,4,FALSE)=0,"-",VLOOKUP($E21,[3]作業用1!$O$12:$R$389,4,FALSE)))</f>
        <v>33370</v>
      </c>
      <c r="H21" s="18">
        <f>IF(ISERROR(VLOOKUP($E21,[3]作業用2!$O$12:$R$389,2,FALSE)),"-",IF(VLOOKUP($E21,[3]作業用2!$O$12:$R$389,2,FALSE)=0,"-",VLOOKUP($E21,[3]作業用2!$O$12:$R$389,2,FALSE)))</f>
        <v>15855</v>
      </c>
      <c r="I21" s="18">
        <f t="shared" si="3"/>
        <v>-17515</v>
      </c>
      <c r="J21" s="21">
        <f t="shared" si="4"/>
        <v>-52.487264009589452</v>
      </c>
      <c r="K21" s="18">
        <f>IF(ISERROR(VLOOKUP($E21,[3]作業用2!$O$12:$R$389,3,FALSE)),"-",IF(VLOOKUP($E21,[3]作業用2!$O$12:$R$389,3,FALSE)=0,"-",VLOOKUP($E21,[3]作業用2!$O$12:$R$389,3,FALSE)))</f>
        <v>5862</v>
      </c>
      <c r="L21" s="22">
        <f t="shared" si="5"/>
        <v>2.7047082906857729</v>
      </c>
      <c r="M21" s="18">
        <f>IF(ISERROR(VLOOKUP($E21,[3]作業用2!$O$12:$R$389,4,FALSE)),"-",IF(VLOOKUP($E21,[3]作業用2!$O$12:$R$389,4,FALSE)=0,"-",VLOOKUP($E21,[3]作業用2!$O$12:$R$389,4,FALSE)))</f>
        <v>15855</v>
      </c>
      <c r="N21" s="18">
        <f>IF(ISERROR(VLOOKUP($E21,[3]作業用3!$O$12:$R$389,2,FALSE)),"-",IF(VLOOKUP($E21,[3]作業用3!$O$12:$R$389,2,FALSE)=0,"-",VLOOKUP($E21,[3]作業用3!$O$12:$R$389,2,FALSE)))</f>
        <v>15273</v>
      </c>
      <c r="O21" s="18">
        <f t="shared" si="6"/>
        <v>-582</v>
      </c>
      <c r="P21" s="21">
        <f t="shared" si="7"/>
        <v>-3.6707663197729423</v>
      </c>
      <c r="Q21" s="18">
        <f>IF(ISERROR(VLOOKUP($E21,[3]作業用3!$O$12:$R$389,3,FALSE)),"-",IF(VLOOKUP($E21,[3]作業用3!$O$12:$R$389,3,FALSE)=0,"-",VLOOKUP($E21,[3]作業用3!$O$12:$R$389,3,FALSE)))</f>
        <v>5997</v>
      </c>
      <c r="R21" s="22">
        <f t="shared" si="8"/>
        <v>2.5467733866933466</v>
      </c>
    </row>
    <row r="22" spans="1:18">
      <c r="A22" s="15" t="s">
        <v>25</v>
      </c>
      <c r="B22" s="15" t="s">
        <v>66</v>
      </c>
      <c r="C22" s="15" t="str">
        <f t="shared" si="0"/>
        <v>中標津町</v>
      </c>
      <c r="D22" s="15" t="str">
        <f t="shared" si="1"/>
        <v>町</v>
      </c>
      <c r="E22" s="15" t="str">
        <f t="shared" si="2"/>
        <v>中標津保健所管内中標津町</v>
      </c>
      <c r="F22" s="18">
        <f>IF(ISERROR(VLOOKUP($E22,[3]作業用1!$O$12:$R$389,2,FALSE)),"-",IF(VLOOKUP($E22,[3]作業用1!$O$12:$R$389,2,FALSE)=0,"-",VLOOKUP($E22,[3]作業用1!$O$12:$R$389,2,FALSE)))</f>
        <v>23792</v>
      </c>
      <c r="G22" s="18">
        <f>IF(ISERROR(VLOOKUP($E22,[3]作業用1!$O$12:$R$389,4,FALSE)),"-",IF(VLOOKUP($E22,[3]作業用1!$O$12:$R$389,4,FALSE)=0,"-",VLOOKUP($E22,[3]作業用1!$O$12:$R$389,4,FALSE)))</f>
        <v>46971</v>
      </c>
      <c r="H22" s="18">
        <f>IF(ISERROR(VLOOKUP($E22,[3]作業用2!$O$12:$R$389,2,FALSE)),"-",IF(VLOOKUP($E22,[3]作業用2!$O$12:$R$389,2,FALSE)=0,"-",VLOOKUP($E22,[3]作業用2!$O$12:$R$389,2,FALSE)))</f>
        <v>23982</v>
      </c>
      <c r="I22" s="18">
        <f t="shared" si="3"/>
        <v>-22989</v>
      </c>
      <c r="J22" s="21">
        <f t="shared" si="4"/>
        <v>-48.942964808073064</v>
      </c>
      <c r="K22" s="18">
        <f>IF(ISERROR(VLOOKUP($E22,[3]作業用2!$O$12:$R$389,3,FALSE)),"-",IF(VLOOKUP($E22,[3]作業用2!$O$12:$R$389,3,FALSE)=0,"-",VLOOKUP($E22,[3]作業用2!$O$12:$R$389,3,FALSE)))</f>
        <v>10084</v>
      </c>
      <c r="L22" s="22">
        <f t="shared" si="5"/>
        <v>2.3782229274097579</v>
      </c>
      <c r="M22" s="18">
        <f>IF(ISERROR(VLOOKUP($E22,[3]作業用2!$O$12:$R$389,4,FALSE)),"-",IF(VLOOKUP($E22,[3]作業用2!$O$12:$R$389,4,FALSE)=0,"-",VLOOKUP($E22,[3]作業用2!$O$12:$R$389,4,FALSE)))</f>
        <v>23982</v>
      </c>
      <c r="N22" s="18">
        <f>IF(ISERROR(VLOOKUP($E22,[3]作業用3!$O$12:$R$389,2,FALSE)),"-",IF(VLOOKUP($E22,[3]作業用3!$O$12:$R$389,2,FALSE)=0,"-",VLOOKUP($E22,[3]作業用3!$O$12:$R$389,2,FALSE)))</f>
        <v>23774</v>
      </c>
      <c r="O22" s="18">
        <f t="shared" si="6"/>
        <v>-208</v>
      </c>
      <c r="P22" s="21">
        <f t="shared" si="7"/>
        <v>-0.86731715453256619</v>
      </c>
      <c r="Q22" s="18">
        <f>IF(ISERROR(VLOOKUP($E22,[3]作業用3!$O$12:$R$389,3,FALSE)),"-",IF(VLOOKUP($E22,[3]作業用3!$O$12:$R$389,3,FALSE)=0,"-",VLOOKUP($E22,[3]作業用3!$O$12:$R$389,3,FALSE)))</f>
        <v>10437</v>
      </c>
      <c r="R22" s="22">
        <f t="shared" si="8"/>
        <v>2.2778576219220081</v>
      </c>
    </row>
    <row r="23" spans="1:18">
      <c r="A23" s="15" t="s">
        <v>36</v>
      </c>
      <c r="B23" s="15" t="s">
        <v>66</v>
      </c>
      <c r="C23" s="15" t="str">
        <f t="shared" si="0"/>
        <v>標津町</v>
      </c>
      <c r="D23" s="15" t="str">
        <f t="shared" si="1"/>
        <v>町</v>
      </c>
      <c r="E23" s="15" t="str">
        <f t="shared" si="2"/>
        <v>中標津保健所管内標津町</v>
      </c>
      <c r="F23" s="18">
        <f>IF(ISERROR(VLOOKUP($E23,[3]作業用1!$O$12:$R$389,2,FALSE)),"-",IF(VLOOKUP($E23,[3]作業用1!$O$12:$R$389,2,FALSE)=0,"-",VLOOKUP($E23,[3]作業用1!$O$12:$R$389,2,FALSE)))</f>
        <v>6063</v>
      </c>
      <c r="G23" s="18">
        <f>IF(ISERROR(VLOOKUP($E23,[3]作業用1!$O$12:$R$389,4,FALSE)),"-",IF(VLOOKUP($E23,[3]作業用1!$O$12:$R$389,4,FALSE)=0,"-",VLOOKUP($E23,[3]作業用1!$O$12:$R$389,4,FALSE)))</f>
        <v>12361</v>
      </c>
      <c r="H23" s="18">
        <f>IF(ISERROR(VLOOKUP($E23,[3]作業用2!$O$12:$R$389,2,FALSE)),"-",IF(VLOOKUP($E23,[3]作業用2!$O$12:$R$389,2,FALSE)=0,"-",VLOOKUP($E23,[3]作業用2!$O$12:$R$389,2,FALSE)))</f>
        <v>5646</v>
      </c>
      <c r="I23" s="18">
        <f t="shared" si="3"/>
        <v>-6715</v>
      </c>
      <c r="J23" s="21">
        <f t="shared" si="4"/>
        <v>-54.324083811989318</v>
      </c>
      <c r="K23" s="18">
        <f>IF(ISERROR(VLOOKUP($E23,[3]作業用2!$O$12:$R$389,3,FALSE)),"-",IF(VLOOKUP($E23,[3]作業用2!$O$12:$R$389,3,FALSE)=0,"-",VLOOKUP($E23,[3]作業用2!$O$12:$R$389,3,FALSE)))</f>
        <v>2235</v>
      </c>
      <c r="L23" s="22">
        <f t="shared" si="5"/>
        <v>2.5261744966442952</v>
      </c>
      <c r="M23" s="18">
        <f>IF(ISERROR(VLOOKUP($E23,[3]作業用2!$O$12:$R$389,4,FALSE)),"-",IF(VLOOKUP($E23,[3]作業用2!$O$12:$R$389,4,FALSE)=0,"-",VLOOKUP($E23,[3]作業用2!$O$12:$R$389,4,FALSE)))</f>
        <v>5646</v>
      </c>
      <c r="N23" s="18">
        <f>IF(ISERROR(VLOOKUP($E23,[3]作業用3!$O$12:$R$389,2,FALSE)),"-",IF(VLOOKUP($E23,[3]作業用3!$O$12:$R$389,2,FALSE)=0,"-",VLOOKUP($E23,[3]作業用3!$O$12:$R$389,2,FALSE)))</f>
        <v>5242</v>
      </c>
      <c r="O23" s="18">
        <f t="shared" si="6"/>
        <v>-404</v>
      </c>
      <c r="P23" s="21">
        <f t="shared" si="7"/>
        <v>-7.1555083244775064</v>
      </c>
      <c r="Q23" s="18">
        <f>IF(ISERROR(VLOOKUP($E23,[3]作業用3!$O$12:$R$389,3,FALSE)),"-",IF(VLOOKUP($E23,[3]作業用3!$O$12:$R$389,3,FALSE)=0,"-",VLOOKUP($E23,[3]作業用3!$O$12:$R$389,3,FALSE)))</f>
        <v>2169</v>
      </c>
      <c r="R23" s="22">
        <f t="shared" si="8"/>
        <v>2.416781927155371</v>
      </c>
    </row>
    <row r="24" spans="1:18">
      <c r="A24" s="15" t="s">
        <v>67</v>
      </c>
      <c r="B24" s="15" t="s">
        <v>66</v>
      </c>
      <c r="C24" s="15" t="str">
        <f t="shared" si="0"/>
        <v>羅臼町</v>
      </c>
      <c r="D24" s="15" t="str">
        <f t="shared" si="1"/>
        <v>町</v>
      </c>
      <c r="E24" s="15" t="str">
        <f t="shared" si="2"/>
        <v>中標津保健所管内羅臼町</v>
      </c>
      <c r="F24" s="18">
        <f>IF(ISERROR(VLOOKUP($E24,[3]作業用1!$O$12:$R$389,2,FALSE)),"-",IF(VLOOKUP($E24,[3]作業用1!$O$12:$R$389,2,FALSE)=0,"-",VLOOKUP($E24,[3]作業用1!$O$12:$R$389,2,FALSE)))</f>
        <v>6540</v>
      </c>
      <c r="G24" s="18">
        <f>IF(ISERROR(VLOOKUP($E24,[3]作業用1!$O$12:$R$389,4,FALSE)),"-",IF(VLOOKUP($E24,[3]作業用1!$O$12:$R$389,4,FALSE)=0,"-",VLOOKUP($E24,[3]作業用1!$O$12:$R$389,4,FALSE)))</f>
        <v>13496</v>
      </c>
      <c r="H24" s="18">
        <f>IF(ISERROR(VLOOKUP($E24,[3]作業用2!$O$12:$R$389,2,FALSE)),"-",IF(VLOOKUP($E24,[3]作業用2!$O$12:$R$389,2,FALSE)=0,"-",VLOOKUP($E24,[3]作業用2!$O$12:$R$389,2,FALSE)))</f>
        <v>5885</v>
      </c>
      <c r="I24" s="18">
        <f t="shared" si="3"/>
        <v>-7611</v>
      </c>
      <c r="J24" s="21">
        <f t="shared" si="4"/>
        <v>-56.394487255483106</v>
      </c>
      <c r="K24" s="18">
        <f>IF(ISERROR(VLOOKUP($E24,[3]作業用2!$O$12:$R$389,3,FALSE)),"-",IF(VLOOKUP($E24,[3]作業用2!$O$12:$R$389,3,FALSE)=0,"-",VLOOKUP($E24,[3]作業用2!$O$12:$R$389,3,FALSE)))</f>
        <v>2177</v>
      </c>
      <c r="L24" s="22">
        <f t="shared" si="5"/>
        <v>2.7032613688562241</v>
      </c>
      <c r="M24" s="18">
        <f>IF(ISERROR(VLOOKUP($E24,[3]作業用2!$O$12:$R$389,4,FALSE)),"-",IF(VLOOKUP($E24,[3]作業用2!$O$12:$R$389,4,FALSE)=0,"-",VLOOKUP($E24,[3]作業用2!$O$12:$R$389,4,FALSE)))</f>
        <v>5885</v>
      </c>
      <c r="N24" s="18">
        <f>IF(ISERROR(VLOOKUP($E24,[3]作業用3!$O$12:$R$389,2,FALSE)),"-",IF(VLOOKUP($E24,[3]作業用3!$O$12:$R$389,2,FALSE)=0,"-",VLOOKUP($E24,[3]作業用3!$O$12:$R$389,2,FALSE)))</f>
        <v>5415</v>
      </c>
      <c r="O24" s="18">
        <f t="shared" si="6"/>
        <v>-470</v>
      </c>
      <c r="P24" s="21">
        <f t="shared" si="7"/>
        <v>-7.9864061172472383</v>
      </c>
      <c r="Q24" s="18">
        <f>IF(ISERROR(VLOOKUP($E24,[3]作業用3!$O$12:$R$389,3,FALSE)),"-",IF(VLOOKUP($E24,[3]作業用3!$O$12:$R$389,3,FALSE)=0,"-",VLOOKUP($E24,[3]作業用3!$O$12:$R$389,3,FALSE)))</f>
        <v>2101</v>
      </c>
      <c r="R24" s="22">
        <f t="shared" si="8"/>
        <v>2.5773441218467394</v>
      </c>
    </row>
    <row r="25" spans="1:18">
      <c r="A25" s="6" t="s">
        <v>68</v>
      </c>
      <c r="B25" s="6"/>
      <c r="C25" s="1"/>
      <c r="D25" s="1"/>
      <c r="E25" s="1"/>
      <c r="F25" s="14" t="s">
        <v>16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>
      <c r="A26" s="16"/>
      <c r="B26" s="16"/>
      <c r="C26" s="1"/>
      <c r="D26" s="1"/>
      <c r="E26" s="1"/>
      <c r="F26" s="1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>
      <c r="A27" s="6" t="s">
        <v>9</v>
      </c>
      <c r="B27" s="6"/>
      <c r="C27" s="1"/>
      <c r="D27" s="1"/>
      <c r="E27" s="1"/>
      <c r="F27" s="16" t="s">
        <v>69</v>
      </c>
      <c r="G27" s="1"/>
      <c r="H27" s="1"/>
      <c r="I27" s="1"/>
      <c r="J27" s="20"/>
      <c r="K27" s="1"/>
      <c r="L27" s="1"/>
      <c r="M27" s="1"/>
      <c r="N27" s="1"/>
      <c r="O27" s="1"/>
      <c r="P27" s="1"/>
      <c r="Q27" s="1"/>
      <c r="R27" s="1"/>
    </row>
    <row r="28" spans="1:18">
      <c r="A28" s="1"/>
      <c r="B28" s="1"/>
      <c r="C28" s="1"/>
      <c r="D28" s="1"/>
      <c r="E28" s="1"/>
      <c r="F28" s="16" t="s">
        <v>52</v>
      </c>
      <c r="G28" s="1"/>
      <c r="H28" s="1"/>
      <c r="I28" s="1"/>
      <c r="J28" s="20"/>
      <c r="K28" s="1"/>
      <c r="L28" s="1"/>
      <c r="M28" s="1"/>
      <c r="N28" s="1"/>
      <c r="O28" s="1"/>
      <c r="P28" s="1"/>
      <c r="Q28" s="1"/>
      <c r="R28" s="1"/>
    </row>
    <row r="29" spans="1:18">
      <c r="A29" s="1"/>
      <c r="B29" s="1"/>
      <c r="C29" s="1"/>
      <c r="D29" s="1"/>
      <c r="E29" s="1"/>
      <c r="F29" s="1" t="s">
        <v>63</v>
      </c>
      <c r="G29" s="1"/>
      <c r="H29" s="1"/>
      <c r="I29" s="1"/>
      <c r="J29" s="20"/>
      <c r="K29" s="1"/>
      <c r="L29" s="1"/>
      <c r="M29" s="1"/>
      <c r="N29" s="1"/>
      <c r="O29" s="1"/>
      <c r="P29" s="1"/>
      <c r="Q29" s="1"/>
      <c r="R29" s="1"/>
    </row>
    <row r="30" spans="1:18">
      <c r="A30" s="1"/>
      <c r="B30" s="1"/>
      <c r="C30" s="1"/>
      <c r="D30" s="1"/>
      <c r="E30" s="1"/>
      <c r="F30" s="16" t="s">
        <v>55</v>
      </c>
      <c r="G30" s="1"/>
      <c r="H30" s="1"/>
      <c r="I30" s="16"/>
      <c r="J30" s="20"/>
      <c r="K30" s="1"/>
      <c r="L30" s="1"/>
      <c r="M30" s="1"/>
      <c r="N30" s="1"/>
      <c r="O30" s="1"/>
      <c r="P30" s="1"/>
      <c r="Q30" s="1"/>
      <c r="R30" s="1"/>
    </row>
    <row r="31" spans="1:18">
      <c r="A31" s="1"/>
      <c r="B31" s="1"/>
      <c r="C31" s="1"/>
      <c r="D31" s="1"/>
      <c r="E31" s="1"/>
      <c r="F31" s="1" t="s">
        <v>85</v>
      </c>
      <c r="G31" s="1"/>
      <c r="H31" s="1"/>
      <c r="I31" s="16"/>
      <c r="J31" s="20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1"/>
      <c r="C32" s="1"/>
      <c r="D32" s="1"/>
      <c r="E32" s="1"/>
      <c r="F32" s="16" t="s">
        <v>26</v>
      </c>
      <c r="G32" s="1"/>
      <c r="H32" s="1"/>
      <c r="I32" s="20"/>
      <c r="J32" s="20"/>
      <c r="K32" s="1"/>
      <c r="L32" s="1"/>
      <c r="M32" s="1"/>
      <c r="N32" s="1"/>
      <c r="O32" s="1"/>
      <c r="P32" s="1"/>
      <c r="Q32" s="1"/>
      <c r="R32" s="1"/>
    </row>
  </sheetData>
  <mergeCells count="3">
    <mergeCell ref="G3:L3"/>
    <mergeCell ref="M3:R3"/>
    <mergeCell ref="A3:A4"/>
  </mergeCells>
  <phoneticPr fontId="2"/>
  <conditionalFormatting sqref="I5:R24 A5:E24">
    <cfRule type="expression" dxfId="239" priority="21" stopIfTrue="1">
      <formula>OR($D5="国",$D5="道")</formula>
    </cfRule>
    <cfRule type="expression" dxfId="238" priority="22" stopIfTrue="1">
      <formula>OR($D5="圏",$D5="域",$D5="局")</formula>
    </cfRule>
    <cfRule type="expression" dxfId="237" priority="23" stopIfTrue="1">
      <formula>OR($D5="所",$C5="札幌市",$C5="小樽市",$C5="函館市",$C5="旭川市")</formula>
    </cfRule>
    <cfRule type="expression" dxfId="236" priority="24" stopIfTrue="1">
      <formula>OR($D5="市",$D5="区",$D5="町",$D5="村")</formula>
    </cfRule>
  </conditionalFormatting>
  <conditionalFormatting sqref="F5:H24 K6:K24 Q6:Q24 M6:N24">
    <cfRule type="expression" dxfId="235" priority="17">
      <formula>OR($D5="国",$D5="道")</formula>
    </cfRule>
    <cfRule type="expression" dxfId="234" priority="18">
      <formula>OR($D5="圏",$D5="域",$D5="局")</formula>
    </cfRule>
    <cfRule type="expression" dxfId="233" priority="19">
      <formula>OR($D5="所",$C5="札幌市",$C5="小樽市",$C5="函館市",$C5="旭川市")</formula>
    </cfRule>
    <cfRule type="expression" dxfId="232" priority="20">
      <formula>OR($D5="市",$D5="区",$D5="町",$D5="村")</formula>
    </cfRule>
  </conditionalFormatting>
  <conditionalFormatting sqref="K5">
    <cfRule type="expression" dxfId="231" priority="13">
      <formula>OR($D5="国",$D5="道")</formula>
    </cfRule>
    <cfRule type="expression" dxfId="230" priority="14">
      <formula>OR($D5="圏",$D5="域",$D5="局")</formula>
    </cfRule>
    <cfRule type="expression" dxfId="229" priority="15">
      <formula>OR($D5="所",$C5="札幌市",$C5="小樽市",$C5="函館市",$C5="旭川市")</formula>
    </cfRule>
    <cfRule type="expression" dxfId="228" priority="16">
      <formula>OR($D5="市",$D5="区",$D5="町",$D5="村")</formula>
    </cfRule>
  </conditionalFormatting>
  <conditionalFormatting sqref="N5">
    <cfRule type="expression" dxfId="227" priority="9">
      <formula>OR($D5="国",$D5="道")</formula>
    </cfRule>
    <cfRule type="expression" dxfId="226" priority="10">
      <formula>OR($D5="圏",$D5="域",$D5="局")</formula>
    </cfRule>
    <cfRule type="expression" dxfId="225" priority="11">
      <formula>OR($D5="所",$C5="札幌市",$C5="小樽市",$C5="函館市",$C5="旭川市")</formula>
    </cfRule>
    <cfRule type="expression" dxfId="224" priority="12">
      <formula>OR($D5="市",$D5="区",$D5="町",$D5="村")</formula>
    </cfRule>
  </conditionalFormatting>
  <conditionalFormatting sqref="Q5">
    <cfRule type="expression" dxfId="223" priority="5">
      <formula>OR($D5="国",$D5="道")</formula>
    </cfRule>
    <cfRule type="expression" dxfId="222" priority="6">
      <formula>OR($D5="圏",$D5="域",$D5="局")</formula>
    </cfRule>
    <cfRule type="expression" dxfId="221" priority="7">
      <formula>OR($D5="所",$C5="札幌市",$C5="小樽市",$C5="函館市",$C5="旭川市")</formula>
    </cfRule>
    <cfRule type="expression" dxfId="220" priority="8">
      <formula>OR($D5="市",$D5="区",$D5="町",$D5="村")</formula>
    </cfRule>
  </conditionalFormatting>
  <conditionalFormatting sqref="M5">
    <cfRule type="expression" dxfId="219" priority="1">
      <formula>OR($D5="国",$D5="道")</formula>
    </cfRule>
    <cfRule type="expression" dxfId="218" priority="2">
      <formula>OR($D5="圏",$D5="域",$D5="局")</formula>
    </cfRule>
    <cfRule type="expression" dxfId="217" priority="3">
      <formula>OR($D5="所",$C5="札幌市",$C5="小樽市",$C5="函館市",$C5="旭川市")</formula>
    </cfRule>
    <cfRule type="expression" dxfId="216" priority="4">
      <formula>OR($D5="市",$D5="区",$D5="町",$D5="村")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B58"/>
  <sheetViews>
    <sheetView workbookViewId="0"/>
  </sheetViews>
  <sheetFormatPr defaultRowHeight="16.5"/>
  <cols>
    <col min="1" max="1" width="20.625" style="1" customWidth="1"/>
    <col min="2" max="2" width="6.625" style="1" customWidth="1"/>
    <col min="3" max="4" width="6.625" style="1" hidden="1" customWidth="1"/>
    <col min="5" max="5" width="22.625" style="1" hidden="1" customWidth="1"/>
    <col min="6" max="6" width="12.625" style="1" customWidth="1"/>
    <col min="7" max="18" width="10.625" style="1" customWidth="1"/>
    <col min="19" max="19" width="11.625" style="1" customWidth="1"/>
    <col min="20" max="28" width="10.625" style="1" customWidth="1"/>
    <col min="29" max="16384" width="9" style="1" customWidth="1"/>
  </cols>
  <sheetData>
    <row r="1" spans="1:28" ht="16.5" customHeight="1">
      <c r="A1" s="1" t="s">
        <v>86</v>
      </c>
      <c r="K1" s="12"/>
      <c r="AB1" s="12" t="str">
        <f>TEXT(DATEVALUE(CONCATENATE([1]作業用!B2,"/10/1")),"ggge年")</f>
        <v>平成27年</v>
      </c>
    </row>
    <row r="2" spans="1:28" ht="16.5" customHeight="1">
      <c r="A2" s="2"/>
      <c r="B2" s="2"/>
    </row>
    <row r="3" spans="1:28" s="2" customFormat="1" ht="33" customHeight="1">
      <c r="B3" s="24"/>
      <c r="C3" s="7"/>
      <c r="D3" s="7"/>
      <c r="E3" s="7" t="s">
        <v>17</v>
      </c>
      <c r="F3" s="7" t="s">
        <v>82</v>
      </c>
      <c r="G3" s="7" t="s">
        <v>70</v>
      </c>
      <c r="H3" s="7" t="s">
        <v>57</v>
      </c>
      <c r="I3" s="7" t="s">
        <v>58</v>
      </c>
      <c r="J3" s="7" t="s">
        <v>62</v>
      </c>
      <c r="K3" s="7" t="s">
        <v>64</v>
      </c>
      <c r="L3" s="2" t="s">
        <v>22</v>
      </c>
      <c r="M3" s="2" t="s">
        <v>71</v>
      </c>
      <c r="N3" s="2" t="s">
        <v>30</v>
      </c>
      <c r="O3" s="2" t="s">
        <v>73</v>
      </c>
      <c r="P3" s="2" t="s">
        <v>14</v>
      </c>
      <c r="Q3" s="2" t="s">
        <v>74</v>
      </c>
      <c r="R3" s="2" t="s">
        <v>75</v>
      </c>
      <c r="S3" s="2" t="s">
        <v>76</v>
      </c>
      <c r="T3" s="2" t="s">
        <v>50</v>
      </c>
      <c r="U3" s="2" t="s">
        <v>77</v>
      </c>
      <c r="V3" s="2" t="s">
        <v>72</v>
      </c>
      <c r="W3" s="2" t="s">
        <v>78</v>
      </c>
      <c r="X3" s="2" t="s">
        <v>79</v>
      </c>
      <c r="Y3" s="2" t="s">
        <v>32</v>
      </c>
      <c r="Z3" s="2" t="s">
        <v>80</v>
      </c>
      <c r="AA3" s="2" t="s">
        <v>4</v>
      </c>
      <c r="AB3" s="2" t="s">
        <v>87</v>
      </c>
    </row>
    <row r="4" spans="1:28" ht="16.5" customHeight="1">
      <c r="A4" s="23" t="s">
        <v>81</v>
      </c>
      <c r="B4" s="25" t="s">
        <v>82</v>
      </c>
      <c r="C4" s="25" t="str">
        <f>A4</f>
        <v>全国</v>
      </c>
      <c r="D4" s="25" t="str">
        <f>RIGHT(A4,1)</f>
        <v>国</v>
      </c>
      <c r="E4" s="26" t="str">
        <f>CONCATENATE(A4,B4)</f>
        <v>全国総数</v>
      </c>
      <c r="F4" s="27">
        <f>IF(VLOOKUP($E4,[1]作業用!$C$14:$FF$1006,138,FALSE)=0,"-",VLOOKUP($E4,[1]作業用!$C$14:$FF$1006,138,FALSE))</f>
        <v>127094745</v>
      </c>
      <c r="G4" s="27">
        <f>IF(VLOOKUP($E4,[1]作業用!$C$14:$FF$1006,139,FALSE)=0,"-",VLOOKUP($E4,[1]作業用!$C$14:$FF$1006,139,FALSE))</f>
        <v>4987706</v>
      </c>
      <c r="H4" s="27">
        <f>IF(VLOOKUP($E4,[1]作業用!$C$14:$FF$1006,140,FALSE)=0,"-",VLOOKUP($E4,[1]作業用!$C$14:$FF$1006,140,FALSE))</f>
        <v>5299787</v>
      </c>
      <c r="I4" s="27">
        <f>IF(VLOOKUP($E4,[1]作業用!$C$14:$FF$1006,141,FALSE)=0,"-",VLOOKUP($E4,[1]作業用!$C$14:$FF$1006,141,FALSE))</f>
        <v>5599317</v>
      </c>
      <c r="J4" s="27">
        <f>IF(VLOOKUP($E4,[1]作業用!$C$14:$FF$1006,142,FALSE)=0,"-",VLOOKUP($E4,[1]作業用!$C$14:$FF$1006,142,FALSE))</f>
        <v>6008388</v>
      </c>
      <c r="K4" s="27">
        <f>IF(VLOOKUP($E4,[1]作業用!$C$14:$FF$1006,143,FALSE)=0,"-",VLOOKUP($E4,[1]作業用!$C$14:$FF$1006,143,FALSE))</f>
        <v>5968127</v>
      </c>
      <c r="L4" s="27">
        <f>IF(VLOOKUP($E4,[1]作業用!$C$14:$FF$1006,144,FALSE)=0,"-",VLOOKUP($E4,[1]作業用!$C$14:$FF$1006,144,FALSE))</f>
        <v>6409612</v>
      </c>
      <c r="M4" s="27">
        <f>IF(VLOOKUP($E4,[1]作業用!$C$14:$FF$1006,145,FALSE)=0,"-",VLOOKUP($E4,[1]作業用!$C$14:$FF$1006,145,FALSE))</f>
        <v>7290878</v>
      </c>
      <c r="N4" s="27">
        <f>IF(VLOOKUP($E4,[1]作業用!$C$14:$FF$1006,146,FALSE)=0,"-",VLOOKUP($E4,[1]作業用!$C$14:$FF$1006,146,FALSE))</f>
        <v>8316157</v>
      </c>
      <c r="O4" s="27">
        <f>IF(VLOOKUP($E4,[1]作業用!$C$14:$FF$1006,147,FALSE)=0,"-",VLOOKUP($E4,[1]作業用!$C$14:$FF$1006,147,FALSE))</f>
        <v>9732218</v>
      </c>
      <c r="P4" s="27">
        <f>IF(VLOOKUP($E4,[1]作業用!$C$14:$FF$1006,148,FALSE)=0,"-",VLOOKUP($E4,[1]作業用!$C$14:$FF$1006,148,FALSE))</f>
        <v>8662804</v>
      </c>
      <c r="Q4" s="27">
        <f>IF(VLOOKUP($E4,[1]作業用!$C$14:$FF$1006,149,FALSE)=0,"-",VLOOKUP($E4,[1]作業用!$C$14:$FF$1006,149,FALSE))</f>
        <v>7930296</v>
      </c>
      <c r="R4" s="27">
        <f>IF(VLOOKUP($E4,[1]作業用!$C$14:$FF$1006,150,FALSE)=0,"-",VLOOKUP($E4,[1]作業用!$C$14:$FF$1006,150,FALSE))</f>
        <v>7515246</v>
      </c>
      <c r="S4" s="27">
        <f>IF(VLOOKUP($E4,[1]作業用!$C$14:$FF$1006,151,FALSE)=0,"-",VLOOKUP($E4,[1]作業用!$C$14:$FF$1006,151,FALSE))</f>
        <v>8455010</v>
      </c>
      <c r="T4" s="27">
        <f>IF(VLOOKUP($E4,[1]作業用!$C$14:$FF$1006,152,FALSE)=0,"-",VLOOKUP($E4,[1]作業用!$C$14:$FF$1006,152,FALSE))</f>
        <v>9643867</v>
      </c>
      <c r="U4" s="27">
        <f>IF(VLOOKUP($E4,[1]作業用!$C$14:$FF$1006,153,FALSE)=0,"-",VLOOKUP($E4,[1]作業用!$C$14:$FF$1006,153,FALSE))</f>
        <v>7695811</v>
      </c>
      <c r="V4" s="27">
        <f>IF(VLOOKUP($E4,[1]作業用!$C$14:$FF$1006,154,FALSE)=0,"-",VLOOKUP($E4,[1]作業用!$C$14:$FF$1006,154,FALSE))</f>
        <v>6276856</v>
      </c>
      <c r="W4" s="27">
        <f>IF(VLOOKUP($E4,[1]作業用!$C$14:$FF$1006,155,FALSE)=0,"-",VLOOKUP($E4,[1]作業用!$C$14:$FF$1006,155,FALSE))</f>
        <v>4961420</v>
      </c>
      <c r="X4" s="27">
        <f>IF(VLOOKUP($E4,[1]作業用!$C$14:$FF$1006,156,FALSE)=0,"-",VLOOKUP($E4,[1]作業用!$C$14:$FF$1006,156,FALSE))</f>
        <v>3117257</v>
      </c>
      <c r="Y4" s="27">
        <f>IF(VLOOKUP($E4,[1]作業用!$C$14:$FF$1006,157,FALSE)=0,"-",VLOOKUP($E4,[1]作業用!$C$14:$FF$1006,157,FALSE))</f>
        <v>1349120</v>
      </c>
      <c r="Z4" s="27">
        <f>IF(VLOOKUP($E4,[1]作業用!$C$14:$FF$1006,158,FALSE)=0,"-",VLOOKUP($E4,[1]作業用!$C$14:$FF$1006,158,FALSE))</f>
        <v>359347</v>
      </c>
      <c r="AA4" s="27">
        <f>IF(VLOOKUP($E4,[1]作業用!$C$14:$FF$1006,159,FALSE)=0,"-",VLOOKUP($E4,[1]作業用!$C$14:$FF$1006,159,FALSE))</f>
        <v>61763</v>
      </c>
      <c r="AB4" s="27">
        <f>IF(VLOOKUP($E4,[1]作業用!$C$14:$FF$1006,160,FALSE)=0,"-",VLOOKUP($E4,[1]作業用!$C$14:$FF$1006,160,FALSE))</f>
        <v>1453758</v>
      </c>
    </row>
    <row r="5" spans="1:28" ht="16.5" customHeight="1">
      <c r="A5" s="23"/>
      <c r="B5" s="25" t="s">
        <v>11</v>
      </c>
      <c r="C5" s="25" t="str">
        <f>A4</f>
        <v>全国</v>
      </c>
      <c r="D5" s="25" t="str">
        <f>RIGHT(A4,1)</f>
        <v>国</v>
      </c>
      <c r="E5" s="26" t="str">
        <f>CONCATENATE(A4,B5)</f>
        <v>全国男</v>
      </c>
      <c r="F5" s="27">
        <f>IF(VLOOKUP($E5,[1]作業用!$C$14:$FF$1006,138,FALSE)=0,"-",VLOOKUP($E5,[1]作業用!$C$14:$FF$1006,138,FALSE))</f>
        <v>61841738</v>
      </c>
      <c r="G5" s="27">
        <f>IF(VLOOKUP($E5,[1]作業用!$C$14:$FF$1006,139,FALSE)=0,"-",VLOOKUP($E5,[1]作業用!$C$14:$FF$1006,139,FALSE))</f>
        <v>2550921</v>
      </c>
      <c r="H5" s="27">
        <f>IF(VLOOKUP($E5,[1]作業用!$C$14:$FF$1006,140,FALSE)=0,"-",VLOOKUP($E5,[1]作業用!$C$14:$FF$1006,140,FALSE))</f>
        <v>2714591</v>
      </c>
      <c r="I5" s="27">
        <f>IF(VLOOKUP($E5,[1]作業用!$C$14:$FF$1006,141,FALSE)=0,"-",VLOOKUP($E5,[1]作業用!$C$14:$FF$1006,141,FALSE))</f>
        <v>2868024</v>
      </c>
      <c r="J5" s="27">
        <f>IF(VLOOKUP($E5,[1]作業用!$C$14:$FF$1006,142,FALSE)=0,"-",VLOOKUP($E5,[1]作業用!$C$14:$FF$1006,142,FALSE))</f>
        <v>3085416</v>
      </c>
      <c r="K5" s="27">
        <f>IF(VLOOKUP($E5,[1]作業用!$C$14:$FF$1006,143,FALSE)=0,"-",VLOOKUP($E5,[1]作業用!$C$14:$FF$1006,143,FALSE))</f>
        <v>3046392</v>
      </c>
      <c r="L5" s="27">
        <f>IF(VLOOKUP($E5,[1]作業用!$C$14:$FF$1006,144,FALSE)=0,"-",VLOOKUP($E5,[1]作業用!$C$14:$FF$1006,144,FALSE))</f>
        <v>3255717</v>
      </c>
      <c r="M5" s="27">
        <f>IF(VLOOKUP($E5,[1]作業用!$C$14:$FF$1006,145,FALSE)=0,"-",VLOOKUP($E5,[1]作業用!$C$14:$FF$1006,145,FALSE))</f>
        <v>3684747</v>
      </c>
      <c r="N5" s="27">
        <f>IF(VLOOKUP($E5,[1]作業用!$C$14:$FF$1006,146,FALSE)=0,"-",VLOOKUP($E5,[1]作業用!$C$14:$FF$1006,146,FALSE))</f>
        <v>4204202</v>
      </c>
      <c r="O5" s="27">
        <f>IF(VLOOKUP($E5,[1]作業用!$C$14:$FF$1006,147,FALSE)=0,"-",VLOOKUP($E5,[1]作業用!$C$14:$FF$1006,147,FALSE))</f>
        <v>4914018</v>
      </c>
      <c r="P5" s="27">
        <f>IF(VLOOKUP($E5,[1]作業用!$C$14:$FF$1006,148,FALSE)=0,"-",VLOOKUP($E5,[1]作業用!$C$14:$FF$1006,148,FALSE))</f>
        <v>4354877</v>
      </c>
      <c r="Q5" s="27">
        <f>IF(VLOOKUP($E5,[1]作業用!$C$14:$FF$1006,149,FALSE)=0,"-",VLOOKUP($E5,[1]作業用!$C$14:$FF$1006,149,FALSE))</f>
        <v>3968311</v>
      </c>
      <c r="R5" s="27">
        <f>IF(VLOOKUP($E5,[1]作業用!$C$14:$FF$1006,150,FALSE)=0,"-",VLOOKUP($E5,[1]作業用!$C$14:$FF$1006,150,FALSE))</f>
        <v>3729523</v>
      </c>
      <c r="S5" s="27">
        <f>IF(VLOOKUP($E5,[1]作業用!$C$14:$FF$1006,151,FALSE)=0,"-",VLOOKUP($E5,[1]作業用!$C$14:$FF$1006,151,FALSE))</f>
        <v>4151119</v>
      </c>
      <c r="T5" s="27">
        <f>IF(VLOOKUP($E5,[1]作業用!$C$14:$FF$1006,152,FALSE)=0,"-",VLOOKUP($E5,[1]作業用!$C$14:$FF$1006,152,FALSE))</f>
        <v>4659662</v>
      </c>
      <c r="U5" s="27">
        <f>IF(VLOOKUP($E5,[1]作業用!$C$14:$FF$1006,153,FALSE)=0,"-",VLOOKUP($E5,[1]作業用!$C$14:$FF$1006,153,FALSE))</f>
        <v>3582440</v>
      </c>
      <c r="V5" s="27">
        <f>IF(VLOOKUP($E5,[1]作業用!$C$14:$FF$1006,154,FALSE)=0,"-",VLOOKUP($E5,[1]作業用!$C$14:$FF$1006,154,FALSE))</f>
        <v>2787417</v>
      </c>
      <c r="W5" s="27">
        <f>IF(VLOOKUP($E5,[1]作業用!$C$14:$FF$1006,155,FALSE)=0,"-",VLOOKUP($E5,[1]作業用!$C$14:$FF$1006,155,FALSE))</f>
        <v>1994326</v>
      </c>
      <c r="X5" s="27">
        <f>IF(VLOOKUP($E5,[1]作業用!$C$14:$FF$1006,156,FALSE)=0,"-",VLOOKUP($E5,[1]作業用!$C$14:$FF$1006,156,FALSE))</f>
        <v>1056641</v>
      </c>
      <c r="Y5" s="27">
        <f>IF(VLOOKUP($E5,[1]作業用!$C$14:$FF$1006,157,FALSE)=0,"-",VLOOKUP($E5,[1]作業用!$C$14:$FF$1006,157,FALSE))</f>
        <v>333335</v>
      </c>
      <c r="Z5" s="27">
        <f>IF(VLOOKUP($E5,[1]作業用!$C$14:$FF$1006,158,FALSE)=0,"-",VLOOKUP($E5,[1]作業用!$C$14:$FF$1006,158,FALSE))</f>
        <v>63265</v>
      </c>
      <c r="AA5" s="27">
        <f>IF(VLOOKUP($E5,[1]作業用!$C$14:$FF$1006,159,FALSE)=0,"-",VLOOKUP($E5,[1]作業用!$C$14:$FF$1006,159,FALSE))</f>
        <v>8383</v>
      </c>
      <c r="AB5" s="27">
        <f>IF(VLOOKUP($E5,[1]作業用!$C$14:$FF$1006,160,FALSE)=0,"-",VLOOKUP($E5,[1]作業用!$C$14:$FF$1006,160,FALSE))</f>
        <v>828411</v>
      </c>
    </row>
    <row r="6" spans="1:28" ht="16.5" customHeight="1">
      <c r="A6" s="23"/>
      <c r="B6" s="25" t="s">
        <v>83</v>
      </c>
      <c r="C6" s="25" t="str">
        <f>A4</f>
        <v>全国</v>
      </c>
      <c r="D6" s="25" t="str">
        <f>RIGHT(A4,1)</f>
        <v>国</v>
      </c>
      <c r="E6" s="26" t="str">
        <f>CONCATENATE(A4,B6)</f>
        <v>全国女</v>
      </c>
      <c r="F6" s="27">
        <f>IF(VLOOKUP($E6,[1]作業用!$C$14:$FF$1006,138,FALSE)=0,"-",VLOOKUP($E6,[1]作業用!$C$14:$FF$1006,138,FALSE))</f>
        <v>44504753</v>
      </c>
      <c r="G6" s="27">
        <f>IF(VLOOKUP($E6,[1]作業用!$C$14:$FF$1006,139,FALSE)=0,"-",VLOOKUP($E6,[1]作業用!$C$14:$FF$1006,139,FALSE))</f>
        <v>1726409</v>
      </c>
      <c r="H6" s="27">
        <f>IF(VLOOKUP($E6,[1]作業用!$C$14:$FF$1006,140,FALSE)=0,"-",VLOOKUP($E6,[1]作業用!$C$14:$FF$1006,140,FALSE))</f>
        <v>1777019</v>
      </c>
      <c r="I6" s="27">
        <f>IF(VLOOKUP($E6,[1]作業用!$C$14:$FF$1006,141,FALSE)=0,"-",VLOOKUP($E6,[1]作業用!$C$14:$FF$1006,141,FALSE))</f>
        <v>1850767</v>
      </c>
      <c r="J6" s="27">
        <f>IF(VLOOKUP($E6,[1]作業用!$C$14:$FF$1006,142,FALSE)=0,"-",VLOOKUP($E6,[1]作業用!$C$14:$FF$1006,142,FALSE))</f>
        <v>2035944</v>
      </c>
      <c r="K6" s="27">
        <f>IF(VLOOKUP($E6,[1]作業用!$C$14:$FF$1006,143,FALSE)=0,"-",VLOOKUP($E6,[1]作業用!$C$14:$FF$1006,143,FALSE))</f>
        <v>2184554</v>
      </c>
      <c r="L6" s="27">
        <f>IF(VLOOKUP($E6,[1]作業用!$C$14:$FF$1006,144,FALSE)=0,"-",VLOOKUP($E6,[1]作業用!$C$14:$FF$1006,144,FALSE))</f>
        <v>2340227</v>
      </c>
      <c r="M6" s="27">
        <f>IF(VLOOKUP($E6,[1]作業用!$C$14:$FF$1006,145,FALSE)=0,"-",VLOOKUP($E6,[1]作業用!$C$14:$FF$1006,145,FALSE))</f>
        <v>2639421</v>
      </c>
      <c r="N6" s="27">
        <f>IF(VLOOKUP($E6,[1]作業用!$C$14:$FF$1006,146,FALSE)=0,"-",VLOOKUP($E6,[1]作業用!$C$14:$FF$1006,146,FALSE))</f>
        <v>2978216</v>
      </c>
      <c r="O6" s="27">
        <f>IF(VLOOKUP($E6,[1]作業用!$C$14:$FF$1006,147,FALSE)=0,"-",VLOOKUP($E6,[1]作業用!$C$14:$FF$1006,147,FALSE))</f>
        <v>3509074</v>
      </c>
      <c r="P6" s="27">
        <f>IF(VLOOKUP($E6,[1]作業用!$C$14:$FF$1006,148,FALSE)=0,"-",VLOOKUP($E6,[1]作業用!$C$14:$FF$1006,148,FALSE))</f>
        <v>3124199</v>
      </c>
      <c r="Q6" s="27">
        <f>IF(VLOOKUP($E6,[1]作業用!$C$14:$FF$1006,149,FALSE)=0,"-",VLOOKUP($E6,[1]作業用!$C$14:$FF$1006,149,FALSE))</f>
        <v>2754475</v>
      </c>
      <c r="R6" s="27">
        <f>IF(VLOOKUP($E6,[1]作業用!$C$14:$FF$1006,150,FALSE)=0,"-",VLOOKUP($E6,[1]作業用!$C$14:$FF$1006,150,FALSE))</f>
        <v>2460651</v>
      </c>
      <c r="S6" s="27">
        <f>IF(VLOOKUP($E6,[1]作業用!$C$14:$FF$1006,151,FALSE)=0,"-",VLOOKUP($E6,[1]作業用!$C$14:$FF$1006,151,FALSE))</f>
        <v>2726276</v>
      </c>
      <c r="T6" s="27">
        <f>IF(VLOOKUP($E6,[1]作業用!$C$14:$FF$1006,152,FALSE)=0,"-",VLOOKUP($E6,[1]作業用!$C$14:$FF$1006,152,FALSE))</f>
        <v>3262748</v>
      </c>
      <c r="U6" s="27">
        <f>IF(VLOOKUP($E6,[1]作業用!$C$14:$FF$1006,153,FALSE)=0,"-",VLOOKUP($E6,[1]作業用!$C$14:$FF$1006,153,FALSE))</f>
        <v>2735978</v>
      </c>
      <c r="V6" s="27">
        <f>IF(VLOOKUP($E6,[1]作業用!$C$14:$FF$1006,154,FALSE)=0,"-",VLOOKUP($E6,[1]作業用!$C$14:$FF$1006,154,FALSE))</f>
        <v>2239889</v>
      </c>
      <c r="W6" s="27">
        <f>IF(VLOOKUP($E6,[1]作業用!$C$14:$FF$1006,155,FALSE)=0,"-",VLOOKUP($E6,[1]作業用!$C$14:$FF$1006,155,FALSE))</f>
        <v>1785150</v>
      </c>
      <c r="X6" s="27">
        <f>IF(VLOOKUP($E6,[1]作業用!$C$14:$FF$1006,156,FALSE)=0,"-",VLOOKUP($E6,[1]作業用!$C$14:$FF$1006,156,FALSE))</f>
        <v>1132241</v>
      </c>
      <c r="Y6" s="27">
        <f>IF(VLOOKUP($E6,[1]作業用!$C$14:$FF$1006,157,FALSE)=0,"-",VLOOKUP($E6,[1]作業用!$C$14:$FF$1006,157,FALSE))</f>
        <v>521950</v>
      </c>
      <c r="Z6" s="27">
        <f>IF(VLOOKUP($E6,[1]作業用!$C$14:$FF$1006,158,FALSE)=0,"-",VLOOKUP($E6,[1]作業用!$C$14:$FF$1006,158,FALSE))</f>
        <v>145770</v>
      </c>
      <c r="AA6" s="27">
        <f>IF(VLOOKUP($E6,[1]作業用!$C$14:$FF$1006,159,FALSE)=0,"-",VLOOKUP($E6,[1]作業用!$C$14:$FF$1006,159,FALSE))</f>
        <v>25958</v>
      </c>
      <c r="AB6" s="27">
        <f>IF(VLOOKUP($E6,[1]作業用!$C$14:$FF$1006,160,FALSE)=0,"-",VLOOKUP($E6,[1]作業用!$C$14:$FF$1006,160,FALSE))</f>
        <v>547837</v>
      </c>
    </row>
    <row r="7" spans="1:28" ht="16.5" customHeight="1">
      <c r="A7" s="23" t="s">
        <v>10</v>
      </c>
      <c r="B7" s="25" t="s">
        <v>82</v>
      </c>
      <c r="C7" s="25" t="str">
        <f>A7</f>
        <v>全道</v>
      </c>
      <c r="D7" s="25" t="str">
        <f>RIGHT(A7,1)</f>
        <v>道</v>
      </c>
      <c r="E7" s="26" t="str">
        <f>CONCATENATE(A7,B7)</f>
        <v>全道総数</v>
      </c>
      <c r="F7" s="27">
        <f>IF(VLOOKUP($E7,[1]作業用!$C$14:$FF$1006,138,FALSE)=0,"-",VLOOKUP($E7,[1]作業用!$C$14:$FF$1006,138,FALSE))</f>
        <v>5381733</v>
      </c>
      <c r="G7" s="27">
        <f>IF(VLOOKUP($E7,[1]作業用!$C$14:$FF$1006,139,FALSE)=0,"-",VLOOKUP($E7,[1]作業用!$C$14:$FF$1006,139,FALSE))</f>
        <v>186010</v>
      </c>
      <c r="H7" s="27">
        <f>IF(VLOOKUP($E7,[1]作業用!$C$14:$FF$1006,140,FALSE)=0,"-",VLOOKUP($E7,[1]作業用!$C$14:$FF$1006,140,FALSE))</f>
        <v>202269</v>
      </c>
      <c r="I7" s="27">
        <f>IF(VLOOKUP($E7,[1]作業用!$C$14:$FF$1006,141,FALSE)=0,"-",VLOOKUP($E7,[1]作業用!$C$14:$FF$1006,141,FALSE))</f>
        <v>220017</v>
      </c>
      <c r="J7" s="27">
        <f>IF(VLOOKUP($E7,[1]作業用!$C$14:$FF$1006,142,FALSE)=0,"-",VLOOKUP($E7,[1]作業用!$C$14:$FF$1006,142,FALSE))</f>
        <v>239098</v>
      </c>
      <c r="K7" s="27">
        <f>IF(VLOOKUP($E7,[1]作業用!$C$14:$FF$1006,143,FALSE)=0,"-",VLOOKUP($E7,[1]作業用!$C$14:$FF$1006,143,FALSE))</f>
        <v>234274</v>
      </c>
      <c r="L7" s="27">
        <f>IF(VLOOKUP($E7,[1]作業用!$C$14:$FF$1006,144,FALSE)=0,"-",VLOOKUP($E7,[1]作業用!$C$14:$FF$1006,144,FALSE))</f>
        <v>247587</v>
      </c>
      <c r="M7" s="27">
        <f>IF(VLOOKUP($E7,[1]作業用!$C$14:$FF$1006,145,FALSE)=0,"-",VLOOKUP($E7,[1]作業用!$C$14:$FF$1006,145,FALSE))</f>
        <v>287674</v>
      </c>
      <c r="N7" s="27">
        <f>IF(VLOOKUP($E7,[1]作業用!$C$14:$FF$1006,146,FALSE)=0,"-",VLOOKUP($E7,[1]作業用!$C$14:$FF$1006,146,FALSE))</f>
        <v>337369</v>
      </c>
      <c r="O7" s="27">
        <f>IF(VLOOKUP($E7,[1]作業用!$C$14:$FF$1006,147,FALSE)=0,"-",VLOOKUP($E7,[1]作業用!$C$14:$FF$1006,147,FALSE))</f>
        <v>391243</v>
      </c>
      <c r="P7" s="27">
        <f>IF(VLOOKUP($E7,[1]作業用!$C$14:$FF$1006,148,FALSE)=0,"-",VLOOKUP($E7,[1]作業用!$C$14:$FF$1006,148,FALSE))</f>
        <v>350794</v>
      </c>
      <c r="Q7" s="27">
        <f>IF(VLOOKUP($E7,[1]作業用!$C$14:$FF$1006,149,FALSE)=0,"-",VLOOKUP($E7,[1]作業用!$C$14:$FF$1006,149,FALSE))</f>
        <v>345836</v>
      </c>
      <c r="R7" s="27">
        <f>IF(VLOOKUP($E7,[1]作業用!$C$14:$FF$1006,150,FALSE)=0,"-",VLOOKUP($E7,[1]作業用!$C$14:$FF$1006,150,FALSE))</f>
        <v>343884</v>
      </c>
      <c r="S7" s="27">
        <f>IF(VLOOKUP($E7,[1]作業用!$C$14:$FF$1006,151,FALSE)=0,"-",VLOOKUP($E7,[1]作業用!$C$14:$FF$1006,151,FALSE))</f>
        <v>413045</v>
      </c>
      <c r="T7" s="27">
        <f>IF(VLOOKUP($E7,[1]作業用!$C$14:$FF$1006,152,FALSE)=0,"-",VLOOKUP($E7,[1]作業用!$C$14:$FF$1006,152,FALSE))</f>
        <v>448646</v>
      </c>
      <c r="U7" s="27">
        <f>IF(VLOOKUP($E7,[1]作業用!$C$14:$FF$1006,153,FALSE)=0,"-",VLOOKUP($E7,[1]作業用!$C$14:$FF$1006,153,FALSE))</f>
        <v>341850</v>
      </c>
      <c r="V7" s="27">
        <f>IF(VLOOKUP($E7,[1]作業用!$C$14:$FF$1006,154,FALSE)=0,"-",VLOOKUP($E7,[1]作業用!$C$14:$FF$1006,154,FALSE))</f>
        <v>293306</v>
      </c>
      <c r="W7" s="27">
        <f>IF(VLOOKUP($E7,[1]作業用!$C$14:$FF$1006,155,FALSE)=0,"-",VLOOKUP($E7,[1]作業用!$C$14:$FF$1006,155,FALSE))</f>
        <v>238663</v>
      </c>
      <c r="X7" s="27">
        <f>IF(VLOOKUP($E7,[1]作業用!$C$14:$FF$1006,156,FALSE)=0,"-",VLOOKUP($E7,[1]作業用!$C$14:$FF$1006,156,FALSE))</f>
        <v>149960</v>
      </c>
      <c r="Y7" s="27">
        <f>IF(VLOOKUP($E7,[1]作業用!$C$14:$FF$1006,157,FALSE)=0,"-",VLOOKUP($E7,[1]作業用!$C$14:$FF$1006,157,FALSE))</f>
        <v>65902</v>
      </c>
      <c r="Z7" s="27">
        <f>IF(VLOOKUP($E7,[1]作業用!$C$14:$FF$1006,158,FALSE)=0,"-",VLOOKUP($E7,[1]作業用!$C$14:$FF$1006,158,FALSE))</f>
        <v>17225</v>
      </c>
      <c r="AA7" s="27">
        <f>IF(VLOOKUP($E7,[1]作業用!$C$14:$FF$1006,159,FALSE)=0,"-",VLOOKUP($E7,[1]作業用!$C$14:$FF$1006,159,FALSE))</f>
        <v>2835</v>
      </c>
      <c r="AB7" s="27">
        <f>IF(VLOOKUP($E7,[1]作業用!$C$14:$FF$1006,160,FALSE)=0,"-",VLOOKUP($E7,[1]作業用!$C$14:$FF$1006,160,FALSE))</f>
        <v>24246</v>
      </c>
    </row>
    <row r="8" spans="1:28" ht="16.5" customHeight="1">
      <c r="A8" s="23"/>
      <c r="B8" s="25" t="s">
        <v>11</v>
      </c>
      <c r="C8" s="25" t="str">
        <f>A7</f>
        <v>全道</v>
      </c>
      <c r="D8" s="25" t="str">
        <f>RIGHT(A7,1)</f>
        <v>道</v>
      </c>
      <c r="E8" s="26" t="str">
        <f>CONCATENATE(A7,B8)</f>
        <v>全道男</v>
      </c>
      <c r="F8" s="27">
        <f>IF(VLOOKUP($E8,[1]作業用!$C$14:$FF$1006,138,FALSE)=0,"-",VLOOKUP($E8,[1]作業用!$C$14:$FF$1006,138,FALSE))</f>
        <v>2537089</v>
      </c>
      <c r="G8" s="27">
        <f>IF(VLOOKUP($E8,[1]作業用!$C$14:$FF$1006,139,FALSE)=0,"-",VLOOKUP($E8,[1]作業用!$C$14:$FF$1006,139,FALSE))</f>
        <v>95022</v>
      </c>
      <c r="H8" s="27">
        <f>IF(VLOOKUP($E8,[1]作業用!$C$14:$FF$1006,140,FALSE)=0,"-",VLOOKUP($E8,[1]作業用!$C$14:$FF$1006,140,FALSE))</f>
        <v>103549</v>
      </c>
      <c r="I8" s="27">
        <f>IF(VLOOKUP($E8,[1]作業用!$C$14:$FF$1006,141,FALSE)=0,"-",VLOOKUP($E8,[1]作業用!$C$14:$FF$1006,141,FALSE))</f>
        <v>111816</v>
      </c>
      <c r="J8" s="27">
        <f>IF(VLOOKUP($E8,[1]作業用!$C$14:$FF$1006,142,FALSE)=0,"-",VLOOKUP($E8,[1]作業用!$C$14:$FF$1006,142,FALSE))</f>
        <v>123196</v>
      </c>
      <c r="K8" s="27">
        <f>IF(VLOOKUP($E8,[1]作業用!$C$14:$FF$1006,143,FALSE)=0,"-",VLOOKUP($E8,[1]作業用!$C$14:$FF$1006,143,FALSE))</f>
        <v>117965</v>
      </c>
      <c r="L8" s="27">
        <f>IF(VLOOKUP($E8,[1]作業用!$C$14:$FF$1006,144,FALSE)=0,"-",VLOOKUP($E8,[1]作業用!$C$14:$FF$1006,144,FALSE))</f>
        <v>123076</v>
      </c>
      <c r="M8" s="27">
        <f>IF(VLOOKUP($E8,[1]作業用!$C$14:$FF$1006,145,FALSE)=0,"-",VLOOKUP($E8,[1]作業用!$C$14:$FF$1006,145,FALSE))</f>
        <v>141876</v>
      </c>
      <c r="N8" s="27">
        <f>IF(VLOOKUP($E8,[1]作業用!$C$14:$FF$1006,146,FALSE)=0,"-",VLOOKUP($E8,[1]作業用!$C$14:$FF$1006,146,FALSE))</f>
        <v>166514</v>
      </c>
      <c r="O8" s="27">
        <f>IF(VLOOKUP($E8,[1]作業用!$C$14:$FF$1006,147,FALSE)=0,"-",VLOOKUP($E8,[1]作業用!$C$14:$FF$1006,147,FALSE))</f>
        <v>193093</v>
      </c>
      <c r="P8" s="27">
        <f>IF(VLOOKUP($E8,[1]作業用!$C$14:$FF$1006,148,FALSE)=0,"-",VLOOKUP($E8,[1]作業用!$C$14:$FF$1006,148,FALSE))</f>
        <v>169252</v>
      </c>
      <c r="Q8" s="27">
        <f>IF(VLOOKUP($E8,[1]作業用!$C$14:$FF$1006,149,FALSE)=0,"-",VLOOKUP($E8,[1]作業用!$C$14:$FF$1006,149,FALSE))</f>
        <v>165634</v>
      </c>
      <c r="R8" s="27">
        <f>IF(VLOOKUP($E8,[1]作業用!$C$14:$FF$1006,150,FALSE)=0,"-",VLOOKUP($E8,[1]作業用!$C$14:$FF$1006,150,FALSE))</f>
        <v>165353</v>
      </c>
      <c r="S8" s="27">
        <f>IF(VLOOKUP($E8,[1]作業用!$C$14:$FF$1006,151,FALSE)=0,"-",VLOOKUP($E8,[1]作業用!$C$14:$FF$1006,151,FALSE))</f>
        <v>195920</v>
      </c>
      <c r="T8" s="27">
        <f>IF(VLOOKUP($E8,[1]作業用!$C$14:$FF$1006,152,FALSE)=0,"-",VLOOKUP($E8,[1]作業用!$C$14:$FF$1006,152,FALSE))</f>
        <v>207461</v>
      </c>
      <c r="U8" s="27">
        <f>IF(VLOOKUP($E8,[1]作業用!$C$14:$FF$1006,153,FALSE)=0,"-",VLOOKUP($E8,[1]作業用!$C$14:$FF$1006,153,FALSE))</f>
        <v>151031</v>
      </c>
      <c r="V8" s="27">
        <f>IF(VLOOKUP($E8,[1]作業用!$C$14:$FF$1006,154,FALSE)=0,"-",VLOOKUP($E8,[1]作業用!$C$14:$FF$1006,154,FALSE))</f>
        <v>124921</v>
      </c>
      <c r="W8" s="27">
        <f>IF(VLOOKUP($E8,[1]作業用!$C$14:$FF$1006,155,FALSE)=0,"-",VLOOKUP($E8,[1]作業用!$C$14:$FF$1006,155,FALSE))</f>
        <v>95987</v>
      </c>
      <c r="X8" s="27">
        <f>IF(VLOOKUP($E8,[1]作業用!$C$14:$FF$1006,156,FALSE)=0,"-",VLOOKUP($E8,[1]作業用!$C$14:$FF$1006,156,FALSE))</f>
        <v>51414</v>
      </c>
      <c r="Y8" s="27">
        <f>IF(VLOOKUP($E8,[1]作業用!$C$14:$FF$1006,157,FALSE)=0,"-",VLOOKUP($E8,[1]作業用!$C$14:$FF$1006,157,FALSE))</f>
        <v>16786</v>
      </c>
      <c r="Z8" s="27">
        <f>IF(VLOOKUP($E8,[1]作業用!$C$14:$FF$1006,158,FALSE)=0,"-",VLOOKUP($E8,[1]作業用!$C$14:$FF$1006,158,FALSE))</f>
        <v>3247</v>
      </c>
      <c r="AA8" s="27">
        <f>IF(VLOOKUP($E8,[1]作業用!$C$14:$FF$1006,159,FALSE)=0,"-",VLOOKUP($E8,[1]作業用!$C$14:$FF$1006,159,FALSE))</f>
        <v>439</v>
      </c>
      <c r="AB8" s="27">
        <f>IF(VLOOKUP($E8,[1]作業用!$C$14:$FF$1006,160,FALSE)=0,"-",VLOOKUP($E8,[1]作業用!$C$14:$FF$1006,160,FALSE))</f>
        <v>13537</v>
      </c>
    </row>
    <row r="9" spans="1:28" ht="16.5" customHeight="1">
      <c r="A9" s="23"/>
      <c r="B9" s="25" t="s">
        <v>83</v>
      </c>
      <c r="C9" s="25" t="str">
        <f>A7</f>
        <v>全道</v>
      </c>
      <c r="D9" s="25" t="str">
        <f>RIGHT(A7,1)</f>
        <v>道</v>
      </c>
      <c r="E9" s="26" t="str">
        <f>CONCATENATE(A7,B9)</f>
        <v>全道女</v>
      </c>
      <c r="F9" s="27">
        <f>IF(VLOOKUP($E9,[1]作業用!$C$14:$FF$1006,138,FALSE)=0,"-",VLOOKUP($E9,[1]作業用!$C$14:$FF$1006,138,FALSE))</f>
        <v>2844644</v>
      </c>
      <c r="G9" s="27">
        <f>IF(VLOOKUP($E9,[1]作業用!$C$14:$FF$1006,139,FALSE)=0,"-",VLOOKUP($E9,[1]作業用!$C$14:$FF$1006,139,FALSE))</f>
        <v>90988</v>
      </c>
      <c r="H9" s="27">
        <f>IF(VLOOKUP($E9,[1]作業用!$C$14:$FF$1006,140,FALSE)=0,"-",VLOOKUP($E9,[1]作業用!$C$14:$FF$1006,140,FALSE))</f>
        <v>98720</v>
      </c>
      <c r="I9" s="27">
        <f>IF(VLOOKUP($E9,[1]作業用!$C$14:$FF$1006,141,FALSE)=0,"-",VLOOKUP($E9,[1]作業用!$C$14:$FF$1006,141,FALSE))</f>
        <v>108201</v>
      </c>
      <c r="J9" s="27">
        <f>IF(VLOOKUP($E9,[1]作業用!$C$14:$FF$1006,142,FALSE)=0,"-",VLOOKUP($E9,[1]作業用!$C$14:$FF$1006,142,FALSE))</f>
        <v>115902</v>
      </c>
      <c r="K9" s="27">
        <f>IF(VLOOKUP($E9,[1]作業用!$C$14:$FF$1006,143,FALSE)=0,"-",VLOOKUP($E9,[1]作業用!$C$14:$FF$1006,143,FALSE))</f>
        <v>116309</v>
      </c>
      <c r="L9" s="27">
        <f>IF(VLOOKUP($E9,[1]作業用!$C$14:$FF$1006,144,FALSE)=0,"-",VLOOKUP($E9,[1]作業用!$C$14:$FF$1006,144,FALSE))</f>
        <v>124511</v>
      </c>
      <c r="M9" s="27">
        <f>IF(VLOOKUP($E9,[1]作業用!$C$14:$FF$1006,145,FALSE)=0,"-",VLOOKUP($E9,[1]作業用!$C$14:$FF$1006,145,FALSE))</f>
        <v>145798</v>
      </c>
      <c r="N9" s="27">
        <f>IF(VLOOKUP($E9,[1]作業用!$C$14:$FF$1006,146,FALSE)=0,"-",VLOOKUP($E9,[1]作業用!$C$14:$FF$1006,146,FALSE))</f>
        <v>170855</v>
      </c>
      <c r="O9" s="27">
        <f>IF(VLOOKUP($E9,[1]作業用!$C$14:$FF$1006,147,FALSE)=0,"-",VLOOKUP($E9,[1]作業用!$C$14:$FF$1006,147,FALSE))</f>
        <v>198150</v>
      </c>
      <c r="P9" s="27">
        <f>IF(VLOOKUP($E9,[1]作業用!$C$14:$FF$1006,148,FALSE)=0,"-",VLOOKUP($E9,[1]作業用!$C$14:$FF$1006,148,FALSE))</f>
        <v>181542</v>
      </c>
      <c r="Q9" s="27">
        <f>IF(VLOOKUP($E9,[1]作業用!$C$14:$FF$1006,149,FALSE)=0,"-",VLOOKUP($E9,[1]作業用!$C$14:$FF$1006,149,FALSE))</f>
        <v>180202</v>
      </c>
      <c r="R9" s="27">
        <f>IF(VLOOKUP($E9,[1]作業用!$C$14:$FF$1006,150,FALSE)=0,"-",VLOOKUP($E9,[1]作業用!$C$14:$FF$1006,150,FALSE))</f>
        <v>178531</v>
      </c>
      <c r="S9" s="27">
        <f>IF(VLOOKUP($E9,[1]作業用!$C$14:$FF$1006,151,FALSE)=0,"-",VLOOKUP($E9,[1]作業用!$C$14:$FF$1006,151,FALSE))</f>
        <v>217125</v>
      </c>
      <c r="T9" s="27">
        <f>IF(VLOOKUP($E9,[1]作業用!$C$14:$FF$1006,152,FALSE)=0,"-",VLOOKUP($E9,[1]作業用!$C$14:$FF$1006,152,FALSE))</f>
        <v>241185</v>
      </c>
      <c r="U9" s="27">
        <f>IF(VLOOKUP($E9,[1]作業用!$C$14:$FF$1006,153,FALSE)=0,"-",VLOOKUP($E9,[1]作業用!$C$14:$FF$1006,153,FALSE))</f>
        <v>190819</v>
      </c>
      <c r="V9" s="27">
        <f>IF(VLOOKUP($E9,[1]作業用!$C$14:$FF$1006,154,FALSE)=0,"-",VLOOKUP($E9,[1]作業用!$C$14:$FF$1006,154,FALSE))</f>
        <v>168385</v>
      </c>
      <c r="W9" s="27">
        <f>IF(VLOOKUP($E9,[1]作業用!$C$14:$FF$1006,155,FALSE)=0,"-",VLOOKUP($E9,[1]作業用!$C$14:$FF$1006,155,FALSE))</f>
        <v>142676</v>
      </c>
      <c r="X9" s="27">
        <f>IF(VLOOKUP($E9,[1]作業用!$C$14:$FF$1006,156,FALSE)=0,"-",VLOOKUP($E9,[1]作業用!$C$14:$FF$1006,156,FALSE))</f>
        <v>98546</v>
      </c>
      <c r="Y9" s="27">
        <f>IF(VLOOKUP($E9,[1]作業用!$C$14:$FF$1006,157,FALSE)=0,"-",VLOOKUP($E9,[1]作業用!$C$14:$FF$1006,157,FALSE))</f>
        <v>49116</v>
      </c>
      <c r="Z9" s="27">
        <f>IF(VLOOKUP($E9,[1]作業用!$C$14:$FF$1006,158,FALSE)=0,"-",VLOOKUP($E9,[1]作業用!$C$14:$FF$1006,158,FALSE))</f>
        <v>13978</v>
      </c>
      <c r="AA9" s="27">
        <f>IF(VLOOKUP($E9,[1]作業用!$C$14:$FF$1006,159,FALSE)=0,"-",VLOOKUP($E9,[1]作業用!$C$14:$FF$1006,159,FALSE))</f>
        <v>2396</v>
      </c>
      <c r="AB9" s="27">
        <f>IF(VLOOKUP($E9,[1]作業用!$C$14:$FF$1006,160,FALSE)=0,"-",VLOOKUP($E9,[1]作業用!$C$14:$FF$1006,160,FALSE))</f>
        <v>10709</v>
      </c>
    </row>
    <row r="10" spans="1:28" ht="16.5" customHeight="1">
      <c r="A10" s="23" t="s">
        <v>48</v>
      </c>
      <c r="B10" s="25" t="s">
        <v>82</v>
      </c>
      <c r="C10" s="25" t="str">
        <f>A10</f>
        <v>釧路保健所</v>
      </c>
      <c r="D10" s="25" t="str">
        <f>RIGHT(A10,1)</f>
        <v>所</v>
      </c>
      <c r="E10" s="26" t="str">
        <f>CONCATENATE(A10,B10)</f>
        <v>釧路保健所総数</v>
      </c>
      <c r="F10" s="27">
        <f>IF(VLOOKUP($E10,[1]作業用!$C$14:$FF$1006,138,FALSE)=0,"-",VLOOKUP($E10,[1]作業用!$C$14:$FF$1006,138,FALSE))</f>
        <v>236516</v>
      </c>
      <c r="G10" s="27">
        <f>IF(VLOOKUP($E10,[1]作業用!$C$14:$FF$1006,139,FALSE)=0,"-",VLOOKUP($E10,[1]作業用!$C$14:$FF$1006,139,FALSE))</f>
        <v>7760</v>
      </c>
      <c r="H10" s="27">
        <f>IF(VLOOKUP($E10,[1]作業用!$C$14:$FF$1006,140,FALSE)=0,"-",VLOOKUP($E10,[1]作業用!$C$14:$FF$1006,140,FALSE))</f>
        <v>9002</v>
      </c>
      <c r="I10" s="27">
        <f>IF(VLOOKUP($E10,[1]作業用!$C$14:$FF$1006,141,FALSE)=0,"-",VLOOKUP($E10,[1]作業用!$C$14:$FF$1006,141,FALSE))</f>
        <v>9862</v>
      </c>
      <c r="J10" s="27">
        <f>IF(VLOOKUP($E10,[1]作業用!$C$14:$FF$1006,142,FALSE)=0,"-",VLOOKUP($E10,[1]作業用!$C$14:$FF$1006,142,FALSE))</f>
        <v>10234</v>
      </c>
      <c r="K10" s="27">
        <f>IF(VLOOKUP($E10,[1]作業用!$C$14:$FF$1006,143,FALSE)=0,"-",VLOOKUP($E10,[1]作業用!$C$14:$FF$1006,143,FALSE))</f>
        <v>9176</v>
      </c>
      <c r="L10" s="27">
        <f>IF(VLOOKUP($E10,[1]作業用!$C$14:$FF$1006,144,FALSE)=0,"-",VLOOKUP($E10,[1]作業用!$C$14:$FF$1006,144,FALSE))</f>
        <v>9916</v>
      </c>
      <c r="M10" s="27">
        <f>IF(VLOOKUP($E10,[1]作業用!$C$14:$FF$1006,145,FALSE)=0,"-",VLOOKUP($E10,[1]作業用!$C$14:$FF$1006,145,FALSE))</f>
        <v>11695</v>
      </c>
      <c r="N10" s="27">
        <f>IF(VLOOKUP($E10,[1]作業用!$C$14:$FF$1006,146,FALSE)=0,"-",VLOOKUP($E10,[1]作業用!$C$14:$FF$1006,146,FALSE))</f>
        <v>13819</v>
      </c>
      <c r="O10" s="27">
        <f>IF(VLOOKUP($E10,[1]作業用!$C$14:$FF$1006,147,FALSE)=0,"-",VLOOKUP($E10,[1]作業用!$C$14:$FF$1006,147,FALSE))</f>
        <v>16314</v>
      </c>
      <c r="P10" s="27">
        <f>IF(VLOOKUP($E10,[1]作業用!$C$14:$FF$1006,148,FALSE)=0,"-",VLOOKUP($E10,[1]作業用!$C$14:$FF$1006,148,FALSE))</f>
        <v>14867</v>
      </c>
      <c r="Q10" s="27">
        <f>IF(VLOOKUP($E10,[1]作業用!$C$14:$FF$1006,149,FALSE)=0,"-",VLOOKUP($E10,[1]作業用!$C$14:$FF$1006,149,FALSE))</f>
        <v>15341</v>
      </c>
      <c r="R10" s="27">
        <f>IF(VLOOKUP($E10,[1]作業用!$C$14:$FF$1006,150,FALSE)=0,"-",VLOOKUP($E10,[1]作業用!$C$14:$FF$1006,150,FALSE))</f>
        <v>16163</v>
      </c>
      <c r="S10" s="27">
        <f>IF(VLOOKUP($E10,[1]作業用!$C$14:$FF$1006,151,FALSE)=0,"-",VLOOKUP($E10,[1]作業用!$C$14:$FF$1006,151,FALSE))</f>
        <v>20042</v>
      </c>
      <c r="T10" s="27">
        <f>IF(VLOOKUP($E10,[1]作業用!$C$14:$FF$1006,152,FALSE)=0,"-",VLOOKUP($E10,[1]作業用!$C$14:$FF$1006,152,FALSE))</f>
        <v>20559</v>
      </c>
      <c r="U10" s="27">
        <f>IF(VLOOKUP($E10,[1]作業用!$C$14:$FF$1006,153,FALSE)=0,"-",VLOOKUP($E10,[1]作業用!$C$14:$FF$1006,153,FALSE))</f>
        <v>15925</v>
      </c>
      <c r="V10" s="27">
        <f>IF(VLOOKUP($E10,[1]作業用!$C$14:$FF$1006,154,FALSE)=0,"-",VLOOKUP($E10,[1]作業用!$C$14:$FF$1006,154,FALSE))</f>
        <v>14168</v>
      </c>
      <c r="W10" s="27">
        <f>IF(VLOOKUP($E10,[1]作業用!$C$14:$FF$1006,155,FALSE)=0,"-",VLOOKUP($E10,[1]作業用!$C$14:$FF$1006,155,FALSE))</f>
        <v>11069</v>
      </c>
      <c r="X10" s="27">
        <f>IF(VLOOKUP($E10,[1]作業用!$C$14:$FF$1006,156,FALSE)=0,"-",VLOOKUP($E10,[1]作業用!$C$14:$FF$1006,156,FALSE))</f>
        <v>6330</v>
      </c>
      <c r="Y10" s="27">
        <f>IF(VLOOKUP($E10,[1]作業用!$C$14:$FF$1006,157,FALSE)=0,"-",VLOOKUP($E10,[1]作業用!$C$14:$FF$1006,157,FALSE))</f>
        <v>2907</v>
      </c>
      <c r="Z10" s="27">
        <f>IF(VLOOKUP($E10,[1]作業用!$C$14:$FF$1006,158,FALSE)=0,"-",VLOOKUP($E10,[1]作業用!$C$14:$FF$1006,158,FALSE))</f>
        <v>681</v>
      </c>
      <c r="AA10" s="27">
        <f>IF(VLOOKUP($E10,[1]作業用!$C$14:$FF$1006,159,FALSE)=0,"-",VLOOKUP($E10,[1]作業用!$C$14:$FF$1006,159,FALSE))</f>
        <v>91</v>
      </c>
      <c r="AB10" s="27">
        <f>IF(VLOOKUP($E10,[1]作業用!$C$14:$FF$1006,160,FALSE)=0,"-",VLOOKUP($E10,[1]作業用!$C$14:$FF$1006,160,FALSE))</f>
        <v>595</v>
      </c>
    </row>
    <row r="11" spans="1:28" ht="16.5" customHeight="1">
      <c r="A11" s="23"/>
      <c r="B11" s="25" t="s">
        <v>11</v>
      </c>
      <c r="C11" s="25" t="str">
        <f>A10</f>
        <v>釧路保健所</v>
      </c>
      <c r="D11" s="25" t="str">
        <f>RIGHT(A10,1)</f>
        <v>所</v>
      </c>
      <c r="E11" s="26" t="str">
        <f>CONCATENATE(A10,B11)</f>
        <v>釧路保健所男</v>
      </c>
      <c r="F11" s="27">
        <f>IF(VLOOKUP($E11,[1]作業用!$C$14:$FF$1006,138,FALSE)=0,"-",VLOOKUP($E11,[1]作業用!$C$14:$FF$1006,138,FALSE))</f>
        <v>111522</v>
      </c>
      <c r="G11" s="27">
        <f>IF(VLOOKUP($E11,[1]作業用!$C$14:$FF$1006,139,FALSE)=0,"-",VLOOKUP($E11,[1]作業用!$C$14:$FF$1006,139,FALSE))</f>
        <v>3983</v>
      </c>
      <c r="H11" s="27">
        <f>IF(VLOOKUP($E11,[1]作業用!$C$14:$FF$1006,140,FALSE)=0,"-",VLOOKUP($E11,[1]作業用!$C$14:$FF$1006,140,FALSE))</f>
        <v>4572</v>
      </c>
      <c r="I11" s="27">
        <f>IF(VLOOKUP($E11,[1]作業用!$C$14:$FF$1006,141,FALSE)=0,"-",VLOOKUP($E11,[1]作業用!$C$14:$FF$1006,141,FALSE))</f>
        <v>4933</v>
      </c>
      <c r="J11" s="27">
        <f>IF(VLOOKUP($E11,[1]作業用!$C$14:$FF$1006,142,FALSE)=0,"-",VLOOKUP($E11,[1]作業用!$C$14:$FF$1006,142,FALSE))</f>
        <v>5361</v>
      </c>
      <c r="K11" s="27">
        <f>IF(VLOOKUP($E11,[1]作業用!$C$14:$FF$1006,143,FALSE)=0,"-",VLOOKUP($E11,[1]作業用!$C$14:$FF$1006,143,FALSE))</f>
        <v>4577</v>
      </c>
      <c r="L11" s="27">
        <f>IF(VLOOKUP($E11,[1]作業用!$C$14:$FF$1006,144,FALSE)=0,"-",VLOOKUP($E11,[1]作業用!$C$14:$FF$1006,144,FALSE))</f>
        <v>4967</v>
      </c>
      <c r="M11" s="27">
        <f>IF(VLOOKUP($E11,[1]作業用!$C$14:$FF$1006,145,FALSE)=0,"-",VLOOKUP($E11,[1]作業用!$C$14:$FF$1006,145,FALSE))</f>
        <v>5742</v>
      </c>
      <c r="N11" s="27">
        <f>IF(VLOOKUP($E11,[1]作業用!$C$14:$FF$1006,146,FALSE)=0,"-",VLOOKUP($E11,[1]作業用!$C$14:$FF$1006,146,FALSE))</f>
        <v>6935</v>
      </c>
      <c r="O11" s="27">
        <f>IF(VLOOKUP($E11,[1]作業用!$C$14:$FF$1006,147,FALSE)=0,"-",VLOOKUP($E11,[1]作業用!$C$14:$FF$1006,147,FALSE))</f>
        <v>8082</v>
      </c>
      <c r="P11" s="27">
        <f>IF(VLOOKUP($E11,[1]作業用!$C$14:$FF$1006,148,FALSE)=0,"-",VLOOKUP($E11,[1]作業用!$C$14:$FF$1006,148,FALSE))</f>
        <v>7220</v>
      </c>
      <c r="Q11" s="27">
        <f>IF(VLOOKUP($E11,[1]作業用!$C$14:$FF$1006,149,FALSE)=0,"-",VLOOKUP($E11,[1]作業用!$C$14:$FF$1006,149,FALSE))</f>
        <v>7434</v>
      </c>
      <c r="R11" s="27">
        <f>IF(VLOOKUP($E11,[1]作業用!$C$14:$FF$1006,150,FALSE)=0,"-",VLOOKUP($E11,[1]作業用!$C$14:$FF$1006,150,FALSE))</f>
        <v>7848</v>
      </c>
      <c r="S11" s="27">
        <f>IF(VLOOKUP($E11,[1]作業用!$C$14:$FF$1006,151,FALSE)=0,"-",VLOOKUP($E11,[1]作業用!$C$14:$FF$1006,151,FALSE))</f>
        <v>9417</v>
      </c>
      <c r="T11" s="27">
        <f>IF(VLOOKUP($E11,[1]作業用!$C$14:$FF$1006,152,FALSE)=0,"-",VLOOKUP($E11,[1]作業用!$C$14:$FF$1006,152,FALSE))</f>
        <v>9468</v>
      </c>
      <c r="U11" s="27">
        <f>IF(VLOOKUP($E11,[1]作業用!$C$14:$FF$1006,153,FALSE)=0,"-",VLOOKUP($E11,[1]作業用!$C$14:$FF$1006,153,FALSE))</f>
        <v>6964</v>
      </c>
      <c r="V11" s="27">
        <f>IF(VLOOKUP($E11,[1]作業用!$C$14:$FF$1006,154,FALSE)=0,"-",VLOOKUP($E11,[1]作業用!$C$14:$FF$1006,154,FALSE))</f>
        <v>6109</v>
      </c>
      <c r="W11" s="27">
        <f>IF(VLOOKUP($E11,[1]作業用!$C$14:$FF$1006,155,FALSE)=0,"-",VLOOKUP($E11,[1]作業用!$C$14:$FF$1006,155,FALSE))</f>
        <v>4562</v>
      </c>
      <c r="X11" s="27">
        <f>IF(VLOOKUP($E11,[1]作業用!$C$14:$FF$1006,156,FALSE)=0,"-",VLOOKUP($E11,[1]作業用!$C$14:$FF$1006,156,FALSE))</f>
        <v>2188</v>
      </c>
      <c r="Y11" s="27">
        <f>IF(VLOOKUP($E11,[1]作業用!$C$14:$FF$1006,157,FALSE)=0,"-",VLOOKUP($E11,[1]作業用!$C$14:$FF$1006,157,FALSE))</f>
        <v>716</v>
      </c>
      <c r="Z11" s="27">
        <f>IF(VLOOKUP($E11,[1]作業用!$C$14:$FF$1006,158,FALSE)=0,"-",VLOOKUP($E11,[1]作業用!$C$14:$FF$1006,158,FALSE))</f>
        <v>101</v>
      </c>
      <c r="AA11" s="27">
        <f>IF(VLOOKUP($E11,[1]作業用!$C$14:$FF$1006,159,FALSE)=0,"-",VLOOKUP($E11,[1]作業用!$C$14:$FF$1006,159,FALSE))</f>
        <v>16</v>
      </c>
      <c r="AB11" s="27">
        <f>IF(VLOOKUP($E11,[1]作業用!$C$14:$FF$1006,160,FALSE)=0,"-",VLOOKUP($E11,[1]作業用!$C$14:$FF$1006,160,FALSE))</f>
        <v>327</v>
      </c>
    </row>
    <row r="12" spans="1:28" ht="16.5" customHeight="1">
      <c r="A12" s="23"/>
      <c r="B12" s="25" t="s">
        <v>83</v>
      </c>
      <c r="C12" s="25" t="str">
        <f>A10</f>
        <v>釧路保健所</v>
      </c>
      <c r="D12" s="25" t="str">
        <f>RIGHT(A10,1)</f>
        <v>所</v>
      </c>
      <c r="E12" s="26" t="str">
        <f>CONCATENATE(A10,B12)</f>
        <v>釧路保健所女</v>
      </c>
      <c r="F12" s="27">
        <f>IF(VLOOKUP($E12,[1]作業用!$C$14:$FF$1006,138,FALSE)=0,"-",VLOOKUP($E12,[1]作業用!$C$14:$FF$1006,138,FALSE))</f>
        <v>124994</v>
      </c>
      <c r="G12" s="27">
        <f>IF(VLOOKUP($E12,[1]作業用!$C$14:$FF$1006,139,FALSE)=0,"-",VLOOKUP($E12,[1]作業用!$C$14:$FF$1006,139,FALSE))</f>
        <v>3777</v>
      </c>
      <c r="H12" s="27">
        <f>IF(VLOOKUP($E12,[1]作業用!$C$14:$FF$1006,140,FALSE)=0,"-",VLOOKUP($E12,[1]作業用!$C$14:$FF$1006,140,FALSE))</f>
        <v>4430</v>
      </c>
      <c r="I12" s="27">
        <f>IF(VLOOKUP($E12,[1]作業用!$C$14:$FF$1006,141,FALSE)=0,"-",VLOOKUP($E12,[1]作業用!$C$14:$FF$1006,141,FALSE))</f>
        <v>4929</v>
      </c>
      <c r="J12" s="27">
        <f>IF(VLOOKUP($E12,[1]作業用!$C$14:$FF$1006,142,FALSE)=0,"-",VLOOKUP($E12,[1]作業用!$C$14:$FF$1006,142,FALSE))</f>
        <v>4873</v>
      </c>
      <c r="K12" s="27">
        <f>IF(VLOOKUP($E12,[1]作業用!$C$14:$FF$1006,143,FALSE)=0,"-",VLOOKUP($E12,[1]作業用!$C$14:$FF$1006,143,FALSE))</f>
        <v>4599</v>
      </c>
      <c r="L12" s="27">
        <f>IF(VLOOKUP($E12,[1]作業用!$C$14:$FF$1006,144,FALSE)=0,"-",VLOOKUP($E12,[1]作業用!$C$14:$FF$1006,144,FALSE))</f>
        <v>4949</v>
      </c>
      <c r="M12" s="27">
        <f>IF(VLOOKUP($E12,[1]作業用!$C$14:$FF$1006,145,FALSE)=0,"-",VLOOKUP($E12,[1]作業用!$C$14:$FF$1006,145,FALSE))</f>
        <v>5953</v>
      </c>
      <c r="N12" s="27">
        <f>IF(VLOOKUP($E12,[1]作業用!$C$14:$FF$1006,146,FALSE)=0,"-",VLOOKUP($E12,[1]作業用!$C$14:$FF$1006,146,FALSE))</f>
        <v>6884</v>
      </c>
      <c r="O12" s="27">
        <f>IF(VLOOKUP($E12,[1]作業用!$C$14:$FF$1006,147,FALSE)=0,"-",VLOOKUP($E12,[1]作業用!$C$14:$FF$1006,147,FALSE))</f>
        <v>8232</v>
      </c>
      <c r="P12" s="27">
        <f>IF(VLOOKUP($E12,[1]作業用!$C$14:$FF$1006,148,FALSE)=0,"-",VLOOKUP($E12,[1]作業用!$C$14:$FF$1006,148,FALSE))</f>
        <v>7647</v>
      </c>
      <c r="Q12" s="27">
        <f>IF(VLOOKUP($E12,[1]作業用!$C$14:$FF$1006,149,FALSE)=0,"-",VLOOKUP($E12,[1]作業用!$C$14:$FF$1006,149,FALSE))</f>
        <v>7907</v>
      </c>
      <c r="R12" s="27">
        <f>IF(VLOOKUP($E12,[1]作業用!$C$14:$FF$1006,150,FALSE)=0,"-",VLOOKUP($E12,[1]作業用!$C$14:$FF$1006,150,FALSE))</f>
        <v>8315</v>
      </c>
      <c r="S12" s="27">
        <f>IF(VLOOKUP($E12,[1]作業用!$C$14:$FF$1006,151,FALSE)=0,"-",VLOOKUP($E12,[1]作業用!$C$14:$FF$1006,151,FALSE))</f>
        <v>10625</v>
      </c>
      <c r="T12" s="27">
        <f>IF(VLOOKUP($E12,[1]作業用!$C$14:$FF$1006,152,FALSE)=0,"-",VLOOKUP($E12,[1]作業用!$C$14:$FF$1006,152,FALSE))</f>
        <v>11091</v>
      </c>
      <c r="U12" s="27">
        <f>IF(VLOOKUP($E12,[1]作業用!$C$14:$FF$1006,153,FALSE)=0,"-",VLOOKUP($E12,[1]作業用!$C$14:$FF$1006,153,FALSE))</f>
        <v>8961</v>
      </c>
      <c r="V12" s="27">
        <f>IF(VLOOKUP($E12,[1]作業用!$C$14:$FF$1006,154,FALSE)=0,"-",VLOOKUP($E12,[1]作業用!$C$14:$FF$1006,154,FALSE))</f>
        <v>8059</v>
      </c>
      <c r="W12" s="27">
        <f>IF(VLOOKUP($E12,[1]作業用!$C$14:$FF$1006,155,FALSE)=0,"-",VLOOKUP($E12,[1]作業用!$C$14:$FF$1006,155,FALSE))</f>
        <v>6507</v>
      </c>
      <c r="X12" s="27">
        <f>IF(VLOOKUP($E12,[1]作業用!$C$14:$FF$1006,156,FALSE)=0,"-",VLOOKUP($E12,[1]作業用!$C$14:$FF$1006,156,FALSE))</f>
        <v>4142</v>
      </c>
      <c r="Y12" s="27">
        <f>IF(VLOOKUP($E12,[1]作業用!$C$14:$FF$1006,157,FALSE)=0,"-",VLOOKUP($E12,[1]作業用!$C$14:$FF$1006,157,FALSE))</f>
        <v>2191</v>
      </c>
      <c r="Z12" s="27">
        <f>IF(VLOOKUP($E12,[1]作業用!$C$14:$FF$1006,158,FALSE)=0,"-",VLOOKUP($E12,[1]作業用!$C$14:$FF$1006,158,FALSE))</f>
        <v>580</v>
      </c>
      <c r="AA12" s="27">
        <f>IF(VLOOKUP($E12,[1]作業用!$C$14:$FF$1006,159,FALSE)=0,"-",VLOOKUP($E12,[1]作業用!$C$14:$FF$1006,159,FALSE))</f>
        <v>75</v>
      </c>
      <c r="AB12" s="27">
        <f>IF(VLOOKUP($E12,[1]作業用!$C$14:$FF$1006,160,FALSE)=0,"-",VLOOKUP($E12,[1]作業用!$C$14:$FF$1006,160,FALSE))</f>
        <v>268</v>
      </c>
    </row>
    <row r="13" spans="1:28" ht="16.5" customHeight="1">
      <c r="A13" s="23" t="s">
        <v>47</v>
      </c>
      <c r="B13" s="25" t="s">
        <v>82</v>
      </c>
      <c r="C13" s="25" t="str">
        <f>A13</f>
        <v>釧路市</v>
      </c>
      <c r="D13" s="25" t="str">
        <f>RIGHT(A13,1)</f>
        <v>市</v>
      </c>
      <c r="E13" s="26" t="str">
        <f>CONCATENATE(A13,B13)</f>
        <v>釧路市総数</v>
      </c>
      <c r="F13" s="27">
        <f>IF(VLOOKUP($E13,[1]作業用!$C$14:$FF$1006,138,FALSE)=0,"-",VLOOKUP($E13,[1]作業用!$C$14:$FF$1006,138,FALSE))</f>
        <v>174742</v>
      </c>
      <c r="G13" s="27">
        <f>IF(VLOOKUP($E13,[1]作業用!$C$14:$FF$1006,139,FALSE)=0,"-",VLOOKUP($E13,[1]作業用!$C$14:$FF$1006,139,FALSE))</f>
        <v>5666</v>
      </c>
      <c r="H13" s="27">
        <f>IF(VLOOKUP($E13,[1]作業用!$C$14:$FF$1006,140,FALSE)=0,"-",VLOOKUP($E13,[1]作業用!$C$14:$FF$1006,140,FALSE))</f>
        <v>6609</v>
      </c>
      <c r="I13" s="27">
        <f>IF(VLOOKUP($E13,[1]作業用!$C$14:$FF$1006,141,FALSE)=0,"-",VLOOKUP($E13,[1]作業用!$C$14:$FF$1006,141,FALSE))</f>
        <v>7125</v>
      </c>
      <c r="J13" s="27">
        <f>IF(VLOOKUP($E13,[1]作業用!$C$14:$FF$1006,142,FALSE)=0,"-",VLOOKUP($E13,[1]作業用!$C$14:$FF$1006,142,FALSE))</f>
        <v>7685</v>
      </c>
      <c r="K13" s="27">
        <f>IF(VLOOKUP($E13,[1]作業用!$C$14:$FF$1006,143,FALSE)=0,"-",VLOOKUP($E13,[1]作業用!$C$14:$FF$1006,143,FALSE))</f>
        <v>7068</v>
      </c>
      <c r="L13" s="27">
        <f>IF(VLOOKUP($E13,[1]作業用!$C$14:$FF$1006,144,FALSE)=0,"-",VLOOKUP($E13,[1]作業用!$C$14:$FF$1006,144,FALSE))</f>
        <v>7275</v>
      </c>
      <c r="M13" s="27">
        <f>IF(VLOOKUP($E13,[1]作業用!$C$14:$FF$1006,145,FALSE)=0,"-",VLOOKUP($E13,[1]作業用!$C$14:$FF$1006,145,FALSE))</f>
        <v>8620</v>
      </c>
      <c r="N13" s="27">
        <f>IF(VLOOKUP($E13,[1]作業用!$C$14:$FF$1006,146,FALSE)=0,"-",VLOOKUP($E13,[1]作業用!$C$14:$FF$1006,146,FALSE))</f>
        <v>10477</v>
      </c>
      <c r="O13" s="27">
        <f>IF(VLOOKUP($E13,[1]作業用!$C$14:$FF$1006,147,FALSE)=0,"-",VLOOKUP($E13,[1]作業用!$C$14:$FF$1006,147,FALSE))</f>
        <v>12384</v>
      </c>
      <c r="P13" s="27">
        <f>IF(VLOOKUP($E13,[1]作業用!$C$14:$FF$1006,148,FALSE)=0,"-",VLOOKUP($E13,[1]作業用!$C$14:$FF$1006,148,FALSE))</f>
        <v>11075</v>
      </c>
      <c r="Q13" s="27">
        <f>IF(VLOOKUP($E13,[1]作業用!$C$14:$FF$1006,149,FALSE)=0,"-",VLOOKUP($E13,[1]作業用!$C$14:$FF$1006,149,FALSE))</f>
        <v>11071</v>
      </c>
      <c r="R13" s="27">
        <f>IF(VLOOKUP($E13,[1]作業用!$C$14:$FF$1006,150,FALSE)=0,"-",VLOOKUP($E13,[1]作業用!$C$14:$FF$1006,150,FALSE))</f>
        <v>11597</v>
      </c>
      <c r="S13" s="27">
        <f>IF(VLOOKUP($E13,[1]作業用!$C$14:$FF$1006,151,FALSE)=0,"-",VLOOKUP($E13,[1]作業用!$C$14:$FF$1006,151,FALSE))</f>
        <v>14657</v>
      </c>
      <c r="T13" s="27">
        <f>IF(VLOOKUP($E13,[1]作業用!$C$14:$FF$1006,152,FALSE)=0,"-",VLOOKUP($E13,[1]作業用!$C$14:$FF$1006,152,FALSE))</f>
        <v>15355</v>
      </c>
      <c r="U13" s="27">
        <f>IF(VLOOKUP($E13,[1]作業用!$C$14:$FF$1006,153,FALSE)=0,"-",VLOOKUP($E13,[1]作業用!$C$14:$FF$1006,153,FALSE))</f>
        <v>11867</v>
      </c>
      <c r="V13" s="27">
        <f>IF(VLOOKUP($E13,[1]作業用!$C$14:$FF$1006,154,FALSE)=0,"-",VLOOKUP($E13,[1]作業用!$C$14:$FF$1006,154,FALSE))</f>
        <v>10456</v>
      </c>
      <c r="W13" s="27">
        <f>IF(VLOOKUP($E13,[1]作業用!$C$14:$FF$1006,155,FALSE)=0,"-",VLOOKUP($E13,[1]作業用!$C$14:$FF$1006,155,FALSE))</f>
        <v>8058</v>
      </c>
      <c r="X13" s="27">
        <f>IF(VLOOKUP($E13,[1]作業用!$C$14:$FF$1006,156,FALSE)=0,"-",VLOOKUP($E13,[1]作業用!$C$14:$FF$1006,156,FALSE))</f>
        <v>4485</v>
      </c>
      <c r="Y13" s="27">
        <f>IF(VLOOKUP($E13,[1]作業用!$C$14:$FF$1006,157,FALSE)=0,"-",VLOOKUP($E13,[1]作業用!$C$14:$FF$1006,157,FALSE))</f>
        <v>2084</v>
      </c>
      <c r="Z13" s="27">
        <f>IF(VLOOKUP($E13,[1]作業用!$C$14:$FF$1006,158,FALSE)=0,"-",VLOOKUP($E13,[1]作業用!$C$14:$FF$1006,158,FALSE))</f>
        <v>489</v>
      </c>
      <c r="AA13" s="27">
        <f>IF(VLOOKUP($E13,[1]作業用!$C$14:$FF$1006,159,FALSE)=0,"-",VLOOKUP($E13,[1]作業用!$C$14:$FF$1006,159,FALSE))</f>
        <v>73</v>
      </c>
      <c r="AB13" s="27">
        <f>IF(VLOOKUP($E13,[1]作業用!$C$14:$FF$1006,160,FALSE)=0,"-",VLOOKUP($E13,[1]作業用!$C$14:$FF$1006,160,FALSE))</f>
        <v>566</v>
      </c>
    </row>
    <row r="14" spans="1:28" ht="16.5" customHeight="1">
      <c r="A14" s="23"/>
      <c r="B14" s="25" t="s">
        <v>11</v>
      </c>
      <c r="C14" s="25" t="str">
        <f>A13</f>
        <v>釧路市</v>
      </c>
      <c r="D14" s="25" t="str">
        <f>RIGHT(A13,1)</f>
        <v>市</v>
      </c>
      <c r="E14" s="26" t="str">
        <f>CONCATENATE(A13,B14)</f>
        <v>釧路市男</v>
      </c>
      <c r="F14" s="27">
        <f>IF(VLOOKUP($E14,[1]作業用!$C$14:$FF$1006,138,FALSE)=0,"-",VLOOKUP($E14,[1]作業用!$C$14:$FF$1006,138,FALSE))</f>
        <v>82185</v>
      </c>
      <c r="G14" s="27">
        <f>IF(VLOOKUP($E14,[1]作業用!$C$14:$FF$1006,139,FALSE)=0,"-",VLOOKUP($E14,[1]作業用!$C$14:$FF$1006,139,FALSE))</f>
        <v>2905</v>
      </c>
      <c r="H14" s="27">
        <f>IF(VLOOKUP($E14,[1]作業用!$C$14:$FF$1006,140,FALSE)=0,"-",VLOOKUP($E14,[1]作業用!$C$14:$FF$1006,140,FALSE))</f>
        <v>3347</v>
      </c>
      <c r="I14" s="27">
        <f>IF(VLOOKUP($E14,[1]作業用!$C$14:$FF$1006,141,FALSE)=0,"-",VLOOKUP($E14,[1]作業用!$C$14:$FF$1006,141,FALSE))</f>
        <v>3577</v>
      </c>
      <c r="J14" s="27">
        <f>IF(VLOOKUP($E14,[1]作業用!$C$14:$FF$1006,142,FALSE)=0,"-",VLOOKUP($E14,[1]作業用!$C$14:$FF$1006,142,FALSE))</f>
        <v>4043</v>
      </c>
      <c r="K14" s="27">
        <f>IF(VLOOKUP($E14,[1]作業用!$C$14:$FF$1006,143,FALSE)=0,"-",VLOOKUP($E14,[1]作業用!$C$14:$FF$1006,143,FALSE))</f>
        <v>3546</v>
      </c>
      <c r="L14" s="27">
        <f>IF(VLOOKUP($E14,[1]作業用!$C$14:$FF$1006,144,FALSE)=0,"-",VLOOKUP($E14,[1]作業用!$C$14:$FF$1006,144,FALSE))</f>
        <v>3579</v>
      </c>
      <c r="M14" s="27">
        <f>IF(VLOOKUP($E14,[1]作業用!$C$14:$FF$1006,145,FALSE)=0,"-",VLOOKUP($E14,[1]作業用!$C$14:$FF$1006,145,FALSE))</f>
        <v>4196</v>
      </c>
      <c r="N14" s="27">
        <f>IF(VLOOKUP($E14,[1]作業用!$C$14:$FF$1006,146,FALSE)=0,"-",VLOOKUP($E14,[1]作業用!$C$14:$FF$1006,146,FALSE))</f>
        <v>5217</v>
      </c>
      <c r="O14" s="27">
        <f>IF(VLOOKUP($E14,[1]作業用!$C$14:$FF$1006,147,FALSE)=0,"-",VLOOKUP($E14,[1]作業用!$C$14:$FF$1006,147,FALSE))</f>
        <v>6145</v>
      </c>
      <c r="P14" s="27">
        <f>IF(VLOOKUP($E14,[1]作業用!$C$14:$FF$1006,148,FALSE)=0,"-",VLOOKUP($E14,[1]作業用!$C$14:$FF$1006,148,FALSE))</f>
        <v>5412</v>
      </c>
      <c r="Q14" s="27">
        <f>IF(VLOOKUP($E14,[1]作業用!$C$14:$FF$1006,149,FALSE)=0,"-",VLOOKUP($E14,[1]作業用!$C$14:$FF$1006,149,FALSE))</f>
        <v>5373</v>
      </c>
      <c r="R14" s="27">
        <f>IF(VLOOKUP($E14,[1]作業用!$C$14:$FF$1006,150,FALSE)=0,"-",VLOOKUP($E14,[1]作業用!$C$14:$FF$1006,150,FALSE))</f>
        <v>5604</v>
      </c>
      <c r="S14" s="27">
        <f>IF(VLOOKUP($E14,[1]作業用!$C$14:$FF$1006,151,FALSE)=0,"-",VLOOKUP($E14,[1]作業用!$C$14:$FF$1006,151,FALSE))</f>
        <v>6773</v>
      </c>
      <c r="T14" s="27">
        <f>IF(VLOOKUP($E14,[1]作業用!$C$14:$FF$1006,152,FALSE)=0,"-",VLOOKUP($E14,[1]作業用!$C$14:$FF$1006,152,FALSE))</f>
        <v>7020</v>
      </c>
      <c r="U14" s="27">
        <f>IF(VLOOKUP($E14,[1]作業用!$C$14:$FF$1006,153,FALSE)=0,"-",VLOOKUP($E14,[1]作業用!$C$14:$FF$1006,153,FALSE))</f>
        <v>5202</v>
      </c>
      <c r="V14" s="27">
        <f>IF(VLOOKUP($E14,[1]作業用!$C$14:$FF$1006,154,FALSE)=0,"-",VLOOKUP($E14,[1]作業用!$C$14:$FF$1006,154,FALSE))</f>
        <v>4525</v>
      </c>
      <c r="W14" s="27">
        <f>IF(VLOOKUP($E14,[1]作業用!$C$14:$FF$1006,155,FALSE)=0,"-",VLOOKUP($E14,[1]作業用!$C$14:$FF$1006,155,FALSE))</f>
        <v>3305</v>
      </c>
      <c r="X14" s="27">
        <f>IF(VLOOKUP($E14,[1]作業用!$C$14:$FF$1006,156,FALSE)=0,"-",VLOOKUP($E14,[1]作業用!$C$14:$FF$1006,156,FALSE))</f>
        <v>1502</v>
      </c>
      <c r="Y14" s="27">
        <f>IF(VLOOKUP($E14,[1]作業用!$C$14:$FF$1006,157,FALSE)=0,"-",VLOOKUP($E14,[1]作業用!$C$14:$FF$1006,157,FALSE))</f>
        <v>528</v>
      </c>
      <c r="Z14" s="27">
        <f>IF(VLOOKUP($E14,[1]作業用!$C$14:$FF$1006,158,FALSE)=0,"-",VLOOKUP($E14,[1]作業用!$C$14:$FF$1006,158,FALSE))</f>
        <v>69</v>
      </c>
      <c r="AA14" s="27">
        <f>IF(VLOOKUP($E14,[1]作業用!$C$14:$FF$1006,159,FALSE)=0,"-",VLOOKUP($E14,[1]作業用!$C$14:$FF$1006,159,FALSE))</f>
        <v>10</v>
      </c>
      <c r="AB14" s="27">
        <f>IF(VLOOKUP($E14,[1]作業用!$C$14:$FF$1006,160,FALSE)=0,"-",VLOOKUP($E14,[1]作業用!$C$14:$FF$1006,160,FALSE))</f>
        <v>307</v>
      </c>
    </row>
    <row r="15" spans="1:28" ht="16.5" customHeight="1">
      <c r="A15" s="23"/>
      <c r="B15" s="25" t="s">
        <v>83</v>
      </c>
      <c r="C15" s="25" t="str">
        <f>A13</f>
        <v>釧路市</v>
      </c>
      <c r="D15" s="25" t="str">
        <f>RIGHT(A13,1)</f>
        <v>市</v>
      </c>
      <c r="E15" s="26" t="str">
        <f>CONCATENATE(A13,B15)</f>
        <v>釧路市女</v>
      </c>
      <c r="F15" s="27">
        <f>IF(VLOOKUP($E15,[1]作業用!$C$14:$FF$1006,138,FALSE)=0,"-",VLOOKUP($E15,[1]作業用!$C$14:$FF$1006,138,FALSE))</f>
        <v>92557</v>
      </c>
      <c r="G15" s="27">
        <f>IF(VLOOKUP($E15,[1]作業用!$C$14:$FF$1006,139,FALSE)=0,"-",VLOOKUP($E15,[1]作業用!$C$14:$FF$1006,139,FALSE))</f>
        <v>2761</v>
      </c>
      <c r="H15" s="27">
        <f>IF(VLOOKUP($E15,[1]作業用!$C$14:$FF$1006,140,FALSE)=0,"-",VLOOKUP($E15,[1]作業用!$C$14:$FF$1006,140,FALSE))</f>
        <v>3262</v>
      </c>
      <c r="I15" s="27">
        <f>IF(VLOOKUP($E15,[1]作業用!$C$14:$FF$1006,141,FALSE)=0,"-",VLOOKUP($E15,[1]作業用!$C$14:$FF$1006,141,FALSE))</f>
        <v>3548</v>
      </c>
      <c r="J15" s="27">
        <f>IF(VLOOKUP($E15,[1]作業用!$C$14:$FF$1006,142,FALSE)=0,"-",VLOOKUP($E15,[1]作業用!$C$14:$FF$1006,142,FALSE))</f>
        <v>3642</v>
      </c>
      <c r="K15" s="27">
        <f>IF(VLOOKUP($E15,[1]作業用!$C$14:$FF$1006,143,FALSE)=0,"-",VLOOKUP($E15,[1]作業用!$C$14:$FF$1006,143,FALSE))</f>
        <v>3522</v>
      </c>
      <c r="L15" s="27">
        <f>IF(VLOOKUP($E15,[1]作業用!$C$14:$FF$1006,144,FALSE)=0,"-",VLOOKUP($E15,[1]作業用!$C$14:$FF$1006,144,FALSE))</f>
        <v>3696</v>
      </c>
      <c r="M15" s="27">
        <f>IF(VLOOKUP($E15,[1]作業用!$C$14:$FF$1006,145,FALSE)=0,"-",VLOOKUP($E15,[1]作業用!$C$14:$FF$1006,145,FALSE))</f>
        <v>4424</v>
      </c>
      <c r="N15" s="27">
        <f>IF(VLOOKUP($E15,[1]作業用!$C$14:$FF$1006,146,FALSE)=0,"-",VLOOKUP($E15,[1]作業用!$C$14:$FF$1006,146,FALSE))</f>
        <v>5260</v>
      </c>
      <c r="O15" s="27">
        <f>IF(VLOOKUP($E15,[1]作業用!$C$14:$FF$1006,147,FALSE)=0,"-",VLOOKUP($E15,[1]作業用!$C$14:$FF$1006,147,FALSE))</f>
        <v>6239</v>
      </c>
      <c r="P15" s="27">
        <f>IF(VLOOKUP($E15,[1]作業用!$C$14:$FF$1006,148,FALSE)=0,"-",VLOOKUP($E15,[1]作業用!$C$14:$FF$1006,148,FALSE))</f>
        <v>5663</v>
      </c>
      <c r="Q15" s="27">
        <f>IF(VLOOKUP($E15,[1]作業用!$C$14:$FF$1006,149,FALSE)=0,"-",VLOOKUP($E15,[1]作業用!$C$14:$FF$1006,149,FALSE))</f>
        <v>5698</v>
      </c>
      <c r="R15" s="27">
        <f>IF(VLOOKUP($E15,[1]作業用!$C$14:$FF$1006,150,FALSE)=0,"-",VLOOKUP($E15,[1]作業用!$C$14:$FF$1006,150,FALSE))</f>
        <v>5993</v>
      </c>
      <c r="S15" s="27">
        <f>IF(VLOOKUP($E15,[1]作業用!$C$14:$FF$1006,151,FALSE)=0,"-",VLOOKUP($E15,[1]作業用!$C$14:$FF$1006,151,FALSE))</f>
        <v>7884</v>
      </c>
      <c r="T15" s="27">
        <f>IF(VLOOKUP($E15,[1]作業用!$C$14:$FF$1006,152,FALSE)=0,"-",VLOOKUP($E15,[1]作業用!$C$14:$FF$1006,152,FALSE))</f>
        <v>8335</v>
      </c>
      <c r="U15" s="27">
        <f>IF(VLOOKUP($E15,[1]作業用!$C$14:$FF$1006,153,FALSE)=0,"-",VLOOKUP($E15,[1]作業用!$C$14:$FF$1006,153,FALSE))</f>
        <v>6665</v>
      </c>
      <c r="V15" s="27">
        <f>IF(VLOOKUP($E15,[1]作業用!$C$14:$FF$1006,154,FALSE)=0,"-",VLOOKUP($E15,[1]作業用!$C$14:$FF$1006,154,FALSE))</f>
        <v>5931</v>
      </c>
      <c r="W15" s="27">
        <f>IF(VLOOKUP($E15,[1]作業用!$C$14:$FF$1006,155,FALSE)=0,"-",VLOOKUP($E15,[1]作業用!$C$14:$FF$1006,155,FALSE))</f>
        <v>4753</v>
      </c>
      <c r="X15" s="27">
        <f>IF(VLOOKUP($E15,[1]作業用!$C$14:$FF$1006,156,FALSE)=0,"-",VLOOKUP($E15,[1]作業用!$C$14:$FF$1006,156,FALSE))</f>
        <v>2983</v>
      </c>
      <c r="Y15" s="27">
        <f>IF(VLOOKUP($E15,[1]作業用!$C$14:$FF$1006,157,FALSE)=0,"-",VLOOKUP($E15,[1]作業用!$C$14:$FF$1006,157,FALSE))</f>
        <v>1556</v>
      </c>
      <c r="Z15" s="27">
        <f>IF(VLOOKUP($E15,[1]作業用!$C$14:$FF$1006,158,FALSE)=0,"-",VLOOKUP($E15,[1]作業用!$C$14:$FF$1006,158,FALSE))</f>
        <v>420</v>
      </c>
      <c r="AA15" s="27">
        <f>IF(VLOOKUP($E15,[1]作業用!$C$14:$FF$1006,159,FALSE)=0,"-",VLOOKUP($E15,[1]作業用!$C$14:$FF$1006,159,FALSE))</f>
        <v>63</v>
      </c>
      <c r="AB15" s="27">
        <f>IF(VLOOKUP($E15,[1]作業用!$C$14:$FF$1006,160,FALSE)=0,"-",VLOOKUP($E15,[1]作業用!$C$14:$FF$1006,160,FALSE))</f>
        <v>259</v>
      </c>
    </row>
    <row r="16" spans="1:28" ht="16.5" customHeight="1">
      <c r="A16" s="23" t="s">
        <v>7</v>
      </c>
      <c r="B16" s="25" t="s">
        <v>82</v>
      </c>
      <c r="C16" s="25" t="str">
        <f>A16</f>
        <v>釧路町</v>
      </c>
      <c r="D16" s="25" t="str">
        <f>RIGHT(A16,1)</f>
        <v>町</v>
      </c>
      <c r="E16" s="26" t="str">
        <f>CONCATENATE(A16,B16)</f>
        <v>釧路町総数</v>
      </c>
      <c r="F16" s="27">
        <f>IF(VLOOKUP($E16,[1]作業用!$C$14:$FF$1006,138,FALSE)=0,"-",VLOOKUP($E16,[1]作業用!$C$14:$FF$1006,138,FALSE))</f>
        <v>19833</v>
      </c>
      <c r="G16" s="27">
        <f>IF(VLOOKUP($E16,[1]作業用!$C$14:$FF$1006,139,FALSE)=0,"-",VLOOKUP($E16,[1]作業用!$C$14:$FF$1006,139,FALSE))</f>
        <v>721</v>
      </c>
      <c r="H16" s="27">
        <f>IF(VLOOKUP($E16,[1]作業用!$C$14:$FF$1006,140,FALSE)=0,"-",VLOOKUP($E16,[1]作業用!$C$14:$FF$1006,140,FALSE))</f>
        <v>767</v>
      </c>
      <c r="I16" s="27">
        <f>IF(VLOOKUP($E16,[1]作業用!$C$14:$FF$1006,141,FALSE)=0,"-",VLOOKUP($E16,[1]作業用!$C$14:$FF$1006,141,FALSE))</f>
        <v>950</v>
      </c>
      <c r="J16" s="27">
        <f>IF(VLOOKUP($E16,[1]作業用!$C$14:$FF$1006,142,FALSE)=0,"-",VLOOKUP($E16,[1]作業用!$C$14:$FF$1006,142,FALSE))</f>
        <v>955</v>
      </c>
      <c r="K16" s="27">
        <f>IF(VLOOKUP($E16,[1]作業用!$C$14:$FF$1006,143,FALSE)=0,"-",VLOOKUP($E16,[1]作業用!$C$14:$FF$1006,143,FALSE))</f>
        <v>844</v>
      </c>
      <c r="L16" s="27">
        <f>IF(VLOOKUP($E16,[1]作業用!$C$14:$FF$1006,144,FALSE)=0,"-",VLOOKUP($E16,[1]作業用!$C$14:$FF$1006,144,FALSE))</f>
        <v>1026</v>
      </c>
      <c r="M16" s="27">
        <f>IF(VLOOKUP($E16,[1]作業用!$C$14:$FF$1006,145,FALSE)=0,"-",VLOOKUP($E16,[1]作業用!$C$14:$FF$1006,145,FALSE))</f>
        <v>1071</v>
      </c>
      <c r="N16" s="27">
        <f>IF(VLOOKUP($E16,[1]作業用!$C$14:$FF$1006,146,FALSE)=0,"-",VLOOKUP($E16,[1]作業用!$C$14:$FF$1006,146,FALSE))</f>
        <v>1169</v>
      </c>
      <c r="O16" s="27">
        <f>IF(VLOOKUP($E16,[1]作業用!$C$14:$FF$1006,147,FALSE)=0,"-",VLOOKUP($E16,[1]作業用!$C$14:$FF$1006,147,FALSE))</f>
        <v>1395</v>
      </c>
      <c r="P16" s="27">
        <f>IF(VLOOKUP($E16,[1]作業用!$C$14:$FF$1006,148,FALSE)=0,"-",VLOOKUP($E16,[1]作業用!$C$14:$FF$1006,148,FALSE))</f>
        <v>1301</v>
      </c>
      <c r="Q16" s="27">
        <f>IF(VLOOKUP($E16,[1]作業用!$C$14:$FF$1006,149,FALSE)=0,"-",VLOOKUP($E16,[1]作業用!$C$14:$FF$1006,149,FALSE))</f>
        <v>1479</v>
      </c>
      <c r="R16" s="27">
        <f>IF(VLOOKUP($E16,[1]作業用!$C$14:$FF$1006,150,FALSE)=0,"-",VLOOKUP($E16,[1]作業用!$C$14:$FF$1006,150,FALSE))</f>
        <v>1488</v>
      </c>
      <c r="S16" s="27">
        <f>IF(VLOOKUP($E16,[1]作業用!$C$14:$FF$1006,151,FALSE)=0,"-",VLOOKUP($E16,[1]作業用!$C$14:$FF$1006,151,FALSE))</f>
        <v>1714</v>
      </c>
      <c r="T16" s="27">
        <f>IF(VLOOKUP($E16,[1]作業用!$C$14:$FF$1006,152,FALSE)=0,"-",VLOOKUP($E16,[1]作業用!$C$14:$FF$1006,152,FALSE))</f>
        <v>1585</v>
      </c>
      <c r="U16" s="27">
        <f>IF(VLOOKUP($E16,[1]作業用!$C$14:$FF$1006,153,FALSE)=0,"-",VLOOKUP($E16,[1]作業用!$C$14:$FF$1006,153,FALSE))</f>
        <v>1093</v>
      </c>
      <c r="V16" s="27">
        <f>IF(VLOOKUP($E16,[1]作業用!$C$14:$FF$1006,154,FALSE)=0,"-",VLOOKUP($E16,[1]作業用!$C$14:$FF$1006,154,FALSE))</f>
        <v>909</v>
      </c>
      <c r="W16" s="27">
        <f>IF(VLOOKUP($E16,[1]作業用!$C$14:$FF$1006,155,FALSE)=0,"-",VLOOKUP($E16,[1]作業用!$C$14:$FF$1006,155,FALSE))</f>
        <v>712</v>
      </c>
      <c r="X16" s="27">
        <f>IF(VLOOKUP($E16,[1]作業用!$C$14:$FF$1006,156,FALSE)=0,"-",VLOOKUP($E16,[1]作業用!$C$14:$FF$1006,156,FALSE))</f>
        <v>436</v>
      </c>
      <c r="Y16" s="27">
        <f>IF(VLOOKUP($E16,[1]作業用!$C$14:$FF$1006,157,FALSE)=0,"-",VLOOKUP($E16,[1]作業用!$C$14:$FF$1006,157,FALSE))</f>
        <v>175</v>
      </c>
      <c r="Z16" s="27">
        <f>IF(VLOOKUP($E16,[1]作業用!$C$14:$FF$1006,158,FALSE)=0,"-",VLOOKUP($E16,[1]作業用!$C$14:$FF$1006,158,FALSE))</f>
        <v>42</v>
      </c>
      <c r="AA16" s="27">
        <f>IF(VLOOKUP($E16,[1]作業用!$C$14:$FF$1006,159,FALSE)=0,"-",VLOOKUP($E16,[1]作業用!$C$14:$FF$1006,159,FALSE))</f>
        <v>1</v>
      </c>
      <c r="AB16" s="27" t="str">
        <f>IF(VLOOKUP($E16,[1]作業用!$C$14:$FF$1006,160,FALSE)=0,"-",VLOOKUP($E16,[1]作業用!$C$14:$FF$1006,160,FALSE))</f>
        <v>-</v>
      </c>
    </row>
    <row r="17" spans="1:28" ht="16.5" customHeight="1">
      <c r="A17" s="23"/>
      <c r="B17" s="25" t="s">
        <v>11</v>
      </c>
      <c r="C17" s="25" t="str">
        <f>A16</f>
        <v>釧路町</v>
      </c>
      <c r="D17" s="25" t="str">
        <f>RIGHT(A16,1)</f>
        <v>町</v>
      </c>
      <c r="E17" s="26" t="str">
        <f>CONCATENATE(A16,B17)</f>
        <v>釧路町男</v>
      </c>
      <c r="F17" s="27">
        <f>IF(VLOOKUP($E17,[1]作業用!$C$14:$FF$1006,138,FALSE)=0,"-",VLOOKUP($E17,[1]作業用!$C$14:$FF$1006,138,FALSE))</f>
        <v>9373</v>
      </c>
      <c r="G17" s="27">
        <f>IF(VLOOKUP($E17,[1]作業用!$C$14:$FF$1006,139,FALSE)=0,"-",VLOOKUP($E17,[1]作業用!$C$14:$FF$1006,139,FALSE))</f>
        <v>363</v>
      </c>
      <c r="H17" s="27">
        <f>IF(VLOOKUP($E17,[1]作業用!$C$14:$FF$1006,140,FALSE)=0,"-",VLOOKUP($E17,[1]作業用!$C$14:$FF$1006,140,FALSE))</f>
        <v>416</v>
      </c>
      <c r="I17" s="27">
        <f>IF(VLOOKUP($E17,[1]作業用!$C$14:$FF$1006,141,FALSE)=0,"-",VLOOKUP($E17,[1]作業用!$C$14:$FF$1006,141,FALSE))</f>
        <v>476</v>
      </c>
      <c r="J17" s="27">
        <f>IF(VLOOKUP($E17,[1]作業用!$C$14:$FF$1006,142,FALSE)=0,"-",VLOOKUP($E17,[1]作業用!$C$14:$FF$1006,142,FALSE))</f>
        <v>482</v>
      </c>
      <c r="K17" s="27">
        <f>IF(VLOOKUP($E17,[1]作業用!$C$14:$FF$1006,143,FALSE)=0,"-",VLOOKUP($E17,[1]作業用!$C$14:$FF$1006,143,FALSE))</f>
        <v>394</v>
      </c>
      <c r="L17" s="27">
        <f>IF(VLOOKUP($E17,[1]作業用!$C$14:$FF$1006,144,FALSE)=0,"-",VLOOKUP($E17,[1]作業用!$C$14:$FF$1006,144,FALSE))</f>
        <v>499</v>
      </c>
      <c r="M17" s="27">
        <f>IF(VLOOKUP($E17,[1]作業用!$C$14:$FF$1006,145,FALSE)=0,"-",VLOOKUP($E17,[1]作業用!$C$14:$FF$1006,145,FALSE))</f>
        <v>533</v>
      </c>
      <c r="N17" s="27">
        <f>IF(VLOOKUP($E17,[1]作業用!$C$14:$FF$1006,146,FALSE)=0,"-",VLOOKUP($E17,[1]作業用!$C$14:$FF$1006,146,FALSE))</f>
        <v>580</v>
      </c>
      <c r="O17" s="27">
        <f>IF(VLOOKUP($E17,[1]作業用!$C$14:$FF$1006,147,FALSE)=0,"-",VLOOKUP($E17,[1]作業用!$C$14:$FF$1006,147,FALSE))</f>
        <v>684</v>
      </c>
      <c r="P17" s="27">
        <f>IF(VLOOKUP($E17,[1]作業用!$C$14:$FF$1006,148,FALSE)=0,"-",VLOOKUP($E17,[1]作業用!$C$14:$FF$1006,148,FALSE))</f>
        <v>612</v>
      </c>
      <c r="Q17" s="27">
        <f>IF(VLOOKUP($E17,[1]作業用!$C$14:$FF$1006,149,FALSE)=0,"-",VLOOKUP($E17,[1]作業用!$C$14:$FF$1006,149,FALSE))</f>
        <v>678</v>
      </c>
      <c r="R17" s="27">
        <f>IF(VLOOKUP($E17,[1]作業用!$C$14:$FF$1006,150,FALSE)=0,"-",VLOOKUP($E17,[1]作業用!$C$14:$FF$1006,150,FALSE))</f>
        <v>723</v>
      </c>
      <c r="S17" s="27">
        <f>IF(VLOOKUP($E17,[1]作業用!$C$14:$FF$1006,151,FALSE)=0,"-",VLOOKUP($E17,[1]作業用!$C$14:$FF$1006,151,FALSE))</f>
        <v>842</v>
      </c>
      <c r="T17" s="27">
        <f>IF(VLOOKUP($E17,[1]作業用!$C$14:$FF$1006,152,FALSE)=0,"-",VLOOKUP($E17,[1]作業用!$C$14:$FF$1006,152,FALSE))</f>
        <v>747</v>
      </c>
      <c r="U17" s="27">
        <f>IF(VLOOKUP($E17,[1]作業用!$C$14:$FF$1006,153,FALSE)=0,"-",VLOOKUP($E17,[1]作業用!$C$14:$FF$1006,153,FALSE))</f>
        <v>486</v>
      </c>
      <c r="V17" s="27">
        <f>IF(VLOOKUP($E17,[1]作業用!$C$14:$FF$1006,154,FALSE)=0,"-",VLOOKUP($E17,[1]作業用!$C$14:$FF$1006,154,FALSE))</f>
        <v>394</v>
      </c>
      <c r="W17" s="27">
        <f>IF(VLOOKUP($E17,[1]作業用!$C$14:$FF$1006,155,FALSE)=0,"-",VLOOKUP($E17,[1]作業用!$C$14:$FF$1006,155,FALSE))</f>
        <v>288</v>
      </c>
      <c r="X17" s="27">
        <f>IF(VLOOKUP($E17,[1]作業用!$C$14:$FF$1006,156,FALSE)=0,"-",VLOOKUP($E17,[1]作業用!$C$14:$FF$1006,156,FALSE))</f>
        <v>140</v>
      </c>
      <c r="Y17" s="27">
        <f>IF(VLOOKUP($E17,[1]作業用!$C$14:$FF$1006,157,FALSE)=0,"-",VLOOKUP($E17,[1]作業用!$C$14:$FF$1006,157,FALSE))</f>
        <v>30</v>
      </c>
      <c r="Z17" s="27">
        <f>IF(VLOOKUP($E17,[1]作業用!$C$14:$FF$1006,158,FALSE)=0,"-",VLOOKUP($E17,[1]作業用!$C$14:$FF$1006,158,FALSE))</f>
        <v>6</v>
      </c>
      <c r="AA17" s="27" t="str">
        <f>IF(VLOOKUP($E17,[1]作業用!$C$14:$FF$1006,159,FALSE)=0,"-",VLOOKUP($E17,[1]作業用!$C$14:$FF$1006,159,FALSE))</f>
        <v>-</v>
      </c>
      <c r="AB17" s="27" t="str">
        <f>IF(VLOOKUP($E17,[1]作業用!$C$14:$FF$1006,160,FALSE)=0,"-",VLOOKUP($E17,[1]作業用!$C$14:$FF$1006,160,FALSE))</f>
        <v>-</v>
      </c>
    </row>
    <row r="18" spans="1:28" ht="16.5" customHeight="1">
      <c r="A18" s="23"/>
      <c r="B18" s="25" t="s">
        <v>83</v>
      </c>
      <c r="C18" s="25" t="str">
        <f>A16</f>
        <v>釧路町</v>
      </c>
      <c r="D18" s="25" t="str">
        <f>RIGHT(A16,1)</f>
        <v>町</v>
      </c>
      <c r="E18" s="26" t="str">
        <f>CONCATENATE(A16,B18)</f>
        <v>釧路町女</v>
      </c>
      <c r="F18" s="27">
        <f>IF(VLOOKUP($E18,[1]作業用!$C$14:$FF$1006,138,FALSE)=0,"-",VLOOKUP($E18,[1]作業用!$C$14:$FF$1006,138,FALSE))</f>
        <v>10460</v>
      </c>
      <c r="G18" s="27">
        <f>IF(VLOOKUP($E18,[1]作業用!$C$14:$FF$1006,139,FALSE)=0,"-",VLOOKUP($E18,[1]作業用!$C$14:$FF$1006,139,FALSE))</f>
        <v>358</v>
      </c>
      <c r="H18" s="27">
        <f>IF(VLOOKUP($E18,[1]作業用!$C$14:$FF$1006,140,FALSE)=0,"-",VLOOKUP($E18,[1]作業用!$C$14:$FF$1006,140,FALSE))</f>
        <v>351</v>
      </c>
      <c r="I18" s="27">
        <f>IF(VLOOKUP($E18,[1]作業用!$C$14:$FF$1006,141,FALSE)=0,"-",VLOOKUP($E18,[1]作業用!$C$14:$FF$1006,141,FALSE))</f>
        <v>474</v>
      </c>
      <c r="J18" s="27">
        <f>IF(VLOOKUP($E18,[1]作業用!$C$14:$FF$1006,142,FALSE)=0,"-",VLOOKUP($E18,[1]作業用!$C$14:$FF$1006,142,FALSE))</f>
        <v>473</v>
      </c>
      <c r="K18" s="27">
        <f>IF(VLOOKUP($E18,[1]作業用!$C$14:$FF$1006,143,FALSE)=0,"-",VLOOKUP($E18,[1]作業用!$C$14:$FF$1006,143,FALSE))</f>
        <v>450</v>
      </c>
      <c r="L18" s="27">
        <f>IF(VLOOKUP($E18,[1]作業用!$C$14:$FF$1006,144,FALSE)=0,"-",VLOOKUP($E18,[1]作業用!$C$14:$FF$1006,144,FALSE))</f>
        <v>527</v>
      </c>
      <c r="M18" s="27">
        <f>IF(VLOOKUP($E18,[1]作業用!$C$14:$FF$1006,145,FALSE)=0,"-",VLOOKUP($E18,[1]作業用!$C$14:$FF$1006,145,FALSE))</f>
        <v>538</v>
      </c>
      <c r="N18" s="27">
        <f>IF(VLOOKUP($E18,[1]作業用!$C$14:$FF$1006,146,FALSE)=0,"-",VLOOKUP($E18,[1]作業用!$C$14:$FF$1006,146,FALSE))</f>
        <v>589</v>
      </c>
      <c r="O18" s="27">
        <f>IF(VLOOKUP($E18,[1]作業用!$C$14:$FF$1006,147,FALSE)=0,"-",VLOOKUP($E18,[1]作業用!$C$14:$FF$1006,147,FALSE))</f>
        <v>711</v>
      </c>
      <c r="P18" s="27">
        <f>IF(VLOOKUP($E18,[1]作業用!$C$14:$FF$1006,148,FALSE)=0,"-",VLOOKUP($E18,[1]作業用!$C$14:$FF$1006,148,FALSE))</f>
        <v>689</v>
      </c>
      <c r="Q18" s="27">
        <f>IF(VLOOKUP($E18,[1]作業用!$C$14:$FF$1006,149,FALSE)=0,"-",VLOOKUP($E18,[1]作業用!$C$14:$FF$1006,149,FALSE))</f>
        <v>801</v>
      </c>
      <c r="R18" s="27">
        <f>IF(VLOOKUP($E18,[1]作業用!$C$14:$FF$1006,150,FALSE)=0,"-",VLOOKUP($E18,[1]作業用!$C$14:$FF$1006,150,FALSE))</f>
        <v>765</v>
      </c>
      <c r="S18" s="27">
        <f>IF(VLOOKUP($E18,[1]作業用!$C$14:$FF$1006,151,FALSE)=0,"-",VLOOKUP($E18,[1]作業用!$C$14:$FF$1006,151,FALSE))</f>
        <v>872</v>
      </c>
      <c r="T18" s="27">
        <f>IF(VLOOKUP($E18,[1]作業用!$C$14:$FF$1006,152,FALSE)=0,"-",VLOOKUP($E18,[1]作業用!$C$14:$FF$1006,152,FALSE))</f>
        <v>838</v>
      </c>
      <c r="U18" s="27">
        <f>IF(VLOOKUP($E18,[1]作業用!$C$14:$FF$1006,153,FALSE)=0,"-",VLOOKUP($E18,[1]作業用!$C$14:$FF$1006,153,FALSE))</f>
        <v>607</v>
      </c>
      <c r="V18" s="27">
        <f>IF(VLOOKUP($E18,[1]作業用!$C$14:$FF$1006,154,FALSE)=0,"-",VLOOKUP($E18,[1]作業用!$C$14:$FF$1006,154,FALSE))</f>
        <v>515</v>
      </c>
      <c r="W18" s="27">
        <f>IF(VLOOKUP($E18,[1]作業用!$C$14:$FF$1006,155,FALSE)=0,"-",VLOOKUP($E18,[1]作業用!$C$14:$FF$1006,155,FALSE))</f>
        <v>424</v>
      </c>
      <c r="X18" s="27">
        <f>IF(VLOOKUP($E18,[1]作業用!$C$14:$FF$1006,156,FALSE)=0,"-",VLOOKUP($E18,[1]作業用!$C$14:$FF$1006,156,FALSE))</f>
        <v>296</v>
      </c>
      <c r="Y18" s="27">
        <f>IF(VLOOKUP($E18,[1]作業用!$C$14:$FF$1006,157,FALSE)=0,"-",VLOOKUP($E18,[1]作業用!$C$14:$FF$1006,157,FALSE))</f>
        <v>145</v>
      </c>
      <c r="Z18" s="27">
        <f>IF(VLOOKUP($E18,[1]作業用!$C$14:$FF$1006,158,FALSE)=0,"-",VLOOKUP($E18,[1]作業用!$C$14:$FF$1006,158,FALSE))</f>
        <v>36</v>
      </c>
      <c r="AA18" s="27">
        <f>IF(VLOOKUP($E18,[1]作業用!$C$14:$FF$1006,159,FALSE)=0,"-",VLOOKUP($E18,[1]作業用!$C$14:$FF$1006,159,FALSE))</f>
        <v>1</v>
      </c>
      <c r="AB18" s="27" t="str">
        <f>IF(VLOOKUP($E18,[1]作業用!$C$14:$FF$1006,160,FALSE)=0,"-",VLOOKUP($E18,[1]作業用!$C$14:$FF$1006,160,FALSE))</f>
        <v>-</v>
      </c>
    </row>
    <row r="19" spans="1:28" ht="16.5" customHeight="1">
      <c r="A19" s="23" t="s">
        <v>49</v>
      </c>
      <c r="B19" s="25" t="s">
        <v>82</v>
      </c>
      <c r="C19" s="25" t="str">
        <f>A19</f>
        <v>厚岸町</v>
      </c>
      <c r="D19" s="25" t="str">
        <f>RIGHT(A19,1)</f>
        <v>町</v>
      </c>
      <c r="E19" s="26" t="str">
        <f>CONCATENATE(A19,B19)</f>
        <v>厚岸町総数</v>
      </c>
      <c r="F19" s="27">
        <f>IF(VLOOKUP($E19,[1]作業用!$C$14:$FF$1006,138,FALSE)=0,"-",VLOOKUP($E19,[1]作業用!$C$14:$FF$1006,138,FALSE))</f>
        <v>9778</v>
      </c>
      <c r="G19" s="27">
        <f>IF(VLOOKUP($E19,[1]作業用!$C$14:$FF$1006,139,FALSE)=0,"-",VLOOKUP($E19,[1]作業用!$C$14:$FF$1006,139,FALSE))</f>
        <v>336</v>
      </c>
      <c r="H19" s="27">
        <f>IF(VLOOKUP($E19,[1]作業用!$C$14:$FF$1006,140,FALSE)=0,"-",VLOOKUP($E19,[1]作業用!$C$14:$FF$1006,140,FALSE))</f>
        <v>362</v>
      </c>
      <c r="I19" s="27">
        <f>IF(VLOOKUP($E19,[1]作業用!$C$14:$FF$1006,141,FALSE)=0,"-",VLOOKUP($E19,[1]作業用!$C$14:$FF$1006,141,FALSE))</f>
        <v>404</v>
      </c>
      <c r="J19" s="27">
        <f>IF(VLOOKUP($E19,[1]作業用!$C$14:$FF$1006,142,FALSE)=0,"-",VLOOKUP($E19,[1]作業用!$C$14:$FF$1006,142,FALSE))</f>
        <v>400</v>
      </c>
      <c r="K19" s="27">
        <f>IF(VLOOKUP($E19,[1]作業用!$C$14:$FF$1006,143,FALSE)=0,"-",VLOOKUP($E19,[1]作業用!$C$14:$FF$1006,143,FALSE))</f>
        <v>360</v>
      </c>
      <c r="L19" s="27">
        <f>IF(VLOOKUP($E19,[1]作業用!$C$14:$FF$1006,144,FALSE)=0,"-",VLOOKUP($E19,[1]作業用!$C$14:$FF$1006,144,FALSE))</f>
        <v>416</v>
      </c>
      <c r="M19" s="27">
        <f>IF(VLOOKUP($E19,[1]作業用!$C$14:$FF$1006,145,FALSE)=0,"-",VLOOKUP($E19,[1]作業用!$C$14:$FF$1006,145,FALSE))</f>
        <v>483</v>
      </c>
      <c r="N19" s="27">
        <f>IF(VLOOKUP($E19,[1]作業用!$C$14:$FF$1006,146,FALSE)=0,"-",VLOOKUP($E19,[1]作業用!$C$14:$FF$1006,146,FALSE))</f>
        <v>509</v>
      </c>
      <c r="O19" s="27">
        <f>IF(VLOOKUP($E19,[1]作業用!$C$14:$FF$1006,147,FALSE)=0,"-",VLOOKUP($E19,[1]作業用!$C$14:$FF$1006,147,FALSE))</f>
        <v>615</v>
      </c>
      <c r="P19" s="27">
        <f>IF(VLOOKUP($E19,[1]作業用!$C$14:$FF$1006,148,FALSE)=0,"-",VLOOKUP($E19,[1]作業用!$C$14:$FF$1006,148,FALSE))</f>
        <v>580</v>
      </c>
      <c r="Q19" s="27">
        <f>IF(VLOOKUP($E19,[1]作業用!$C$14:$FF$1006,149,FALSE)=0,"-",VLOOKUP($E19,[1]作業用!$C$14:$FF$1006,149,FALSE))</f>
        <v>670</v>
      </c>
      <c r="R19" s="27">
        <f>IF(VLOOKUP($E19,[1]作業用!$C$14:$FF$1006,150,FALSE)=0,"-",VLOOKUP($E19,[1]作業用!$C$14:$FF$1006,150,FALSE))</f>
        <v>705</v>
      </c>
      <c r="S19" s="27">
        <f>IF(VLOOKUP($E19,[1]作業用!$C$14:$FF$1006,151,FALSE)=0,"-",VLOOKUP($E19,[1]作業用!$C$14:$FF$1006,151,FALSE))</f>
        <v>826</v>
      </c>
      <c r="T19" s="27">
        <f>IF(VLOOKUP($E19,[1]作業用!$C$14:$FF$1006,152,FALSE)=0,"-",VLOOKUP($E19,[1]作業用!$C$14:$FF$1006,152,FALSE))</f>
        <v>765</v>
      </c>
      <c r="U19" s="27">
        <f>IF(VLOOKUP($E19,[1]作業用!$C$14:$FF$1006,153,FALSE)=0,"-",VLOOKUP($E19,[1]作業用!$C$14:$FF$1006,153,FALSE))</f>
        <v>659</v>
      </c>
      <c r="V19" s="27">
        <f>IF(VLOOKUP($E19,[1]作業用!$C$14:$FF$1006,154,FALSE)=0,"-",VLOOKUP($E19,[1]作業用!$C$14:$FF$1006,154,FALSE))</f>
        <v>687</v>
      </c>
      <c r="W19" s="27">
        <f>IF(VLOOKUP($E19,[1]作業用!$C$14:$FF$1006,155,FALSE)=0,"-",VLOOKUP($E19,[1]作業用!$C$14:$FF$1006,155,FALSE))</f>
        <v>514</v>
      </c>
      <c r="X19" s="27">
        <f>IF(VLOOKUP($E19,[1]作業用!$C$14:$FF$1006,156,FALSE)=0,"-",VLOOKUP($E19,[1]作業用!$C$14:$FF$1006,156,FALSE))</f>
        <v>328</v>
      </c>
      <c r="Y19" s="27">
        <f>IF(VLOOKUP($E19,[1]作業用!$C$14:$FF$1006,157,FALSE)=0,"-",VLOOKUP($E19,[1]作業用!$C$14:$FF$1006,157,FALSE))</f>
        <v>115</v>
      </c>
      <c r="Z19" s="27">
        <f>IF(VLOOKUP($E19,[1]作業用!$C$14:$FF$1006,158,FALSE)=0,"-",VLOOKUP($E19,[1]作業用!$C$14:$FF$1006,158,FALSE))</f>
        <v>36</v>
      </c>
      <c r="AA19" s="27">
        <f>IF(VLOOKUP($E19,[1]作業用!$C$14:$FF$1006,159,FALSE)=0,"-",VLOOKUP($E19,[1]作業用!$C$14:$FF$1006,159,FALSE))</f>
        <v>1</v>
      </c>
      <c r="AB19" s="27">
        <f>IF(VLOOKUP($E19,[1]作業用!$C$14:$FF$1006,160,FALSE)=0,"-",VLOOKUP($E19,[1]作業用!$C$14:$FF$1006,160,FALSE))</f>
        <v>7</v>
      </c>
    </row>
    <row r="20" spans="1:28" ht="16.5" customHeight="1">
      <c r="A20" s="23"/>
      <c r="B20" s="25" t="s">
        <v>11</v>
      </c>
      <c r="C20" s="25" t="str">
        <f>A19</f>
        <v>厚岸町</v>
      </c>
      <c r="D20" s="25" t="str">
        <f>RIGHT(A19,1)</f>
        <v>町</v>
      </c>
      <c r="E20" s="26" t="str">
        <f>CONCATENATE(A19,B20)</f>
        <v>厚岸町男</v>
      </c>
      <c r="F20" s="27">
        <f>IF(VLOOKUP($E20,[1]作業用!$C$14:$FF$1006,138,FALSE)=0,"-",VLOOKUP($E20,[1]作業用!$C$14:$FF$1006,138,FALSE))</f>
        <v>4628</v>
      </c>
      <c r="G20" s="27">
        <f>IF(VLOOKUP($E20,[1]作業用!$C$14:$FF$1006,139,FALSE)=0,"-",VLOOKUP($E20,[1]作業用!$C$14:$FF$1006,139,FALSE))</f>
        <v>184</v>
      </c>
      <c r="H20" s="27">
        <f>IF(VLOOKUP($E20,[1]作業用!$C$14:$FF$1006,140,FALSE)=0,"-",VLOOKUP($E20,[1]作業用!$C$14:$FF$1006,140,FALSE))</f>
        <v>174</v>
      </c>
      <c r="I20" s="27">
        <f>IF(VLOOKUP($E20,[1]作業用!$C$14:$FF$1006,141,FALSE)=0,"-",VLOOKUP($E20,[1]作業用!$C$14:$FF$1006,141,FALSE))</f>
        <v>209</v>
      </c>
      <c r="J20" s="27">
        <f>IF(VLOOKUP($E20,[1]作業用!$C$14:$FF$1006,142,FALSE)=0,"-",VLOOKUP($E20,[1]作業用!$C$14:$FF$1006,142,FALSE))</f>
        <v>207</v>
      </c>
      <c r="K20" s="27">
        <f>IF(VLOOKUP($E20,[1]作業用!$C$14:$FF$1006,143,FALSE)=0,"-",VLOOKUP($E20,[1]作業用!$C$14:$FF$1006,143,FALSE))</f>
        <v>191</v>
      </c>
      <c r="L20" s="27">
        <f>IF(VLOOKUP($E20,[1]作業用!$C$14:$FF$1006,144,FALSE)=0,"-",VLOOKUP($E20,[1]作業用!$C$14:$FF$1006,144,FALSE))</f>
        <v>225</v>
      </c>
      <c r="M20" s="27">
        <f>IF(VLOOKUP($E20,[1]作業用!$C$14:$FF$1006,145,FALSE)=0,"-",VLOOKUP($E20,[1]作業用!$C$14:$FF$1006,145,FALSE))</f>
        <v>225</v>
      </c>
      <c r="N20" s="27">
        <f>IF(VLOOKUP($E20,[1]作業用!$C$14:$FF$1006,146,FALSE)=0,"-",VLOOKUP($E20,[1]作業用!$C$14:$FF$1006,146,FALSE))</f>
        <v>266</v>
      </c>
      <c r="O20" s="27">
        <f>IF(VLOOKUP($E20,[1]作業用!$C$14:$FF$1006,147,FALSE)=0,"-",VLOOKUP($E20,[1]作業用!$C$14:$FF$1006,147,FALSE))</f>
        <v>303</v>
      </c>
      <c r="P20" s="27">
        <f>IF(VLOOKUP($E20,[1]作業用!$C$14:$FF$1006,148,FALSE)=0,"-",VLOOKUP($E20,[1]作業用!$C$14:$FF$1006,148,FALSE))</f>
        <v>285</v>
      </c>
      <c r="Q20" s="27">
        <f>IF(VLOOKUP($E20,[1]作業用!$C$14:$FF$1006,149,FALSE)=0,"-",VLOOKUP($E20,[1]作業用!$C$14:$FF$1006,149,FALSE))</f>
        <v>317</v>
      </c>
      <c r="R20" s="27">
        <f>IF(VLOOKUP($E20,[1]作業用!$C$14:$FF$1006,150,FALSE)=0,"-",VLOOKUP($E20,[1]作業用!$C$14:$FF$1006,150,FALSE))</f>
        <v>354</v>
      </c>
      <c r="S20" s="27">
        <f>IF(VLOOKUP($E20,[1]作業用!$C$14:$FF$1006,151,FALSE)=0,"-",VLOOKUP($E20,[1]作業用!$C$14:$FF$1006,151,FALSE))</f>
        <v>401</v>
      </c>
      <c r="T20" s="27">
        <f>IF(VLOOKUP($E20,[1]作業用!$C$14:$FF$1006,152,FALSE)=0,"-",VLOOKUP($E20,[1]作業用!$C$14:$FF$1006,152,FALSE))</f>
        <v>345</v>
      </c>
      <c r="U20" s="27">
        <f>IF(VLOOKUP($E20,[1]作業用!$C$14:$FF$1006,153,FALSE)=0,"-",VLOOKUP($E20,[1]作業用!$C$14:$FF$1006,153,FALSE))</f>
        <v>272</v>
      </c>
      <c r="V20" s="27">
        <f>IF(VLOOKUP($E20,[1]作業用!$C$14:$FF$1006,154,FALSE)=0,"-",VLOOKUP($E20,[1]作業用!$C$14:$FF$1006,154,FALSE))</f>
        <v>280</v>
      </c>
      <c r="W20" s="27">
        <f>IF(VLOOKUP($E20,[1]作業用!$C$14:$FF$1006,155,FALSE)=0,"-",VLOOKUP($E20,[1]作業用!$C$14:$FF$1006,155,FALSE))</f>
        <v>223</v>
      </c>
      <c r="X20" s="27">
        <f>IF(VLOOKUP($E20,[1]作業用!$C$14:$FF$1006,156,FALSE)=0,"-",VLOOKUP($E20,[1]作業用!$C$14:$FF$1006,156,FALSE))</f>
        <v>128</v>
      </c>
      <c r="Y20" s="27">
        <f>IF(VLOOKUP($E20,[1]作業用!$C$14:$FF$1006,157,FALSE)=0,"-",VLOOKUP($E20,[1]作業用!$C$14:$FF$1006,157,FALSE))</f>
        <v>24</v>
      </c>
      <c r="Z20" s="27">
        <f>IF(VLOOKUP($E20,[1]作業用!$C$14:$FF$1006,158,FALSE)=0,"-",VLOOKUP($E20,[1]作業用!$C$14:$FF$1006,158,FALSE))</f>
        <v>8</v>
      </c>
      <c r="AA20" s="27" t="str">
        <f>IF(VLOOKUP($E20,[1]作業用!$C$14:$FF$1006,159,FALSE)=0,"-",VLOOKUP($E20,[1]作業用!$C$14:$FF$1006,159,FALSE))</f>
        <v>-</v>
      </c>
      <c r="AB20" s="27">
        <f>IF(VLOOKUP($E20,[1]作業用!$C$14:$FF$1006,160,FALSE)=0,"-",VLOOKUP($E20,[1]作業用!$C$14:$FF$1006,160,FALSE))</f>
        <v>7</v>
      </c>
    </row>
    <row r="21" spans="1:28" ht="16.5" customHeight="1">
      <c r="A21" s="23"/>
      <c r="B21" s="25" t="s">
        <v>83</v>
      </c>
      <c r="C21" s="25" t="str">
        <f>A19</f>
        <v>厚岸町</v>
      </c>
      <c r="D21" s="25" t="str">
        <f>RIGHT(A19,1)</f>
        <v>町</v>
      </c>
      <c r="E21" s="26" t="str">
        <f>CONCATENATE(A19,B21)</f>
        <v>厚岸町女</v>
      </c>
      <c r="F21" s="27">
        <f>IF(VLOOKUP($E21,[1]作業用!$C$14:$FF$1006,138,FALSE)=0,"-",VLOOKUP($E21,[1]作業用!$C$14:$FF$1006,138,FALSE))</f>
        <v>5150</v>
      </c>
      <c r="G21" s="27">
        <f>IF(VLOOKUP($E21,[1]作業用!$C$14:$FF$1006,139,FALSE)=0,"-",VLOOKUP($E21,[1]作業用!$C$14:$FF$1006,139,FALSE))</f>
        <v>152</v>
      </c>
      <c r="H21" s="27">
        <f>IF(VLOOKUP($E21,[1]作業用!$C$14:$FF$1006,140,FALSE)=0,"-",VLOOKUP($E21,[1]作業用!$C$14:$FF$1006,140,FALSE))</f>
        <v>188</v>
      </c>
      <c r="I21" s="27">
        <f>IF(VLOOKUP($E21,[1]作業用!$C$14:$FF$1006,141,FALSE)=0,"-",VLOOKUP($E21,[1]作業用!$C$14:$FF$1006,141,FALSE))</f>
        <v>195</v>
      </c>
      <c r="J21" s="27">
        <f>IF(VLOOKUP($E21,[1]作業用!$C$14:$FF$1006,142,FALSE)=0,"-",VLOOKUP($E21,[1]作業用!$C$14:$FF$1006,142,FALSE))</f>
        <v>193</v>
      </c>
      <c r="K21" s="27">
        <f>IF(VLOOKUP($E21,[1]作業用!$C$14:$FF$1006,143,FALSE)=0,"-",VLOOKUP($E21,[1]作業用!$C$14:$FF$1006,143,FALSE))</f>
        <v>169</v>
      </c>
      <c r="L21" s="27">
        <f>IF(VLOOKUP($E21,[1]作業用!$C$14:$FF$1006,144,FALSE)=0,"-",VLOOKUP($E21,[1]作業用!$C$14:$FF$1006,144,FALSE))</f>
        <v>191</v>
      </c>
      <c r="M21" s="27">
        <f>IF(VLOOKUP($E21,[1]作業用!$C$14:$FF$1006,145,FALSE)=0,"-",VLOOKUP($E21,[1]作業用!$C$14:$FF$1006,145,FALSE))</f>
        <v>258</v>
      </c>
      <c r="N21" s="27">
        <f>IF(VLOOKUP($E21,[1]作業用!$C$14:$FF$1006,146,FALSE)=0,"-",VLOOKUP($E21,[1]作業用!$C$14:$FF$1006,146,FALSE))</f>
        <v>243</v>
      </c>
      <c r="O21" s="27">
        <f>IF(VLOOKUP($E21,[1]作業用!$C$14:$FF$1006,147,FALSE)=0,"-",VLOOKUP($E21,[1]作業用!$C$14:$FF$1006,147,FALSE))</f>
        <v>312</v>
      </c>
      <c r="P21" s="27">
        <f>IF(VLOOKUP($E21,[1]作業用!$C$14:$FF$1006,148,FALSE)=0,"-",VLOOKUP($E21,[1]作業用!$C$14:$FF$1006,148,FALSE))</f>
        <v>295</v>
      </c>
      <c r="Q21" s="27">
        <f>IF(VLOOKUP($E21,[1]作業用!$C$14:$FF$1006,149,FALSE)=0,"-",VLOOKUP($E21,[1]作業用!$C$14:$FF$1006,149,FALSE))</f>
        <v>353</v>
      </c>
      <c r="R21" s="27">
        <f>IF(VLOOKUP($E21,[1]作業用!$C$14:$FF$1006,150,FALSE)=0,"-",VLOOKUP($E21,[1]作業用!$C$14:$FF$1006,150,FALSE))</f>
        <v>351</v>
      </c>
      <c r="S21" s="27">
        <f>IF(VLOOKUP($E21,[1]作業用!$C$14:$FF$1006,151,FALSE)=0,"-",VLOOKUP($E21,[1]作業用!$C$14:$FF$1006,151,FALSE))</f>
        <v>425</v>
      </c>
      <c r="T21" s="27">
        <f>IF(VLOOKUP($E21,[1]作業用!$C$14:$FF$1006,152,FALSE)=0,"-",VLOOKUP($E21,[1]作業用!$C$14:$FF$1006,152,FALSE))</f>
        <v>420</v>
      </c>
      <c r="U21" s="27">
        <f>IF(VLOOKUP($E21,[1]作業用!$C$14:$FF$1006,153,FALSE)=0,"-",VLOOKUP($E21,[1]作業用!$C$14:$FF$1006,153,FALSE))</f>
        <v>387</v>
      </c>
      <c r="V21" s="27">
        <f>IF(VLOOKUP($E21,[1]作業用!$C$14:$FF$1006,154,FALSE)=0,"-",VLOOKUP($E21,[1]作業用!$C$14:$FF$1006,154,FALSE))</f>
        <v>407</v>
      </c>
      <c r="W21" s="27">
        <f>IF(VLOOKUP($E21,[1]作業用!$C$14:$FF$1006,155,FALSE)=0,"-",VLOOKUP($E21,[1]作業用!$C$14:$FF$1006,155,FALSE))</f>
        <v>291</v>
      </c>
      <c r="X21" s="27">
        <f>IF(VLOOKUP($E21,[1]作業用!$C$14:$FF$1006,156,FALSE)=0,"-",VLOOKUP($E21,[1]作業用!$C$14:$FF$1006,156,FALSE))</f>
        <v>200</v>
      </c>
      <c r="Y21" s="27">
        <f>IF(VLOOKUP($E21,[1]作業用!$C$14:$FF$1006,157,FALSE)=0,"-",VLOOKUP($E21,[1]作業用!$C$14:$FF$1006,157,FALSE))</f>
        <v>91</v>
      </c>
      <c r="Z21" s="27">
        <f>IF(VLOOKUP($E21,[1]作業用!$C$14:$FF$1006,158,FALSE)=0,"-",VLOOKUP($E21,[1]作業用!$C$14:$FF$1006,158,FALSE))</f>
        <v>28</v>
      </c>
      <c r="AA21" s="27">
        <f>IF(VLOOKUP($E21,[1]作業用!$C$14:$FF$1006,159,FALSE)=0,"-",VLOOKUP($E21,[1]作業用!$C$14:$FF$1006,159,FALSE))</f>
        <v>1</v>
      </c>
      <c r="AB21" s="27" t="str">
        <f>IF(VLOOKUP($E21,[1]作業用!$C$14:$FF$1006,160,FALSE)=0,"-",VLOOKUP($E21,[1]作業用!$C$14:$FF$1006,160,FALSE))</f>
        <v>-</v>
      </c>
    </row>
    <row r="22" spans="1:28" ht="16.5" customHeight="1">
      <c r="A22" s="23" t="s">
        <v>53</v>
      </c>
      <c r="B22" s="25" t="s">
        <v>82</v>
      </c>
      <c r="C22" s="25" t="str">
        <f>A22</f>
        <v>浜中町</v>
      </c>
      <c r="D22" s="25" t="str">
        <f>RIGHT(A22,1)</f>
        <v>町</v>
      </c>
      <c r="E22" s="26" t="str">
        <f>CONCATENATE(A22,B22)</f>
        <v>浜中町総数</v>
      </c>
      <c r="F22" s="27">
        <f>IF(VLOOKUP($E22,[1]作業用!$C$14:$FF$1006,138,FALSE)=0,"-",VLOOKUP($E22,[1]作業用!$C$14:$FF$1006,138,FALSE))</f>
        <v>6061</v>
      </c>
      <c r="G22" s="27">
        <f>IF(VLOOKUP($E22,[1]作業用!$C$14:$FF$1006,139,FALSE)=0,"-",VLOOKUP($E22,[1]作業用!$C$14:$FF$1006,139,FALSE))</f>
        <v>243</v>
      </c>
      <c r="H22" s="27">
        <f>IF(VLOOKUP($E22,[1]作業用!$C$14:$FF$1006,140,FALSE)=0,"-",VLOOKUP($E22,[1]作業用!$C$14:$FF$1006,140,FALSE))</f>
        <v>246</v>
      </c>
      <c r="I22" s="27">
        <f>IF(VLOOKUP($E22,[1]作業用!$C$14:$FF$1006,141,FALSE)=0,"-",VLOOKUP($E22,[1]作業用!$C$14:$FF$1006,141,FALSE))</f>
        <v>315</v>
      </c>
      <c r="J22" s="27">
        <f>IF(VLOOKUP($E22,[1]作業用!$C$14:$FF$1006,142,FALSE)=0,"-",VLOOKUP($E22,[1]作業用!$C$14:$FF$1006,142,FALSE))</f>
        <v>209</v>
      </c>
      <c r="K22" s="27">
        <f>IF(VLOOKUP($E22,[1]作業用!$C$14:$FF$1006,143,FALSE)=0,"-",VLOOKUP($E22,[1]作業用!$C$14:$FF$1006,143,FALSE))</f>
        <v>185</v>
      </c>
      <c r="L22" s="27">
        <f>IF(VLOOKUP($E22,[1]作業用!$C$14:$FF$1006,144,FALSE)=0,"-",VLOOKUP($E22,[1]作業用!$C$14:$FF$1006,144,FALSE))</f>
        <v>278</v>
      </c>
      <c r="M22" s="27">
        <f>IF(VLOOKUP($E22,[1]作業用!$C$14:$FF$1006,145,FALSE)=0,"-",VLOOKUP($E22,[1]作業用!$C$14:$FF$1006,145,FALSE))</f>
        <v>343</v>
      </c>
      <c r="N22" s="27">
        <f>IF(VLOOKUP($E22,[1]作業用!$C$14:$FF$1006,146,FALSE)=0,"-",VLOOKUP($E22,[1]作業用!$C$14:$FF$1006,146,FALSE))</f>
        <v>365</v>
      </c>
      <c r="O22" s="27">
        <f>IF(VLOOKUP($E22,[1]作業用!$C$14:$FF$1006,147,FALSE)=0,"-",VLOOKUP($E22,[1]作業用!$C$14:$FF$1006,147,FALSE))</f>
        <v>370</v>
      </c>
      <c r="P22" s="27">
        <f>IF(VLOOKUP($E22,[1]作業用!$C$14:$FF$1006,148,FALSE)=0,"-",VLOOKUP($E22,[1]作業用!$C$14:$FF$1006,148,FALSE))</f>
        <v>353</v>
      </c>
      <c r="Q22" s="27">
        <f>IF(VLOOKUP($E22,[1]作業用!$C$14:$FF$1006,149,FALSE)=0,"-",VLOOKUP($E22,[1]作業用!$C$14:$FF$1006,149,FALSE))</f>
        <v>432</v>
      </c>
      <c r="R22" s="27">
        <f>IF(VLOOKUP($E22,[1]作業用!$C$14:$FF$1006,150,FALSE)=0,"-",VLOOKUP($E22,[1]作業用!$C$14:$FF$1006,150,FALSE))</f>
        <v>458</v>
      </c>
      <c r="S22" s="27">
        <f>IF(VLOOKUP($E22,[1]作業用!$C$14:$FF$1006,151,FALSE)=0,"-",VLOOKUP($E22,[1]作業用!$C$14:$FF$1006,151,FALSE))</f>
        <v>523</v>
      </c>
      <c r="T22" s="27">
        <f>IF(VLOOKUP($E22,[1]作業用!$C$14:$FF$1006,152,FALSE)=0,"-",VLOOKUP($E22,[1]作業用!$C$14:$FF$1006,152,FALSE))</f>
        <v>472</v>
      </c>
      <c r="U22" s="27">
        <f>IF(VLOOKUP($E22,[1]作業用!$C$14:$FF$1006,153,FALSE)=0,"-",VLOOKUP($E22,[1]作業用!$C$14:$FF$1006,153,FALSE))</f>
        <v>357</v>
      </c>
      <c r="V22" s="27">
        <f>IF(VLOOKUP($E22,[1]作業用!$C$14:$FF$1006,154,FALSE)=0,"-",VLOOKUP($E22,[1]作業用!$C$14:$FF$1006,154,FALSE))</f>
        <v>305</v>
      </c>
      <c r="W22" s="27">
        <f>IF(VLOOKUP($E22,[1]作業用!$C$14:$FF$1006,155,FALSE)=0,"-",VLOOKUP($E22,[1]作業用!$C$14:$FF$1006,155,FALSE))</f>
        <v>290</v>
      </c>
      <c r="X22" s="27">
        <f>IF(VLOOKUP($E22,[1]作業用!$C$14:$FF$1006,156,FALSE)=0,"-",VLOOKUP($E22,[1]作業用!$C$14:$FF$1006,156,FALSE))</f>
        <v>217</v>
      </c>
      <c r="Y22" s="27">
        <f>IF(VLOOKUP($E22,[1]作業用!$C$14:$FF$1006,157,FALSE)=0,"-",VLOOKUP($E22,[1]作業用!$C$14:$FF$1006,157,FALSE))</f>
        <v>79</v>
      </c>
      <c r="Z22" s="27">
        <f>IF(VLOOKUP($E22,[1]作業用!$C$14:$FF$1006,158,FALSE)=0,"-",VLOOKUP($E22,[1]作業用!$C$14:$FF$1006,158,FALSE))</f>
        <v>19</v>
      </c>
      <c r="AA22" s="27">
        <f>IF(VLOOKUP($E22,[1]作業用!$C$14:$FF$1006,159,FALSE)=0,"-",VLOOKUP($E22,[1]作業用!$C$14:$FF$1006,159,FALSE))</f>
        <v>2</v>
      </c>
      <c r="AB22" s="27" t="str">
        <f>IF(VLOOKUP($E22,[1]作業用!$C$14:$FF$1006,160,FALSE)=0,"-",VLOOKUP($E22,[1]作業用!$C$14:$FF$1006,160,FALSE))</f>
        <v>-</v>
      </c>
    </row>
    <row r="23" spans="1:28" ht="16.5" customHeight="1">
      <c r="A23" s="23"/>
      <c r="B23" s="25" t="s">
        <v>11</v>
      </c>
      <c r="C23" s="25" t="str">
        <f>A22</f>
        <v>浜中町</v>
      </c>
      <c r="D23" s="25" t="str">
        <f>RIGHT(A22,1)</f>
        <v>町</v>
      </c>
      <c r="E23" s="26" t="str">
        <f>CONCATENATE(A22,B23)</f>
        <v>浜中町男</v>
      </c>
      <c r="F23" s="27">
        <f>IF(VLOOKUP($E23,[1]作業用!$C$14:$FF$1006,138,FALSE)=0,"-",VLOOKUP($E23,[1]作業用!$C$14:$FF$1006,138,FALSE))</f>
        <v>2954</v>
      </c>
      <c r="G23" s="27">
        <f>IF(VLOOKUP($E23,[1]作業用!$C$14:$FF$1006,139,FALSE)=0,"-",VLOOKUP($E23,[1]作業用!$C$14:$FF$1006,139,FALSE))</f>
        <v>124</v>
      </c>
      <c r="H23" s="27">
        <f>IF(VLOOKUP($E23,[1]作業用!$C$14:$FF$1006,140,FALSE)=0,"-",VLOOKUP($E23,[1]作業用!$C$14:$FF$1006,140,FALSE))</f>
        <v>122</v>
      </c>
      <c r="I23" s="27">
        <f>IF(VLOOKUP($E23,[1]作業用!$C$14:$FF$1006,141,FALSE)=0,"-",VLOOKUP($E23,[1]作業用!$C$14:$FF$1006,141,FALSE))</f>
        <v>141</v>
      </c>
      <c r="J23" s="27">
        <f>IF(VLOOKUP($E23,[1]作業用!$C$14:$FF$1006,142,FALSE)=0,"-",VLOOKUP($E23,[1]作業用!$C$14:$FF$1006,142,FALSE))</f>
        <v>108</v>
      </c>
      <c r="K23" s="27">
        <f>IF(VLOOKUP($E23,[1]作業用!$C$14:$FF$1006,143,FALSE)=0,"-",VLOOKUP($E23,[1]作業用!$C$14:$FF$1006,143,FALSE))</f>
        <v>91</v>
      </c>
      <c r="L23" s="27">
        <f>IF(VLOOKUP($E23,[1]作業用!$C$14:$FF$1006,144,FALSE)=0,"-",VLOOKUP($E23,[1]作業用!$C$14:$FF$1006,144,FALSE))</f>
        <v>156</v>
      </c>
      <c r="M23" s="27">
        <f>IF(VLOOKUP($E23,[1]作業用!$C$14:$FF$1006,145,FALSE)=0,"-",VLOOKUP($E23,[1]作業用!$C$14:$FF$1006,145,FALSE))</f>
        <v>177</v>
      </c>
      <c r="N23" s="27">
        <f>IF(VLOOKUP($E23,[1]作業用!$C$14:$FF$1006,146,FALSE)=0,"-",VLOOKUP($E23,[1]作業用!$C$14:$FF$1006,146,FALSE))</f>
        <v>193</v>
      </c>
      <c r="O23" s="27">
        <f>IF(VLOOKUP($E23,[1]作業用!$C$14:$FF$1006,147,FALSE)=0,"-",VLOOKUP($E23,[1]作業用!$C$14:$FF$1006,147,FALSE))</f>
        <v>192</v>
      </c>
      <c r="P23" s="27">
        <f>IF(VLOOKUP($E23,[1]作業用!$C$14:$FF$1006,148,FALSE)=0,"-",VLOOKUP($E23,[1]作業用!$C$14:$FF$1006,148,FALSE))</f>
        <v>175</v>
      </c>
      <c r="Q23" s="27">
        <f>IF(VLOOKUP($E23,[1]作業用!$C$14:$FF$1006,149,FALSE)=0,"-",VLOOKUP($E23,[1]作業用!$C$14:$FF$1006,149,FALSE))</f>
        <v>216</v>
      </c>
      <c r="R23" s="27">
        <f>IF(VLOOKUP($E23,[1]作業用!$C$14:$FF$1006,150,FALSE)=0,"-",VLOOKUP($E23,[1]作業用!$C$14:$FF$1006,150,FALSE))</f>
        <v>226</v>
      </c>
      <c r="S23" s="27">
        <f>IF(VLOOKUP($E23,[1]作業用!$C$14:$FF$1006,151,FALSE)=0,"-",VLOOKUP($E23,[1]作業用!$C$14:$FF$1006,151,FALSE))</f>
        <v>277</v>
      </c>
      <c r="T23" s="27">
        <f>IF(VLOOKUP($E23,[1]作業用!$C$14:$FF$1006,152,FALSE)=0,"-",VLOOKUP($E23,[1]作業用!$C$14:$FF$1006,152,FALSE))</f>
        <v>229</v>
      </c>
      <c r="U23" s="27">
        <f>IF(VLOOKUP($E23,[1]作業用!$C$14:$FF$1006,153,FALSE)=0,"-",VLOOKUP($E23,[1]作業用!$C$14:$FF$1006,153,FALSE))</f>
        <v>169</v>
      </c>
      <c r="V23" s="27">
        <f>IF(VLOOKUP($E23,[1]作業用!$C$14:$FF$1006,154,FALSE)=0,"-",VLOOKUP($E23,[1]作業用!$C$14:$FF$1006,154,FALSE))</f>
        <v>127</v>
      </c>
      <c r="W23" s="27">
        <f>IF(VLOOKUP($E23,[1]作業用!$C$14:$FF$1006,155,FALSE)=0,"-",VLOOKUP($E23,[1]作業用!$C$14:$FF$1006,155,FALSE))</f>
        <v>119</v>
      </c>
      <c r="X23" s="27">
        <f>IF(VLOOKUP($E23,[1]作業用!$C$14:$FF$1006,156,FALSE)=0,"-",VLOOKUP($E23,[1]作業用!$C$14:$FF$1006,156,FALSE))</f>
        <v>86</v>
      </c>
      <c r="Y23" s="27">
        <f>IF(VLOOKUP($E23,[1]作業用!$C$14:$FF$1006,157,FALSE)=0,"-",VLOOKUP($E23,[1]作業用!$C$14:$FF$1006,157,FALSE))</f>
        <v>21</v>
      </c>
      <c r="Z23" s="27">
        <f>IF(VLOOKUP($E23,[1]作業用!$C$14:$FF$1006,158,FALSE)=0,"-",VLOOKUP($E23,[1]作業用!$C$14:$FF$1006,158,FALSE))</f>
        <v>4</v>
      </c>
      <c r="AA23" s="27">
        <f>IF(VLOOKUP($E23,[1]作業用!$C$14:$FF$1006,159,FALSE)=0,"-",VLOOKUP($E23,[1]作業用!$C$14:$FF$1006,159,FALSE))</f>
        <v>1</v>
      </c>
      <c r="AB23" s="27" t="str">
        <f>IF(VLOOKUP($E23,[1]作業用!$C$14:$FF$1006,160,FALSE)=0,"-",VLOOKUP($E23,[1]作業用!$C$14:$FF$1006,160,FALSE))</f>
        <v>-</v>
      </c>
    </row>
    <row r="24" spans="1:28" ht="16.5" customHeight="1">
      <c r="A24" s="23"/>
      <c r="B24" s="25" t="s">
        <v>83</v>
      </c>
      <c r="C24" s="25" t="str">
        <f>A22</f>
        <v>浜中町</v>
      </c>
      <c r="D24" s="25" t="str">
        <f>RIGHT(A22,1)</f>
        <v>町</v>
      </c>
      <c r="E24" s="26" t="str">
        <f>CONCATENATE(A22,B24)</f>
        <v>浜中町女</v>
      </c>
      <c r="F24" s="27">
        <f>IF(VLOOKUP($E24,[1]作業用!$C$14:$FF$1006,138,FALSE)=0,"-",VLOOKUP($E24,[1]作業用!$C$14:$FF$1006,138,FALSE))</f>
        <v>3107</v>
      </c>
      <c r="G24" s="27">
        <f>IF(VLOOKUP($E24,[1]作業用!$C$14:$FF$1006,139,FALSE)=0,"-",VLOOKUP($E24,[1]作業用!$C$14:$FF$1006,139,FALSE))</f>
        <v>119</v>
      </c>
      <c r="H24" s="27">
        <f>IF(VLOOKUP($E24,[1]作業用!$C$14:$FF$1006,140,FALSE)=0,"-",VLOOKUP($E24,[1]作業用!$C$14:$FF$1006,140,FALSE))</f>
        <v>124</v>
      </c>
      <c r="I24" s="27">
        <f>IF(VLOOKUP($E24,[1]作業用!$C$14:$FF$1006,141,FALSE)=0,"-",VLOOKUP($E24,[1]作業用!$C$14:$FF$1006,141,FALSE))</f>
        <v>174</v>
      </c>
      <c r="J24" s="27">
        <f>IF(VLOOKUP($E24,[1]作業用!$C$14:$FF$1006,142,FALSE)=0,"-",VLOOKUP($E24,[1]作業用!$C$14:$FF$1006,142,FALSE))</f>
        <v>101</v>
      </c>
      <c r="K24" s="27">
        <f>IF(VLOOKUP($E24,[1]作業用!$C$14:$FF$1006,143,FALSE)=0,"-",VLOOKUP($E24,[1]作業用!$C$14:$FF$1006,143,FALSE))</f>
        <v>94</v>
      </c>
      <c r="L24" s="27">
        <f>IF(VLOOKUP($E24,[1]作業用!$C$14:$FF$1006,144,FALSE)=0,"-",VLOOKUP($E24,[1]作業用!$C$14:$FF$1006,144,FALSE))</f>
        <v>122</v>
      </c>
      <c r="M24" s="27">
        <f>IF(VLOOKUP($E24,[1]作業用!$C$14:$FF$1006,145,FALSE)=0,"-",VLOOKUP($E24,[1]作業用!$C$14:$FF$1006,145,FALSE))</f>
        <v>166</v>
      </c>
      <c r="N24" s="27">
        <f>IF(VLOOKUP($E24,[1]作業用!$C$14:$FF$1006,146,FALSE)=0,"-",VLOOKUP($E24,[1]作業用!$C$14:$FF$1006,146,FALSE))</f>
        <v>172</v>
      </c>
      <c r="O24" s="27">
        <f>IF(VLOOKUP($E24,[1]作業用!$C$14:$FF$1006,147,FALSE)=0,"-",VLOOKUP($E24,[1]作業用!$C$14:$FF$1006,147,FALSE))</f>
        <v>178</v>
      </c>
      <c r="P24" s="27">
        <f>IF(VLOOKUP($E24,[1]作業用!$C$14:$FF$1006,148,FALSE)=0,"-",VLOOKUP($E24,[1]作業用!$C$14:$FF$1006,148,FALSE))</f>
        <v>178</v>
      </c>
      <c r="Q24" s="27">
        <f>IF(VLOOKUP($E24,[1]作業用!$C$14:$FF$1006,149,FALSE)=0,"-",VLOOKUP($E24,[1]作業用!$C$14:$FF$1006,149,FALSE))</f>
        <v>216</v>
      </c>
      <c r="R24" s="27">
        <f>IF(VLOOKUP($E24,[1]作業用!$C$14:$FF$1006,150,FALSE)=0,"-",VLOOKUP($E24,[1]作業用!$C$14:$FF$1006,150,FALSE))</f>
        <v>232</v>
      </c>
      <c r="S24" s="27">
        <f>IF(VLOOKUP($E24,[1]作業用!$C$14:$FF$1006,151,FALSE)=0,"-",VLOOKUP($E24,[1]作業用!$C$14:$FF$1006,151,FALSE))</f>
        <v>246</v>
      </c>
      <c r="T24" s="27">
        <f>IF(VLOOKUP($E24,[1]作業用!$C$14:$FF$1006,152,FALSE)=0,"-",VLOOKUP($E24,[1]作業用!$C$14:$FF$1006,152,FALSE))</f>
        <v>243</v>
      </c>
      <c r="U24" s="27">
        <f>IF(VLOOKUP($E24,[1]作業用!$C$14:$FF$1006,153,FALSE)=0,"-",VLOOKUP($E24,[1]作業用!$C$14:$FF$1006,153,FALSE))</f>
        <v>188</v>
      </c>
      <c r="V24" s="27">
        <f>IF(VLOOKUP($E24,[1]作業用!$C$14:$FF$1006,154,FALSE)=0,"-",VLOOKUP($E24,[1]作業用!$C$14:$FF$1006,154,FALSE))</f>
        <v>178</v>
      </c>
      <c r="W24" s="27">
        <f>IF(VLOOKUP($E24,[1]作業用!$C$14:$FF$1006,155,FALSE)=0,"-",VLOOKUP($E24,[1]作業用!$C$14:$FF$1006,155,FALSE))</f>
        <v>171</v>
      </c>
      <c r="X24" s="27">
        <f>IF(VLOOKUP($E24,[1]作業用!$C$14:$FF$1006,156,FALSE)=0,"-",VLOOKUP($E24,[1]作業用!$C$14:$FF$1006,156,FALSE))</f>
        <v>131</v>
      </c>
      <c r="Y24" s="27">
        <f>IF(VLOOKUP($E24,[1]作業用!$C$14:$FF$1006,157,FALSE)=0,"-",VLOOKUP($E24,[1]作業用!$C$14:$FF$1006,157,FALSE))</f>
        <v>58</v>
      </c>
      <c r="Z24" s="27">
        <f>IF(VLOOKUP($E24,[1]作業用!$C$14:$FF$1006,158,FALSE)=0,"-",VLOOKUP($E24,[1]作業用!$C$14:$FF$1006,158,FALSE))</f>
        <v>15</v>
      </c>
      <c r="AA24" s="27">
        <f>IF(VLOOKUP($E24,[1]作業用!$C$14:$FF$1006,159,FALSE)=0,"-",VLOOKUP($E24,[1]作業用!$C$14:$FF$1006,159,FALSE))</f>
        <v>1</v>
      </c>
      <c r="AB24" s="27" t="str">
        <f>IF(VLOOKUP($E24,[1]作業用!$C$14:$FF$1006,160,FALSE)=0,"-",VLOOKUP($E24,[1]作業用!$C$14:$FF$1006,160,FALSE))</f>
        <v>-</v>
      </c>
    </row>
    <row r="25" spans="1:28" ht="16.5" customHeight="1">
      <c r="A25" s="23" t="s">
        <v>54</v>
      </c>
      <c r="B25" s="25" t="s">
        <v>82</v>
      </c>
      <c r="C25" s="25" t="str">
        <f>A25</f>
        <v>標茶町</v>
      </c>
      <c r="D25" s="25" t="str">
        <f>RIGHT(A25,1)</f>
        <v>町</v>
      </c>
      <c r="E25" s="26" t="str">
        <f>CONCATENATE(A25,B25)</f>
        <v>標茶町総数</v>
      </c>
      <c r="F25" s="27">
        <f>IF(VLOOKUP($E25,[1]作業用!$C$14:$FF$1006,138,FALSE)=0,"-",VLOOKUP($E25,[1]作業用!$C$14:$FF$1006,138,FALSE))</f>
        <v>7742</v>
      </c>
      <c r="G25" s="27">
        <f>IF(VLOOKUP($E25,[1]作業用!$C$14:$FF$1006,139,FALSE)=0,"-",VLOOKUP($E25,[1]作業用!$C$14:$FF$1006,139,FALSE))</f>
        <v>288</v>
      </c>
      <c r="H25" s="27">
        <f>IF(VLOOKUP($E25,[1]作業用!$C$14:$FF$1006,140,FALSE)=0,"-",VLOOKUP($E25,[1]作業用!$C$14:$FF$1006,140,FALSE))</f>
        <v>353</v>
      </c>
      <c r="I25" s="27">
        <f>IF(VLOOKUP($E25,[1]作業用!$C$14:$FF$1006,141,FALSE)=0,"-",VLOOKUP($E25,[1]作業用!$C$14:$FF$1006,141,FALSE))</f>
        <v>350</v>
      </c>
      <c r="J25" s="27">
        <f>IF(VLOOKUP($E25,[1]作業用!$C$14:$FF$1006,142,FALSE)=0,"-",VLOOKUP($E25,[1]作業用!$C$14:$FF$1006,142,FALSE))</f>
        <v>304</v>
      </c>
      <c r="K25" s="27">
        <f>IF(VLOOKUP($E25,[1]作業用!$C$14:$FF$1006,143,FALSE)=0,"-",VLOOKUP($E25,[1]作業用!$C$14:$FF$1006,143,FALSE))</f>
        <v>226</v>
      </c>
      <c r="L25" s="27">
        <f>IF(VLOOKUP($E25,[1]作業用!$C$14:$FF$1006,144,FALSE)=0,"-",VLOOKUP($E25,[1]作業用!$C$14:$FF$1006,144,FALSE))</f>
        <v>334</v>
      </c>
      <c r="M25" s="27">
        <f>IF(VLOOKUP($E25,[1]作業用!$C$14:$FF$1006,145,FALSE)=0,"-",VLOOKUP($E25,[1]作業用!$C$14:$FF$1006,145,FALSE))</f>
        <v>386</v>
      </c>
      <c r="N25" s="27">
        <f>IF(VLOOKUP($E25,[1]作業用!$C$14:$FF$1006,146,FALSE)=0,"-",VLOOKUP($E25,[1]作業用!$C$14:$FF$1006,146,FALSE))</f>
        <v>409</v>
      </c>
      <c r="O25" s="27">
        <f>IF(VLOOKUP($E25,[1]作業用!$C$14:$FF$1006,147,FALSE)=0,"-",VLOOKUP($E25,[1]作業用!$C$14:$FF$1006,147,FALSE))</f>
        <v>458</v>
      </c>
      <c r="P25" s="27">
        <f>IF(VLOOKUP($E25,[1]作業用!$C$14:$FF$1006,148,FALSE)=0,"-",VLOOKUP($E25,[1]作業用!$C$14:$FF$1006,148,FALSE))</f>
        <v>447</v>
      </c>
      <c r="Q25" s="27">
        <f>IF(VLOOKUP($E25,[1]作業用!$C$14:$FF$1006,149,FALSE)=0,"-",VLOOKUP($E25,[1]作業用!$C$14:$FF$1006,149,FALSE))</f>
        <v>497</v>
      </c>
      <c r="R25" s="27">
        <f>IF(VLOOKUP($E25,[1]作業用!$C$14:$FF$1006,150,FALSE)=0,"-",VLOOKUP($E25,[1]作業用!$C$14:$FF$1006,150,FALSE))</f>
        <v>606</v>
      </c>
      <c r="S25" s="27">
        <f>IF(VLOOKUP($E25,[1]作業用!$C$14:$FF$1006,151,FALSE)=0,"-",VLOOKUP($E25,[1]作業用!$C$14:$FF$1006,151,FALSE))</f>
        <v>646</v>
      </c>
      <c r="T25" s="27">
        <f>IF(VLOOKUP($E25,[1]作業用!$C$14:$FF$1006,152,FALSE)=0,"-",VLOOKUP($E25,[1]作業用!$C$14:$FF$1006,152,FALSE))</f>
        <v>607</v>
      </c>
      <c r="U25" s="27">
        <f>IF(VLOOKUP($E25,[1]作業用!$C$14:$FF$1006,153,FALSE)=0,"-",VLOOKUP($E25,[1]作業用!$C$14:$FF$1006,153,FALSE))</f>
        <v>490</v>
      </c>
      <c r="V25" s="27">
        <f>IF(VLOOKUP($E25,[1]作業用!$C$14:$FF$1006,154,FALSE)=0,"-",VLOOKUP($E25,[1]作業用!$C$14:$FF$1006,154,FALSE))</f>
        <v>482</v>
      </c>
      <c r="W25" s="27">
        <f>IF(VLOOKUP($E25,[1]作業用!$C$14:$FF$1006,155,FALSE)=0,"-",VLOOKUP($E25,[1]作業用!$C$14:$FF$1006,155,FALSE))</f>
        <v>423</v>
      </c>
      <c r="X25" s="27">
        <f>IF(VLOOKUP($E25,[1]作業用!$C$14:$FF$1006,156,FALSE)=0,"-",VLOOKUP($E25,[1]作業用!$C$14:$FF$1006,156,FALSE))</f>
        <v>268</v>
      </c>
      <c r="Y25" s="27">
        <f>IF(VLOOKUP($E25,[1]作業用!$C$14:$FF$1006,157,FALSE)=0,"-",VLOOKUP($E25,[1]作業用!$C$14:$FF$1006,157,FALSE))</f>
        <v>134</v>
      </c>
      <c r="Z25" s="27">
        <f>IF(VLOOKUP($E25,[1]作業用!$C$14:$FF$1006,158,FALSE)=0,"-",VLOOKUP($E25,[1]作業用!$C$14:$FF$1006,158,FALSE))</f>
        <v>28</v>
      </c>
      <c r="AA25" s="27">
        <f>IF(VLOOKUP($E25,[1]作業用!$C$14:$FF$1006,159,FALSE)=0,"-",VLOOKUP($E25,[1]作業用!$C$14:$FF$1006,159,FALSE))</f>
        <v>4</v>
      </c>
      <c r="AB25" s="27">
        <f>IF(VLOOKUP($E25,[1]作業用!$C$14:$FF$1006,160,FALSE)=0,"-",VLOOKUP($E25,[1]作業用!$C$14:$FF$1006,160,FALSE))</f>
        <v>2</v>
      </c>
    </row>
    <row r="26" spans="1:28" ht="16.5" customHeight="1">
      <c r="A26" s="23"/>
      <c r="B26" s="25" t="s">
        <v>11</v>
      </c>
      <c r="C26" s="25" t="str">
        <f>A25</f>
        <v>標茶町</v>
      </c>
      <c r="D26" s="25" t="str">
        <f>RIGHT(A25,1)</f>
        <v>町</v>
      </c>
      <c r="E26" s="26" t="str">
        <f>CONCATENATE(A25,B26)</f>
        <v>標茶町男</v>
      </c>
      <c r="F26" s="27">
        <f>IF(VLOOKUP($E26,[1]作業用!$C$14:$FF$1006,138,FALSE)=0,"-",VLOOKUP($E26,[1]作業用!$C$14:$FF$1006,138,FALSE))</f>
        <v>3717</v>
      </c>
      <c r="G26" s="27">
        <f>IF(VLOOKUP($E26,[1]作業用!$C$14:$FF$1006,139,FALSE)=0,"-",VLOOKUP($E26,[1]作業用!$C$14:$FF$1006,139,FALSE))</f>
        <v>150</v>
      </c>
      <c r="H26" s="27">
        <f>IF(VLOOKUP($E26,[1]作業用!$C$14:$FF$1006,140,FALSE)=0,"-",VLOOKUP($E26,[1]作業用!$C$14:$FF$1006,140,FALSE))</f>
        <v>170</v>
      </c>
      <c r="I26" s="27">
        <f>IF(VLOOKUP($E26,[1]作業用!$C$14:$FF$1006,141,FALSE)=0,"-",VLOOKUP($E26,[1]作業用!$C$14:$FF$1006,141,FALSE))</f>
        <v>160</v>
      </c>
      <c r="J26" s="27">
        <f>IF(VLOOKUP($E26,[1]作業用!$C$14:$FF$1006,142,FALSE)=0,"-",VLOOKUP($E26,[1]作業用!$C$14:$FF$1006,142,FALSE))</f>
        <v>165</v>
      </c>
      <c r="K26" s="27">
        <f>IF(VLOOKUP($E26,[1]作業用!$C$14:$FF$1006,143,FALSE)=0,"-",VLOOKUP($E26,[1]作業用!$C$14:$FF$1006,143,FALSE))</f>
        <v>113</v>
      </c>
      <c r="L26" s="27">
        <f>IF(VLOOKUP($E26,[1]作業用!$C$14:$FF$1006,144,FALSE)=0,"-",VLOOKUP($E26,[1]作業用!$C$14:$FF$1006,144,FALSE))</f>
        <v>188</v>
      </c>
      <c r="M26" s="27">
        <f>IF(VLOOKUP($E26,[1]作業用!$C$14:$FF$1006,145,FALSE)=0,"-",VLOOKUP($E26,[1]作業用!$C$14:$FF$1006,145,FALSE))</f>
        <v>207</v>
      </c>
      <c r="N26" s="27">
        <f>IF(VLOOKUP($E26,[1]作業用!$C$14:$FF$1006,146,FALSE)=0,"-",VLOOKUP($E26,[1]作業用!$C$14:$FF$1006,146,FALSE))</f>
        <v>217</v>
      </c>
      <c r="O26" s="27">
        <f>IF(VLOOKUP($E26,[1]作業用!$C$14:$FF$1006,147,FALSE)=0,"-",VLOOKUP($E26,[1]作業用!$C$14:$FF$1006,147,FALSE))</f>
        <v>225</v>
      </c>
      <c r="P26" s="27">
        <f>IF(VLOOKUP($E26,[1]作業用!$C$14:$FF$1006,148,FALSE)=0,"-",VLOOKUP($E26,[1]作業用!$C$14:$FF$1006,148,FALSE))</f>
        <v>206</v>
      </c>
      <c r="Q26" s="27">
        <f>IF(VLOOKUP($E26,[1]作業用!$C$14:$FF$1006,149,FALSE)=0,"-",VLOOKUP($E26,[1]作業用!$C$14:$FF$1006,149,FALSE))</f>
        <v>265</v>
      </c>
      <c r="R26" s="27">
        <f>IF(VLOOKUP($E26,[1]作業用!$C$14:$FF$1006,150,FALSE)=0,"-",VLOOKUP($E26,[1]作業用!$C$14:$FF$1006,150,FALSE))</f>
        <v>294</v>
      </c>
      <c r="S26" s="27">
        <f>IF(VLOOKUP($E26,[1]作業用!$C$14:$FF$1006,151,FALSE)=0,"-",VLOOKUP($E26,[1]作業用!$C$14:$FF$1006,151,FALSE))</f>
        <v>309</v>
      </c>
      <c r="T26" s="27">
        <f>IF(VLOOKUP($E26,[1]作業用!$C$14:$FF$1006,152,FALSE)=0,"-",VLOOKUP($E26,[1]作業用!$C$14:$FF$1006,152,FALSE))</f>
        <v>299</v>
      </c>
      <c r="U26" s="27">
        <f>IF(VLOOKUP($E26,[1]作業用!$C$14:$FF$1006,153,FALSE)=0,"-",VLOOKUP($E26,[1]作業用!$C$14:$FF$1006,153,FALSE))</f>
        <v>206</v>
      </c>
      <c r="V26" s="27">
        <f>IF(VLOOKUP($E26,[1]作業用!$C$14:$FF$1006,154,FALSE)=0,"-",VLOOKUP($E26,[1]作業用!$C$14:$FF$1006,154,FALSE))</f>
        <v>198</v>
      </c>
      <c r="W26" s="27">
        <f>IF(VLOOKUP($E26,[1]作業用!$C$14:$FF$1006,155,FALSE)=0,"-",VLOOKUP($E26,[1]作業用!$C$14:$FF$1006,155,FALSE))</f>
        <v>184</v>
      </c>
      <c r="X26" s="27">
        <f>IF(VLOOKUP($E26,[1]作業用!$C$14:$FF$1006,156,FALSE)=0,"-",VLOOKUP($E26,[1]作業用!$C$14:$FF$1006,156,FALSE))</f>
        <v>112</v>
      </c>
      <c r="Y26" s="27">
        <f>IF(VLOOKUP($E26,[1]作業用!$C$14:$FF$1006,157,FALSE)=0,"-",VLOOKUP($E26,[1]作業用!$C$14:$FF$1006,157,FALSE))</f>
        <v>42</v>
      </c>
      <c r="Z26" s="27">
        <f>IF(VLOOKUP($E26,[1]作業用!$C$14:$FF$1006,158,FALSE)=0,"-",VLOOKUP($E26,[1]作業用!$C$14:$FF$1006,158,FALSE))</f>
        <v>4</v>
      </c>
      <c r="AA26" s="27">
        <f>IF(VLOOKUP($E26,[1]作業用!$C$14:$FF$1006,159,FALSE)=0,"-",VLOOKUP($E26,[1]作業用!$C$14:$FF$1006,159,FALSE))</f>
        <v>1</v>
      </c>
      <c r="AB26" s="27">
        <f>IF(VLOOKUP($E26,[1]作業用!$C$14:$FF$1006,160,FALSE)=0,"-",VLOOKUP($E26,[1]作業用!$C$14:$FF$1006,160,FALSE))</f>
        <v>2</v>
      </c>
    </row>
    <row r="27" spans="1:28" ht="16.5" customHeight="1">
      <c r="A27" s="23"/>
      <c r="B27" s="25" t="s">
        <v>83</v>
      </c>
      <c r="C27" s="25" t="str">
        <f>A25</f>
        <v>標茶町</v>
      </c>
      <c r="D27" s="25" t="str">
        <f>RIGHT(A25,1)</f>
        <v>町</v>
      </c>
      <c r="E27" s="26" t="str">
        <f>CONCATENATE(A25,B27)</f>
        <v>標茶町女</v>
      </c>
      <c r="F27" s="27">
        <f>IF(VLOOKUP($E27,[1]作業用!$C$14:$FF$1006,138,FALSE)=0,"-",VLOOKUP($E27,[1]作業用!$C$14:$FF$1006,138,FALSE))</f>
        <v>4025</v>
      </c>
      <c r="G27" s="27">
        <f>IF(VLOOKUP($E27,[1]作業用!$C$14:$FF$1006,139,FALSE)=0,"-",VLOOKUP($E27,[1]作業用!$C$14:$FF$1006,139,FALSE))</f>
        <v>138</v>
      </c>
      <c r="H27" s="27">
        <f>IF(VLOOKUP($E27,[1]作業用!$C$14:$FF$1006,140,FALSE)=0,"-",VLOOKUP($E27,[1]作業用!$C$14:$FF$1006,140,FALSE))</f>
        <v>183</v>
      </c>
      <c r="I27" s="27">
        <f>IF(VLOOKUP($E27,[1]作業用!$C$14:$FF$1006,141,FALSE)=0,"-",VLOOKUP($E27,[1]作業用!$C$14:$FF$1006,141,FALSE))</f>
        <v>190</v>
      </c>
      <c r="J27" s="27">
        <f>IF(VLOOKUP($E27,[1]作業用!$C$14:$FF$1006,142,FALSE)=0,"-",VLOOKUP($E27,[1]作業用!$C$14:$FF$1006,142,FALSE))</f>
        <v>139</v>
      </c>
      <c r="K27" s="27">
        <f>IF(VLOOKUP($E27,[1]作業用!$C$14:$FF$1006,143,FALSE)=0,"-",VLOOKUP($E27,[1]作業用!$C$14:$FF$1006,143,FALSE))</f>
        <v>113</v>
      </c>
      <c r="L27" s="27">
        <f>IF(VLOOKUP($E27,[1]作業用!$C$14:$FF$1006,144,FALSE)=0,"-",VLOOKUP($E27,[1]作業用!$C$14:$FF$1006,144,FALSE))</f>
        <v>146</v>
      </c>
      <c r="M27" s="27">
        <f>IF(VLOOKUP($E27,[1]作業用!$C$14:$FF$1006,145,FALSE)=0,"-",VLOOKUP($E27,[1]作業用!$C$14:$FF$1006,145,FALSE))</f>
        <v>179</v>
      </c>
      <c r="N27" s="27">
        <f>IF(VLOOKUP($E27,[1]作業用!$C$14:$FF$1006,146,FALSE)=0,"-",VLOOKUP($E27,[1]作業用!$C$14:$FF$1006,146,FALSE))</f>
        <v>192</v>
      </c>
      <c r="O27" s="27">
        <f>IF(VLOOKUP($E27,[1]作業用!$C$14:$FF$1006,147,FALSE)=0,"-",VLOOKUP($E27,[1]作業用!$C$14:$FF$1006,147,FALSE))</f>
        <v>233</v>
      </c>
      <c r="P27" s="27">
        <f>IF(VLOOKUP($E27,[1]作業用!$C$14:$FF$1006,148,FALSE)=0,"-",VLOOKUP($E27,[1]作業用!$C$14:$FF$1006,148,FALSE))</f>
        <v>241</v>
      </c>
      <c r="Q27" s="27">
        <f>IF(VLOOKUP($E27,[1]作業用!$C$14:$FF$1006,149,FALSE)=0,"-",VLOOKUP($E27,[1]作業用!$C$14:$FF$1006,149,FALSE))</f>
        <v>232</v>
      </c>
      <c r="R27" s="27">
        <f>IF(VLOOKUP($E27,[1]作業用!$C$14:$FF$1006,150,FALSE)=0,"-",VLOOKUP($E27,[1]作業用!$C$14:$FF$1006,150,FALSE))</f>
        <v>312</v>
      </c>
      <c r="S27" s="27">
        <f>IF(VLOOKUP($E27,[1]作業用!$C$14:$FF$1006,151,FALSE)=0,"-",VLOOKUP($E27,[1]作業用!$C$14:$FF$1006,151,FALSE))</f>
        <v>337</v>
      </c>
      <c r="T27" s="27">
        <f>IF(VLOOKUP($E27,[1]作業用!$C$14:$FF$1006,152,FALSE)=0,"-",VLOOKUP($E27,[1]作業用!$C$14:$FF$1006,152,FALSE))</f>
        <v>308</v>
      </c>
      <c r="U27" s="27">
        <f>IF(VLOOKUP($E27,[1]作業用!$C$14:$FF$1006,153,FALSE)=0,"-",VLOOKUP($E27,[1]作業用!$C$14:$FF$1006,153,FALSE))</f>
        <v>284</v>
      </c>
      <c r="V27" s="27">
        <f>IF(VLOOKUP($E27,[1]作業用!$C$14:$FF$1006,154,FALSE)=0,"-",VLOOKUP($E27,[1]作業用!$C$14:$FF$1006,154,FALSE))</f>
        <v>284</v>
      </c>
      <c r="W27" s="27">
        <f>IF(VLOOKUP($E27,[1]作業用!$C$14:$FF$1006,155,FALSE)=0,"-",VLOOKUP($E27,[1]作業用!$C$14:$FF$1006,155,FALSE))</f>
        <v>239</v>
      </c>
      <c r="X27" s="27">
        <f>IF(VLOOKUP($E27,[1]作業用!$C$14:$FF$1006,156,FALSE)=0,"-",VLOOKUP($E27,[1]作業用!$C$14:$FF$1006,156,FALSE))</f>
        <v>156</v>
      </c>
      <c r="Y27" s="27">
        <f>IF(VLOOKUP($E27,[1]作業用!$C$14:$FF$1006,157,FALSE)=0,"-",VLOOKUP($E27,[1]作業用!$C$14:$FF$1006,157,FALSE))</f>
        <v>92</v>
      </c>
      <c r="Z27" s="27">
        <f>IF(VLOOKUP($E27,[1]作業用!$C$14:$FF$1006,158,FALSE)=0,"-",VLOOKUP($E27,[1]作業用!$C$14:$FF$1006,158,FALSE))</f>
        <v>24</v>
      </c>
      <c r="AA27" s="27">
        <f>IF(VLOOKUP($E27,[1]作業用!$C$14:$FF$1006,159,FALSE)=0,"-",VLOOKUP($E27,[1]作業用!$C$14:$FF$1006,159,FALSE))</f>
        <v>3</v>
      </c>
      <c r="AB27" s="27" t="str">
        <f>IF(VLOOKUP($E27,[1]作業用!$C$14:$FF$1006,160,FALSE)=0,"-",VLOOKUP($E27,[1]作業用!$C$14:$FF$1006,160,FALSE))</f>
        <v>-</v>
      </c>
    </row>
    <row r="28" spans="1:28" ht="16.5" customHeight="1">
      <c r="A28" s="23" t="s">
        <v>51</v>
      </c>
      <c r="B28" s="25" t="s">
        <v>82</v>
      </c>
      <c r="C28" s="25" t="str">
        <f>A28</f>
        <v>弟子屈町</v>
      </c>
      <c r="D28" s="25" t="str">
        <f>RIGHT(A28,1)</f>
        <v>町</v>
      </c>
      <c r="E28" s="26" t="str">
        <f>CONCATENATE(A28,B28)</f>
        <v>弟子屈町総数</v>
      </c>
      <c r="F28" s="27">
        <f>IF(VLOOKUP($E28,[1]作業用!$C$14:$FF$1006,138,FALSE)=0,"-",VLOOKUP($E28,[1]作業用!$C$14:$FF$1006,138,FALSE))</f>
        <v>7758</v>
      </c>
      <c r="G28" s="27">
        <f>IF(VLOOKUP($E28,[1]作業用!$C$14:$FF$1006,139,FALSE)=0,"-",VLOOKUP($E28,[1]作業用!$C$14:$FF$1006,139,FALSE))</f>
        <v>241</v>
      </c>
      <c r="H28" s="27">
        <f>IF(VLOOKUP($E28,[1]作業用!$C$14:$FF$1006,140,FALSE)=0,"-",VLOOKUP($E28,[1]作業用!$C$14:$FF$1006,140,FALSE))</f>
        <v>274</v>
      </c>
      <c r="I28" s="27">
        <f>IF(VLOOKUP($E28,[1]作業用!$C$14:$FF$1006,141,FALSE)=0,"-",VLOOKUP($E28,[1]作業用!$C$14:$FF$1006,141,FALSE))</f>
        <v>292</v>
      </c>
      <c r="J28" s="27">
        <f>IF(VLOOKUP($E28,[1]作業用!$C$14:$FF$1006,142,FALSE)=0,"-",VLOOKUP($E28,[1]作業用!$C$14:$FF$1006,142,FALSE))</f>
        <v>250</v>
      </c>
      <c r="K28" s="27">
        <f>IF(VLOOKUP($E28,[1]作業用!$C$14:$FF$1006,143,FALSE)=0,"-",VLOOKUP($E28,[1]作業用!$C$14:$FF$1006,143,FALSE))</f>
        <v>197</v>
      </c>
      <c r="L28" s="27">
        <f>IF(VLOOKUP($E28,[1]作業用!$C$14:$FF$1006,144,FALSE)=0,"-",VLOOKUP($E28,[1]作業用!$C$14:$FF$1006,144,FALSE))</f>
        <v>247</v>
      </c>
      <c r="M28" s="27">
        <f>IF(VLOOKUP($E28,[1]作業用!$C$14:$FF$1006,145,FALSE)=0,"-",VLOOKUP($E28,[1]作業用!$C$14:$FF$1006,145,FALSE))</f>
        <v>324</v>
      </c>
      <c r="N28" s="27">
        <f>IF(VLOOKUP($E28,[1]作業用!$C$14:$FF$1006,146,FALSE)=0,"-",VLOOKUP($E28,[1]作業用!$C$14:$FF$1006,146,FALSE))</f>
        <v>402</v>
      </c>
      <c r="O28" s="27">
        <f>IF(VLOOKUP($E28,[1]作業用!$C$14:$FF$1006,147,FALSE)=0,"-",VLOOKUP($E28,[1]作業用!$C$14:$FF$1006,147,FALSE))</f>
        <v>469</v>
      </c>
      <c r="P28" s="27">
        <f>IF(VLOOKUP($E28,[1]作業用!$C$14:$FF$1006,148,FALSE)=0,"-",VLOOKUP($E28,[1]作業用!$C$14:$FF$1006,148,FALSE))</f>
        <v>455</v>
      </c>
      <c r="Q28" s="27">
        <f>IF(VLOOKUP($E28,[1]作業用!$C$14:$FF$1006,149,FALSE)=0,"-",VLOOKUP($E28,[1]作業用!$C$14:$FF$1006,149,FALSE))</f>
        <v>521</v>
      </c>
      <c r="R28" s="27">
        <f>IF(VLOOKUP($E28,[1]作業用!$C$14:$FF$1006,150,FALSE)=0,"-",VLOOKUP($E28,[1]作業用!$C$14:$FF$1006,150,FALSE))</f>
        <v>560</v>
      </c>
      <c r="S28" s="27">
        <f>IF(VLOOKUP($E28,[1]作業用!$C$14:$FF$1006,151,FALSE)=0,"-",VLOOKUP($E28,[1]作業用!$C$14:$FF$1006,151,FALSE))</f>
        <v>688</v>
      </c>
      <c r="T28" s="27">
        <f>IF(VLOOKUP($E28,[1]作業用!$C$14:$FF$1006,152,FALSE)=0,"-",VLOOKUP($E28,[1]作業用!$C$14:$FF$1006,152,FALSE))</f>
        <v>730</v>
      </c>
      <c r="U28" s="27">
        <f>IF(VLOOKUP($E28,[1]作業用!$C$14:$FF$1006,153,FALSE)=0,"-",VLOOKUP($E28,[1]作業用!$C$14:$FF$1006,153,FALSE))</f>
        <v>656</v>
      </c>
      <c r="V28" s="27">
        <f>IF(VLOOKUP($E28,[1]作業用!$C$14:$FF$1006,154,FALSE)=0,"-",VLOOKUP($E28,[1]作業用!$C$14:$FF$1006,154,FALSE))</f>
        <v>545</v>
      </c>
      <c r="W28" s="27">
        <f>IF(VLOOKUP($E28,[1]作業用!$C$14:$FF$1006,155,FALSE)=0,"-",VLOOKUP($E28,[1]作業用!$C$14:$FF$1006,155,FALSE))</f>
        <v>442</v>
      </c>
      <c r="X28" s="27">
        <f>IF(VLOOKUP($E28,[1]作業用!$C$14:$FF$1006,156,FALSE)=0,"-",VLOOKUP($E28,[1]作業用!$C$14:$FF$1006,156,FALSE))</f>
        <v>261</v>
      </c>
      <c r="Y28" s="27">
        <f>IF(VLOOKUP($E28,[1]作業用!$C$14:$FF$1006,157,FALSE)=0,"-",VLOOKUP($E28,[1]作業用!$C$14:$FF$1006,157,FALSE))</f>
        <v>154</v>
      </c>
      <c r="Z28" s="27">
        <f>IF(VLOOKUP($E28,[1]作業用!$C$14:$FF$1006,158,FALSE)=0,"-",VLOOKUP($E28,[1]作業用!$C$14:$FF$1006,158,FALSE))</f>
        <v>43</v>
      </c>
      <c r="AA28" s="27">
        <f>IF(VLOOKUP($E28,[1]作業用!$C$14:$FF$1006,159,FALSE)=0,"-",VLOOKUP($E28,[1]作業用!$C$14:$FF$1006,159,FALSE))</f>
        <v>7</v>
      </c>
      <c r="AB28" s="27" t="str">
        <f>IF(VLOOKUP($E28,[1]作業用!$C$14:$FF$1006,160,FALSE)=0,"-",VLOOKUP($E28,[1]作業用!$C$14:$FF$1006,160,FALSE))</f>
        <v>-</v>
      </c>
    </row>
    <row r="29" spans="1:28" ht="16.5" customHeight="1">
      <c r="A29" s="23"/>
      <c r="B29" s="25" t="s">
        <v>11</v>
      </c>
      <c r="C29" s="25" t="str">
        <f>A28</f>
        <v>弟子屈町</v>
      </c>
      <c r="D29" s="25" t="str">
        <f>RIGHT(A28,1)</f>
        <v>町</v>
      </c>
      <c r="E29" s="26" t="str">
        <f>CONCATENATE(A28,B29)</f>
        <v>弟子屈町男</v>
      </c>
      <c r="F29" s="27">
        <f>IF(VLOOKUP($E29,[1]作業用!$C$14:$FF$1006,138,FALSE)=0,"-",VLOOKUP($E29,[1]作業用!$C$14:$FF$1006,138,FALSE))</f>
        <v>3679</v>
      </c>
      <c r="G29" s="27">
        <f>IF(VLOOKUP($E29,[1]作業用!$C$14:$FF$1006,139,FALSE)=0,"-",VLOOKUP($E29,[1]作業用!$C$14:$FF$1006,139,FALSE))</f>
        <v>132</v>
      </c>
      <c r="H29" s="27">
        <f>IF(VLOOKUP($E29,[1]作業用!$C$14:$FF$1006,140,FALSE)=0,"-",VLOOKUP($E29,[1]作業用!$C$14:$FF$1006,140,FALSE))</f>
        <v>134</v>
      </c>
      <c r="I29" s="27">
        <f>IF(VLOOKUP($E29,[1]作業用!$C$14:$FF$1006,141,FALSE)=0,"-",VLOOKUP($E29,[1]作業用!$C$14:$FF$1006,141,FALSE))</f>
        <v>144</v>
      </c>
      <c r="J29" s="27">
        <f>IF(VLOOKUP($E29,[1]作業用!$C$14:$FF$1006,142,FALSE)=0,"-",VLOOKUP($E29,[1]作業用!$C$14:$FF$1006,142,FALSE))</f>
        <v>137</v>
      </c>
      <c r="K29" s="27">
        <f>IF(VLOOKUP($E29,[1]作業用!$C$14:$FF$1006,143,FALSE)=0,"-",VLOOKUP($E29,[1]作業用!$C$14:$FF$1006,143,FALSE))</f>
        <v>91</v>
      </c>
      <c r="L29" s="27">
        <f>IF(VLOOKUP($E29,[1]作業用!$C$14:$FF$1006,144,FALSE)=0,"-",VLOOKUP($E29,[1]作業用!$C$14:$FF$1006,144,FALSE))</f>
        <v>137</v>
      </c>
      <c r="M29" s="27">
        <f>IF(VLOOKUP($E29,[1]作業用!$C$14:$FF$1006,145,FALSE)=0,"-",VLOOKUP($E29,[1]作業用!$C$14:$FF$1006,145,FALSE))</f>
        <v>167</v>
      </c>
      <c r="N29" s="27">
        <f>IF(VLOOKUP($E29,[1]作業用!$C$14:$FF$1006,146,FALSE)=0,"-",VLOOKUP($E29,[1]作業用!$C$14:$FF$1006,146,FALSE))</f>
        <v>206</v>
      </c>
      <c r="O29" s="27">
        <f>IF(VLOOKUP($E29,[1]作業用!$C$14:$FF$1006,147,FALSE)=0,"-",VLOOKUP($E29,[1]作業用!$C$14:$FF$1006,147,FALSE))</f>
        <v>229</v>
      </c>
      <c r="P29" s="27">
        <f>IF(VLOOKUP($E29,[1]作業用!$C$14:$FF$1006,148,FALSE)=0,"-",VLOOKUP($E29,[1]作業用!$C$14:$FF$1006,148,FALSE))</f>
        <v>227</v>
      </c>
      <c r="Q29" s="27">
        <f>IF(VLOOKUP($E29,[1]作業用!$C$14:$FF$1006,149,FALSE)=0,"-",VLOOKUP($E29,[1]作業用!$C$14:$FF$1006,149,FALSE))</f>
        <v>259</v>
      </c>
      <c r="R29" s="27">
        <f>IF(VLOOKUP($E29,[1]作業用!$C$14:$FF$1006,150,FALSE)=0,"-",VLOOKUP($E29,[1]作業用!$C$14:$FF$1006,150,FALSE))</f>
        <v>275</v>
      </c>
      <c r="S29" s="27">
        <f>IF(VLOOKUP($E29,[1]作業用!$C$14:$FF$1006,151,FALSE)=0,"-",VLOOKUP($E29,[1]作業用!$C$14:$FF$1006,151,FALSE))</f>
        <v>339</v>
      </c>
      <c r="T29" s="27">
        <f>IF(VLOOKUP($E29,[1]作業用!$C$14:$FF$1006,152,FALSE)=0,"-",VLOOKUP($E29,[1]作業用!$C$14:$FF$1006,152,FALSE))</f>
        <v>342</v>
      </c>
      <c r="U29" s="27">
        <f>IF(VLOOKUP($E29,[1]作業用!$C$14:$FF$1006,153,FALSE)=0,"-",VLOOKUP($E29,[1]作業用!$C$14:$FF$1006,153,FALSE))</f>
        <v>286</v>
      </c>
      <c r="V29" s="27">
        <f>IF(VLOOKUP($E29,[1]作業用!$C$14:$FF$1006,154,FALSE)=0,"-",VLOOKUP($E29,[1]作業用!$C$14:$FF$1006,154,FALSE))</f>
        <v>252</v>
      </c>
      <c r="W29" s="27">
        <f>IF(VLOOKUP($E29,[1]作業用!$C$14:$FF$1006,155,FALSE)=0,"-",VLOOKUP($E29,[1]作業用!$C$14:$FF$1006,155,FALSE))</f>
        <v>182</v>
      </c>
      <c r="X29" s="27">
        <f>IF(VLOOKUP($E29,[1]作業用!$C$14:$FF$1006,156,FALSE)=0,"-",VLOOKUP($E29,[1]作業用!$C$14:$FF$1006,156,FALSE))</f>
        <v>102</v>
      </c>
      <c r="Y29" s="27">
        <f>IF(VLOOKUP($E29,[1]作業用!$C$14:$FF$1006,157,FALSE)=0,"-",VLOOKUP($E29,[1]作業用!$C$14:$FF$1006,157,FALSE))</f>
        <v>30</v>
      </c>
      <c r="Z29" s="27">
        <f>IF(VLOOKUP($E29,[1]作業用!$C$14:$FF$1006,158,FALSE)=0,"-",VLOOKUP($E29,[1]作業用!$C$14:$FF$1006,158,FALSE))</f>
        <v>7</v>
      </c>
      <c r="AA29" s="27">
        <f>IF(VLOOKUP($E29,[1]作業用!$C$14:$FF$1006,159,FALSE)=0,"-",VLOOKUP($E29,[1]作業用!$C$14:$FF$1006,159,FALSE))</f>
        <v>1</v>
      </c>
      <c r="AB29" s="27" t="str">
        <f>IF(VLOOKUP($E29,[1]作業用!$C$14:$FF$1006,160,FALSE)=0,"-",VLOOKUP($E29,[1]作業用!$C$14:$FF$1006,160,FALSE))</f>
        <v>-</v>
      </c>
    </row>
    <row r="30" spans="1:28" ht="16.5" customHeight="1">
      <c r="A30" s="23"/>
      <c r="B30" s="25" t="s">
        <v>83</v>
      </c>
      <c r="C30" s="25" t="str">
        <f>A28</f>
        <v>弟子屈町</v>
      </c>
      <c r="D30" s="25" t="str">
        <f>RIGHT(A28,1)</f>
        <v>町</v>
      </c>
      <c r="E30" s="26" t="str">
        <f>CONCATENATE(A28,B30)</f>
        <v>弟子屈町女</v>
      </c>
      <c r="F30" s="27">
        <f>IF(VLOOKUP($E30,[1]作業用!$C$14:$FF$1006,138,FALSE)=0,"-",VLOOKUP($E30,[1]作業用!$C$14:$FF$1006,138,FALSE))</f>
        <v>4079</v>
      </c>
      <c r="G30" s="27">
        <f>IF(VLOOKUP($E30,[1]作業用!$C$14:$FF$1006,139,FALSE)=0,"-",VLOOKUP($E30,[1]作業用!$C$14:$FF$1006,139,FALSE))</f>
        <v>109</v>
      </c>
      <c r="H30" s="27">
        <f>IF(VLOOKUP($E30,[1]作業用!$C$14:$FF$1006,140,FALSE)=0,"-",VLOOKUP($E30,[1]作業用!$C$14:$FF$1006,140,FALSE))</f>
        <v>140</v>
      </c>
      <c r="I30" s="27">
        <f>IF(VLOOKUP($E30,[1]作業用!$C$14:$FF$1006,141,FALSE)=0,"-",VLOOKUP($E30,[1]作業用!$C$14:$FF$1006,141,FALSE))</f>
        <v>148</v>
      </c>
      <c r="J30" s="27">
        <f>IF(VLOOKUP($E30,[1]作業用!$C$14:$FF$1006,142,FALSE)=0,"-",VLOOKUP($E30,[1]作業用!$C$14:$FF$1006,142,FALSE))</f>
        <v>113</v>
      </c>
      <c r="K30" s="27">
        <f>IF(VLOOKUP($E30,[1]作業用!$C$14:$FF$1006,143,FALSE)=0,"-",VLOOKUP($E30,[1]作業用!$C$14:$FF$1006,143,FALSE))</f>
        <v>106</v>
      </c>
      <c r="L30" s="27">
        <f>IF(VLOOKUP($E30,[1]作業用!$C$14:$FF$1006,144,FALSE)=0,"-",VLOOKUP($E30,[1]作業用!$C$14:$FF$1006,144,FALSE))</f>
        <v>110</v>
      </c>
      <c r="M30" s="27">
        <f>IF(VLOOKUP($E30,[1]作業用!$C$14:$FF$1006,145,FALSE)=0,"-",VLOOKUP($E30,[1]作業用!$C$14:$FF$1006,145,FALSE))</f>
        <v>157</v>
      </c>
      <c r="N30" s="27">
        <f>IF(VLOOKUP($E30,[1]作業用!$C$14:$FF$1006,146,FALSE)=0,"-",VLOOKUP($E30,[1]作業用!$C$14:$FF$1006,146,FALSE))</f>
        <v>196</v>
      </c>
      <c r="O30" s="27">
        <f>IF(VLOOKUP($E30,[1]作業用!$C$14:$FF$1006,147,FALSE)=0,"-",VLOOKUP($E30,[1]作業用!$C$14:$FF$1006,147,FALSE))</f>
        <v>240</v>
      </c>
      <c r="P30" s="27">
        <f>IF(VLOOKUP($E30,[1]作業用!$C$14:$FF$1006,148,FALSE)=0,"-",VLOOKUP($E30,[1]作業用!$C$14:$FF$1006,148,FALSE))</f>
        <v>228</v>
      </c>
      <c r="Q30" s="27">
        <f>IF(VLOOKUP($E30,[1]作業用!$C$14:$FF$1006,149,FALSE)=0,"-",VLOOKUP($E30,[1]作業用!$C$14:$FF$1006,149,FALSE))</f>
        <v>262</v>
      </c>
      <c r="R30" s="27">
        <f>IF(VLOOKUP($E30,[1]作業用!$C$14:$FF$1006,150,FALSE)=0,"-",VLOOKUP($E30,[1]作業用!$C$14:$FF$1006,150,FALSE))</f>
        <v>285</v>
      </c>
      <c r="S30" s="27">
        <f>IF(VLOOKUP($E30,[1]作業用!$C$14:$FF$1006,151,FALSE)=0,"-",VLOOKUP($E30,[1]作業用!$C$14:$FF$1006,151,FALSE))</f>
        <v>349</v>
      </c>
      <c r="T30" s="27">
        <f>IF(VLOOKUP($E30,[1]作業用!$C$14:$FF$1006,152,FALSE)=0,"-",VLOOKUP($E30,[1]作業用!$C$14:$FF$1006,152,FALSE))</f>
        <v>388</v>
      </c>
      <c r="U30" s="27">
        <f>IF(VLOOKUP($E30,[1]作業用!$C$14:$FF$1006,153,FALSE)=0,"-",VLOOKUP($E30,[1]作業用!$C$14:$FF$1006,153,FALSE))</f>
        <v>370</v>
      </c>
      <c r="V30" s="27">
        <f>IF(VLOOKUP($E30,[1]作業用!$C$14:$FF$1006,154,FALSE)=0,"-",VLOOKUP($E30,[1]作業用!$C$14:$FF$1006,154,FALSE))</f>
        <v>293</v>
      </c>
      <c r="W30" s="27">
        <f>IF(VLOOKUP($E30,[1]作業用!$C$14:$FF$1006,155,FALSE)=0,"-",VLOOKUP($E30,[1]作業用!$C$14:$FF$1006,155,FALSE))</f>
        <v>260</v>
      </c>
      <c r="X30" s="27">
        <f>IF(VLOOKUP($E30,[1]作業用!$C$14:$FF$1006,156,FALSE)=0,"-",VLOOKUP($E30,[1]作業用!$C$14:$FF$1006,156,FALSE))</f>
        <v>159</v>
      </c>
      <c r="Y30" s="27">
        <f>IF(VLOOKUP($E30,[1]作業用!$C$14:$FF$1006,157,FALSE)=0,"-",VLOOKUP($E30,[1]作業用!$C$14:$FF$1006,157,FALSE))</f>
        <v>124</v>
      </c>
      <c r="Z30" s="27">
        <f>IF(VLOOKUP($E30,[1]作業用!$C$14:$FF$1006,158,FALSE)=0,"-",VLOOKUP($E30,[1]作業用!$C$14:$FF$1006,158,FALSE))</f>
        <v>36</v>
      </c>
      <c r="AA30" s="27">
        <f>IF(VLOOKUP($E30,[1]作業用!$C$14:$FF$1006,159,FALSE)=0,"-",VLOOKUP($E30,[1]作業用!$C$14:$FF$1006,159,FALSE))</f>
        <v>6</v>
      </c>
      <c r="AB30" s="27" t="str">
        <f>IF(VLOOKUP($E30,[1]作業用!$C$14:$FF$1006,160,FALSE)=0,"-",VLOOKUP($E30,[1]作業用!$C$14:$FF$1006,160,FALSE))</f>
        <v>-</v>
      </c>
    </row>
    <row r="31" spans="1:28" ht="16.5" customHeight="1">
      <c r="A31" s="23" t="s">
        <v>59</v>
      </c>
      <c r="B31" s="25" t="s">
        <v>82</v>
      </c>
      <c r="C31" s="25" t="str">
        <f>A31</f>
        <v>鶴居村</v>
      </c>
      <c r="D31" s="25" t="str">
        <f>RIGHT(A31,1)</f>
        <v>村</v>
      </c>
      <c r="E31" s="26" t="str">
        <f>CONCATENATE(A31,B31)</f>
        <v>鶴居村総数</v>
      </c>
      <c r="F31" s="27">
        <f>IF(VLOOKUP($E31,[1]作業用!$C$14:$FF$1006,138,FALSE)=0,"-",VLOOKUP($E31,[1]作業用!$C$14:$FF$1006,138,FALSE))</f>
        <v>2534</v>
      </c>
      <c r="G31" s="27">
        <f>IF(VLOOKUP($E31,[1]作業用!$C$14:$FF$1006,139,FALSE)=0,"-",VLOOKUP($E31,[1]作業用!$C$14:$FF$1006,139,FALSE))</f>
        <v>70</v>
      </c>
      <c r="H31" s="27">
        <f>IF(VLOOKUP($E31,[1]作業用!$C$14:$FF$1006,140,FALSE)=0,"-",VLOOKUP($E31,[1]作業用!$C$14:$FF$1006,140,FALSE))</f>
        <v>124</v>
      </c>
      <c r="I31" s="27">
        <f>IF(VLOOKUP($E31,[1]作業用!$C$14:$FF$1006,141,FALSE)=0,"-",VLOOKUP($E31,[1]作業用!$C$14:$FF$1006,141,FALSE))</f>
        <v>131</v>
      </c>
      <c r="J31" s="27">
        <f>IF(VLOOKUP($E31,[1]作業用!$C$14:$FF$1006,142,FALSE)=0,"-",VLOOKUP($E31,[1]作業用!$C$14:$FF$1006,142,FALSE))</f>
        <v>101</v>
      </c>
      <c r="K31" s="27">
        <f>IF(VLOOKUP($E31,[1]作業用!$C$14:$FF$1006,143,FALSE)=0,"-",VLOOKUP($E31,[1]作業用!$C$14:$FF$1006,143,FALSE))</f>
        <v>60</v>
      </c>
      <c r="L31" s="27">
        <f>IF(VLOOKUP($E31,[1]作業用!$C$14:$FF$1006,144,FALSE)=0,"-",VLOOKUP($E31,[1]作業用!$C$14:$FF$1006,144,FALSE))</f>
        <v>88</v>
      </c>
      <c r="M31" s="27">
        <f>IF(VLOOKUP($E31,[1]作業用!$C$14:$FF$1006,145,FALSE)=0,"-",VLOOKUP($E31,[1]作業用!$C$14:$FF$1006,145,FALSE))</f>
        <v>118</v>
      </c>
      <c r="N31" s="27">
        <f>IF(VLOOKUP($E31,[1]作業用!$C$14:$FF$1006,146,FALSE)=0,"-",VLOOKUP($E31,[1]作業用!$C$14:$FF$1006,146,FALSE))</f>
        <v>129</v>
      </c>
      <c r="O31" s="27">
        <f>IF(VLOOKUP($E31,[1]作業用!$C$14:$FF$1006,147,FALSE)=0,"-",VLOOKUP($E31,[1]作業用!$C$14:$FF$1006,147,FALSE))</f>
        <v>183</v>
      </c>
      <c r="P31" s="27">
        <f>IF(VLOOKUP($E31,[1]作業用!$C$14:$FF$1006,148,FALSE)=0,"-",VLOOKUP($E31,[1]作業用!$C$14:$FF$1006,148,FALSE))</f>
        <v>147</v>
      </c>
      <c r="Q31" s="27">
        <f>IF(VLOOKUP($E31,[1]作業用!$C$14:$FF$1006,149,FALSE)=0,"-",VLOOKUP($E31,[1]作業用!$C$14:$FF$1006,149,FALSE))</f>
        <v>154</v>
      </c>
      <c r="R31" s="27">
        <f>IF(VLOOKUP($E31,[1]作業用!$C$14:$FF$1006,150,FALSE)=0,"-",VLOOKUP($E31,[1]作業用!$C$14:$FF$1006,150,FALSE))</f>
        <v>177</v>
      </c>
      <c r="S31" s="27">
        <f>IF(VLOOKUP($E31,[1]作業用!$C$14:$FF$1006,151,FALSE)=0,"-",VLOOKUP($E31,[1]作業用!$C$14:$FF$1006,151,FALSE))</f>
        <v>224</v>
      </c>
      <c r="T31" s="27">
        <f>IF(VLOOKUP($E31,[1]作業用!$C$14:$FF$1006,152,FALSE)=0,"-",VLOOKUP($E31,[1]作業用!$C$14:$FF$1006,152,FALSE))</f>
        <v>216</v>
      </c>
      <c r="U31" s="27">
        <f>IF(VLOOKUP($E31,[1]作業用!$C$14:$FF$1006,153,FALSE)=0,"-",VLOOKUP($E31,[1]作業用!$C$14:$FF$1006,153,FALSE))</f>
        <v>161</v>
      </c>
      <c r="V31" s="27">
        <f>IF(VLOOKUP($E31,[1]作業用!$C$14:$FF$1006,154,FALSE)=0,"-",VLOOKUP($E31,[1]作業用!$C$14:$FF$1006,154,FALSE))</f>
        <v>142</v>
      </c>
      <c r="W31" s="27">
        <f>IF(VLOOKUP($E31,[1]作業用!$C$14:$FF$1006,155,FALSE)=0,"-",VLOOKUP($E31,[1]作業用!$C$14:$FF$1006,155,FALSE))</f>
        <v>132</v>
      </c>
      <c r="X31" s="27">
        <f>IF(VLOOKUP($E31,[1]作業用!$C$14:$FF$1006,156,FALSE)=0,"-",VLOOKUP($E31,[1]作業用!$C$14:$FF$1006,156,FALSE))</f>
        <v>95</v>
      </c>
      <c r="Y31" s="27">
        <f>IF(VLOOKUP($E31,[1]作業用!$C$14:$FF$1006,157,FALSE)=0,"-",VLOOKUP($E31,[1]作業用!$C$14:$FF$1006,157,FALSE))</f>
        <v>51</v>
      </c>
      <c r="Z31" s="27">
        <f>IF(VLOOKUP($E31,[1]作業用!$C$14:$FF$1006,158,FALSE)=0,"-",VLOOKUP($E31,[1]作業用!$C$14:$FF$1006,158,FALSE))</f>
        <v>11</v>
      </c>
      <c r="AA31" s="27">
        <f>IF(VLOOKUP($E31,[1]作業用!$C$14:$FF$1006,159,FALSE)=0,"-",VLOOKUP($E31,[1]作業用!$C$14:$FF$1006,159,FALSE))</f>
        <v>1</v>
      </c>
      <c r="AB31" s="27">
        <f>IF(VLOOKUP($E31,[1]作業用!$C$14:$FF$1006,160,FALSE)=0,"-",VLOOKUP($E31,[1]作業用!$C$14:$FF$1006,160,FALSE))</f>
        <v>19</v>
      </c>
    </row>
    <row r="32" spans="1:28" ht="16.5" customHeight="1">
      <c r="A32" s="23"/>
      <c r="B32" s="25" t="s">
        <v>11</v>
      </c>
      <c r="C32" s="25" t="str">
        <f>A31</f>
        <v>鶴居村</v>
      </c>
      <c r="D32" s="25" t="str">
        <f>RIGHT(A31,1)</f>
        <v>村</v>
      </c>
      <c r="E32" s="26" t="str">
        <f>CONCATENATE(A31,B32)</f>
        <v>鶴居村男</v>
      </c>
      <c r="F32" s="27">
        <f>IF(VLOOKUP($E32,[1]作業用!$C$14:$FF$1006,138,FALSE)=0,"-",VLOOKUP($E32,[1]作業用!$C$14:$FF$1006,138,FALSE))</f>
        <v>1234</v>
      </c>
      <c r="G32" s="27">
        <f>IF(VLOOKUP($E32,[1]作業用!$C$14:$FF$1006,139,FALSE)=0,"-",VLOOKUP($E32,[1]作業用!$C$14:$FF$1006,139,FALSE))</f>
        <v>31</v>
      </c>
      <c r="H32" s="27">
        <f>IF(VLOOKUP($E32,[1]作業用!$C$14:$FF$1006,140,FALSE)=0,"-",VLOOKUP($E32,[1]作業用!$C$14:$FF$1006,140,FALSE))</f>
        <v>62</v>
      </c>
      <c r="I32" s="27">
        <f>IF(VLOOKUP($E32,[1]作業用!$C$14:$FF$1006,141,FALSE)=0,"-",VLOOKUP($E32,[1]作業用!$C$14:$FF$1006,141,FALSE))</f>
        <v>75</v>
      </c>
      <c r="J32" s="27">
        <f>IF(VLOOKUP($E32,[1]作業用!$C$14:$FF$1006,142,FALSE)=0,"-",VLOOKUP($E32,[1]作業用!$C$14:$FF$1006,142,FALSE))</f>
        <v>60</v>
      </c>
      <c r="K32" s="27">
        <f>IF(VLOOKUP($E32,[1]作業用!$C$14:$FF$1006,143,FALSE)=0,"-",VLOOKUP($E32,[1]作業用!$C$14:$FF$1006,143,FALSE))</f>
        <v>34</v>
      </c>
      <c r="L32" s="27">
        <f>IF(VLOOKUP($E32,[1]作業用!$C$14:$FF$1006,144,FALSE)=0,"-",VLOOKUP($E32,[1]作業用!$C$14:$FF$1006,144,FALSE))</f>
        <v>51</v>
      </c>
      <c r="M32" s="27">
        <f>IF(VLOOKUP($E32,[1]作業用!$C$14:$FF$1006,145,FALSE)=0,"-",VLOOKUP($E32,[1]作業用!$C$14:$FF$1006,145,FALSE))</f>
        <v>58</v>
      </c>
      <c r="N32" s="27">
        <f>IF(VLOOKUP($E32,[1]作業用!$C$14:$FF$1006,146,FALSE)=0,"-",VLOOKUP($E32,[1]作業用!$C$14:$FF$1006,146,FALSE))</f>
        <v>68</v>
      </c>
      <c r="O32" s="27">
        <f>IF(VLOOKUP($E32,[1]作業用!$C$14:$FF$1006,147,FALSE)=0,"-",VLOOKUP($E32,[1]作業用!$C$14:$FF$1006,147,FALSE))</f>
        <v>88</v>
      </c>
      <c r="P32" s="27">
        <f>IF(VLOOKUP($E32,[1]作業用!$C$14:$FF$1006,148,FALSE)=0,"-",VLOOKUP($E32,[1]作業用!$C$14:$FF$1006,148,FALSE))</f>
        <v>64</v>
      </c>
      <c r="Q32" s="27">
        <f>IF(VLOOKUP($E32,[1]作業用!$C$14:$FF$1006,149,FALSE)=0,"-",VLOOKUP($E32,[1]作業用!$C$14:$FF$1006,149,FALSE))</f>
        <v>89</v>
      </c>
      <c r="R32" s="27">
        <f>IF(VLOOKUP($E32,[1]作業用!$C$14:$FF$1006,150,FALSE)=0,"-",VLOOKUP($E32,[1]作業用!$C$14:$FF$1006,150,FALSE))</f>
        <v>93</v>
      </c>
      <c r="S32" s="27">
        <f>IF(VLOOKUP($E32,[1]作業用!$C$14:$FF$1006,151,FALSE)=0,"-",VLOOKUP($E32,[1]作業用!$C$14:$FF$1006,151,FALSE))</f>
        <v>113</v>
      </c>
      <c r="T32" s="27">
        <f>IF(VLOOKUP($E32,[1]作業用!$C$14:$FF$1006,152,FALSE)=0,"-",VLOOKUP($E32,[1]作業用!$C$14:$FF$1006,152,FALSE))</f>
        <v>102</v>
      </c>
      <c r="U32" s="27">
        <f>IF(VLOOKUP($E32,[1]作業用!$C$14:$FF$1006,153,FALSE)=0,"-",VLOOKUP($E32,[1]作業用!$C$14:$FF$1006,153,FALSE))</f>
        <v>71</v>
      </c>
      <c r="V32" s="27">
        <f>IF(VLOOKUP($E32,[1]作業用!$C$14:$FF$1006,154,FALSE)=0,"-",VLOOKUP($E32,[1]作業用!$C$14:$FF$1006,154,FALSE))</f>
        <v>65</v>
      </c>
      <c r="W32" s="27">
        <f>IF(VLOOKUP($E32,[1]作業用!$C$14:$FF$1006,155,FALSE)=0,"-",VLOOKUP($E32,[1]作業用!$C$14:$FF$1006,155,FALSE))</f>
        <v>52</v>
      </c>
      <c r="X32" s="27">
        <f>IF(VLOOKUP($E32,[1]作業用!$C$14:$FF$1006,156,FALSE)=0,"-",VLOOKUP($E32,[1]作業用!$C$14:$FF$1006,156,FALSE))</f>
        <v>35</v>
      </c>
      <c r="Y32" s="27">
        <f>IF(VLOOKUP($E32,[1]作業用!$C$14:$FF$1006,157,FALSE)=0,"-",VLOOKUP($E32,[1]作業用!$C$14:$FF$1006,157,FALSE))</f>
        <v>11</v>
      </c>
      <c r="Z32" s="27">
        <f>IF(VLOOKUP($E32,[1]作業用!$C$14:$FF$1006,158,FALSE)=0,"-",VLOOKUP($E32,[1]作業用!$C$14:$FF$1006,158,FALSE))</f>
        <v>1</v>
      </c>
      <c r="AA32" s="27">
        <f>IF(VLOOKUP($E32,[1]作業用!$C$14:$FF$1006,159,FALSE)=0,"-",VLOOKUP($E32,[1]作業用!$C$14:$FF$1006,159,FALSE))</f>
        <v>1</v>
      </c>
      <c r="AB32" s="27">
        <f>IF(VLOOKUP($E32,[1]作業用!$C$14:$FF$1006,160,FALSE)=0,"-",VLOOKUP($E32,[1]作業用!$C$14:$FF$1006,160,FALSE))</f>
        <v>10</v>
      </c>
    </row>
    <row r="33" spans="1:28" ht="16.5" customHeight="1">
      <c r="A33" s="23"/>
      <c r="B33" s="25" t="s">
        <v>83</v>
      </c>
      <c r="C33" s="25" t="str">
        <f>A31</f>
        <v>鶴居村</v>
      </c>
      <c r="D33" s="25" t="str">
        <f>RIGHT(A31,1)</f>
        <v>村</v>
      </c>
      <c r="E33" s="26" t="str">
        <f>CONCATENATE(A31,B33)</f>
        <v>鶴居村女</v>
      </c>
      <c r="F33" s="27">
        <f>IF(VLOOKUP($E33,[1]作業用!$C$14:$FF$1006,138,FALSE)=0,"-",VLOOKUP($E33,[1]作業用!$C$14:$FF$1006,138,FALSE))</f>
        <v>1300</v>
      </c>
      <c r="G33" s="27">
        <f>IF(VLOOKUP($E33,[1]作業用!$C$14:$FF$1006,139,FALSE)=0,"-",VLOOKUP($E33,[1]作業用!$C$14:$FF$1006,139,FALSE))</f>
        <v>39</v>
      </c>
      <c r="H33" s="27">
        <f>IF(VLOOKUP($E33,[1]作業用!$C$14:$FF$1006,140,FALSE)=0,"-",VLOOKUP($E33,[1]作業用!$C$14:$FF$1006,140,FALSE))</f>
        <v>62</v>
      </c>
      <c r="I33" s="27">
        <f>IF(VLOOKUP($E33,[1]作業用!$C$14:$FF$1006,141,FALSE)=0,"-",VLOOKUP($E33,[1]作業用!$C$14:$FF$1006,141,FALSE))</f>
        <v>56</v>
      </c>
      <c r="J33" s="27">
        <f>IF(VLOOKUP($E33,[1]作業用!$C$14:$FF$1006,142,FALSE)=0,"-",VLOOKUP($E33,[1]作業用!$C$14:$FF$1006,142,FALSE))</f>
        <v>41</v>
      </c>
      <c r="K33" s="27">
        <f>IF(VLOOKUP($E33,[1]作業用!$C$14:$FF$1006,143,FALSE)=0,"-",VLOOKUP($E33,[1]作業用!$C$14:$FF$1006,143,FALSE))</f>
        <v>26</v>
      </c>
      <c r="L33" s="27">
        <f>IF(VLOOKUP($E33,[1]作業用!$C$14:$FF$1006,144,FALSE)=0,"-",VLOOKUP($E33,[1]作業用!$C$14:$FF$1006,144,FALSE))</f>
        <v>37</v>
      </c>
      <c r="M33" s="27">
        <f>IF(VLOOKUP($E33,[1]作業用!$C$14:$FF$1006,145,FALSE)=0,"-",VLOOKUP($E33,[1]作業用!$C$14:$FF$1006,145,FALSE))</f>
        <v>60</v>
      </c>
      <c r="N33" s="27">
        <f>IF(VLOOKUP($E33,[1]作業用!$C$14:$FF$1006,146,FALSE)=0,"-",VLOOKUP($E33,[1]作業用!$C$14:$FF$1006,146,FALSE))</f>
        <v>61</v>
      </c>
      <c r="O33" s="27">
        <f>IF(VLOOKUP($E33,[1]作業用!$C$14:$FF$1006,147,FALSE)=0,"-",VLOOKUP($E33,[1]作業用!$C$14:$FF$1006,147,FALSE))</f>
        <v>95</v>
      </c>
      <c r="P33" s="27">
        <f>IF(VLOOKUP($E33,[1]作業用!$C$14:$FF$1006,148,FALSE)=0,"-",VLOOKUP($E33,[1]作業用!$C$14:$FF$1006,148,FALSE))</f>
        <v>83</v>
      </c>
      <c r="Q33" s="27">
        <f>IF(VLOOKUP($E33,[1]作業用!$C$14:$FF$1006,149,FALSE)=0,"-",VLOOKUP($E33,[1]作業用!$C$14:$FF$1006,149,FALSE))</f>
        <v>65</v>
      </c>
      <c r="R33" s="27">
        <f>IF(VLOOKUP($E33,[1]作業用!$C$14:$FF$1006,150,FALSE)=0,"-",VLOOKUP($E33,[1]作業用!$C$14:$FF$1006,150,FALSE))</f>
        <v>84</v>
      </c>
      <c r="S33" s="27">
        <f>IF(VLOOKUP($E33,[1]作業用!$C$14:$FF$1006,151,FALSE)=0,"-",VLOOKUP($E33,[1]作業用!$C$14:$FF$1006,151,FALSE))</f>
        <v>111</v>
      </c>
      <c r="T33" s="27">
        <f>IF(VLOOKUP($E33,[1]作業用!$C$14:$FF$1006,152,FALSE)=0,"-",VLOOKUP($E33,[1]作業用!$C$14:$FF$1006,152,FALSE))</f>
        <v>114</v>
      </c>
      <c r="U33" s="27">
        <f>IF(VLOOKUP($E33,[1]作業用!$C$14:$FF$1006,153,FALSE)=0,"-",VLOOKUP($E33,[1]作業用!$C$14:$FF$1006,153,FALSE))</f>
        <v>90</v>
      </c>
      <c r="V33" s="27">
        <f>IF(VLOOKUP($E33,[1]作業用!$C$14:$FF$1006,154,FALSE)=0,"-",VLOOKUP($E33,[1]作業用!$C$14:$FF$1006,154,FALSE))</f>
        <v>77</v>
      </c>
      <c r="W33" s="27">
        <f>IF(VLOOKUP($E33,[1]作業用!$C$14:$FF$1006,155,FALSE)=0,"-",VLOOKUP($E33,[1]作業用!$C$14:$FF$1006,155,FALSE))</f>
        <v>80</v>
      </c>
      <c r="X33" s="27">
        <f>IF(VLOOKUP($E33,[1]作業用!$C$14:$FF$1006,156,FALSE)=0,"-",VLOOKUP($E33,[1]作業用!$C$14:$FF$1006,156,FALSE))</f>
        <v>60</v>
      </c>
      <c r="Y33" s="27">
        <f>IF(VLOOKUP($E33,[1]作業用!$C$14:$FF$1006,157,FALSE)=0,"-",VLOOKUP($E33,[1]作業用!$C$14:$FF$1006,157,FALSE))</f>
        <v>40</v>
      </c>
      <c r="Z33" s="27">
        <f>IF(VLOOKUP($E33,[1]作業用!$C$14:$FF$1006,158,FALSE)=0,"-",VLOOKUP($E33,[1]作業用!$C$14:$FF$1006,158,FALSE))</f>
        <v>10</v>
      </c>
      <c r="AA33" s="27" t="str">
        <f>IF(VLOOKUP($E33,[1]作業用!$C$14:$FF$1006,159,FALSE)=0,"-",VLOOKUP($E33,[1]作業用!$C$14:$FF$1006,159,FALSE))</f>
        <v>-</v>
      </c>
      <c r="AB33" s="27">
        <f>IF(VLOOKUP($E33,[1]作業用!$C$14:$FF$1006,160,FALSE)=0,"-",VLOOKUP($E33,[1]作業用!$C$14:$FF$1006,160,FALSE))</f>
        <v>9</v>
      </c>
    </row>
    <row r="34" spans="1:28" ht="16.5" customHeight="1">
      <c r="A34" s="23" t="s">
        <v>60</v>
      </c>
      <c r="B34" s="25" t="s">
        <v>82</v>
      </c>
      <c r="C34" s="25" t="str">
        <f>A34</f>
        <v>白糠町</v>
      </c>
      <c r="D34" s="25" t="str">
        <f>RIGHT(A34,1)</f>
        <v>町</v>
      </c>
      <c r="E34" s="26" t="str">
        <f>CONCATENATE(A34,B34)</f>
        <v>白糠町総数</v>
      </c>
      <c r="F34" s="27">
        <f>IF(VLOOKUP($E34,[1]作業用!$C$14:$FF$1006,138,FALSE)=0,"-",VLOOKUP($E34,[1]作業用!$C$14:$FF$1006,138,FALSE))</f>
        <v>8068</v>
      </c>
      <c r="G34" s="27">
        <f>IF(VLOOKUP($E34,[1]作業用!$C$14:$FF$1006,139,FALSE)=0,"-",VLOOKUP($E34,[1]作業用!$C$14:$FF$1006,139,FALSE))</f>
        <v>195</v>
      </c>
      <c r="H34" s="27">
        <f>IF(VLOOKUP($E34,[1]作業用!$C$14:$FF$1006,140,FALSE)=0,"-",VLOOKUP($E34,[1]作業用!$C$14:$FF$1006,140,FALSE))</f>
        <v>267</v>
      </c>
      <c r="I34" s="27">
        <f>IF(VLOOKUP($E34,[1]作業用!$C$14:$FF$1006,141,FALSE)=0,"-",VLOOKUP($E34,[1]作業用!$C$14:$FF$1006,141,FALSE))</f>
        <v>295</v>
      </c>
      <c r="J34" s="27">
        <f>IF(VLOOKUP($E34,[1]作業用!$C$14:$FF$1006,142,FALSE)=0,"-",VLOOKUP($E34,[1]作業用!$C$14:$FF$1006,142,FALSE))</f>
        <v>330</v>
      </c>
      <c r="K34" s="27">
        <f>IF(VLOOKUP($E34,[1]作業用!$C$14:$FF$1006,143,FALSE)=0,"-",VLOOKUP($E34,[1]作業用!$C$14:$FF$1006,143,FALSE))</f>
        <v>236</v>
      </c>
      <c r="L34" s="27">
        <f>IF(VLOOKUP($E34,[1]作業用!$C$14:$FF$1006,144,FALSE)=0,"-",VLOOKUP($E34,[1]作業用!$C$14:$FF$1006,144,FALSE))</f>
        <v>252</v>
      </c>
      <c r="M34" s="27">
        <f>IF(VLOOKUP($E34,[1]作業用!$C$14:$FF$1006,145,FALSE)=0,"-",VLOOKUP($E34,[1]作業用!$C$14:$FF$1006,145,FALSE))</f>
        <v>350</v>
      </c>
      <c r="N34" s="27">
        <f>IF(VLOOKUP($E34,[1]作業用!$C$14:$FF$1006,146,FALSE)=0,"-",VLOOKUP($E34,[1]作業用!$C$14:$FF$1006,146,FALSE))</f>
        <v>359</v>
      </c>
      <c r="O34" s="27">
        <f>IF(VLOOKUP($E34,[1]作業用!$C$14:$FF$1006,147,FALSE)=0,"-",VLOOKUP($E34,[1]作業用!$C$14:$FF$1006,147,FALSE))</f>
        <v>440</v>
      </c>
      <c r="P34" s="27">
        <f>IF(VLOOKUP($E34,[1]作業用!$C$14:$FF$1006,148,FALSE)=0,"-",VLOOKUP($E34,[1]作業用!$C$14:$FF$1006,148,FALSE))</f>
        <v>509</v>
      </c>
      <c r="Q34" s="27">
        <f>IF(VLOOKUP($E34,[1]作業用!$C$14:$FF$1006,149,FALSE)=0,"-",VLOOKUP($E34,[1]作業用!$C$14:$FF$1006,149,FALSE))</f>
        <v>517</v>
      </c>
      <c r="R34" s="27">
        <f>IF(VLOOKUP($E34,[1]作業用!$C$14:$FF$1006,150,FALSE)=0,"-",VLOOKUP($E34,[1]作業用!$C$14:$FF$1006,150,FALSE))</f>
        <v>572</v>
      </c>
      <c r="S34" s="27">
        <f>IF(VLOOKUP($E34,[1]作業用!$C$14:$FF$1006,151,FALSE)=0,"-",VLOOKUP($E34,[1]作業用!$C$14:$FF$1006,151,FALSE))</f>
        <v>764</v>
      </c>
      <c r="T34" s="27">
        <f>IF(VLOOKUP($E34,[1]作業用!$C$14:$FF$1006,152,FALSE)=0,"-",VLOOKUP($E34,[1]作業用!$C$14:$FF$1006,152,FALSE))</f>
        <v>829</v>
      </c>
      <c r="U34" s="27">
        <f>IF(VLOOKUP($E34,[1]作業用!$C$14:$FF$1006,153,FALSE)=0,"-",VLOOKUP($E34,[1]作業用!$C$14:$FF$1006,153,FALSE))</f>
        <v>642</v>
      </c>
      <c r="V34" s="27">
        <f>IF(VLOOKUP($E34,[1]作業用!$C$14:$FF$1006,154,FALSE)=0,"-",VLOOKUP($E34,[1]作業用!$C$14:$FF$1006,154,FALSE))</f>
        <v>642</v>
      </c>
      <c r="W34" s="27">
        <f>IF(VLOOKUP($E34,[1]作業用!$C$14:$FF$1006,155,FALSE)=0,"-",VLOOKUP($E34,[1]作業用!$C$14:$FF$1006,155,FALSE))</f>
        <v>498</v>
      </c>
      <c r="X34" s="27">
        <f>IF(VLOOKUP($E34,[1]作業用!$C$14:$FF$1006,156,FALSE)=0,"-",VLOOKUP($E34,[1]作業用!$C$14:$FF$1006,156,FALSE))</f>
        <v>240</v>
      </c>
      <c r="Y34" s="27">
        <f>IF(VLOOKUP($E34,[1]作業用!$C$14:$FF$1006,157,FALSE)=0,"-",VLOOKUP($E34,[1]作業用!$C$14:$FF$1006,157,FALSE))</f>
        <v>115</v>
      </c>
      <c r="Z34" s="27">
        <f>IF(VLOOKUP($E34,[1]作業用!$C$14:$FF$1006,158,FALSE)=0,"-",VLOOKUP($E34,[1]作業用!$C$14:$FF$1006,158,FALSE))</f>
        <v>13</v>
      </c>
      <c r="AA34" s="27">
        <f>IF(VLOOKUP($E34,[1]作業用!$C$14:$FF$1006,159,FALSE)=0,"-",VLOOKUP($E34,[1]作業用!$C$14:$FF$1006,159,FALSE))</f>
        <v>2</v>
      </c>
      <c r="AB34" s="27">
        <f>IF(VLOOKUP($E34,[1]作業用!$C$14:$FF$1006,160,FALSE)=0,"-",VLOOKUP($E34,[1]作業用!$C$14:$FF$1006,160,FALSE))</f>
        <v>1</v>
      </c>
    </row>
    <row r="35" spans="1:28" ht="16.5" customHeight="1">
      <c r="A35" s="23"/>
      <c r="B35" s="25" t="s">
        <v>11</v>
      </c>
      <c r="C35" s="25" t="str">
        <f>A34</f>
        <v>白糠町</v>
      </c>
      <c r="D35" s="25" t="str">
        <f>RIGHT(A34,1)</f>
        <v>町</v>
      </c>
      <c r="E35" s="26" t="str">
        <f>CONCATENATE(A34,B35)</f>
        <v>白糠町男</v>
      </c>
      <c r="F35" s="27">
        <f>IF(VLOOKUP($E35,[1]作業用!$C$14:$FF$1006,138,FALSE)=0,"-",VLOOKUP($E35,[1]作業用!$C$14:$FF$1006,138,FALSE))</f>
        <v>3752</v>
      </c>
      <c r="G35" s="27">
        <f>IF(VLOOKUP($E35,[1]作業用!$C$14:$FF$1006,139,FALSE)=0,"-",VLOOKUP($E35,[1]作業用!$C$14:$FF$1006,139,FALSE))</f>
        <v>94</v>
      </c>
      <c r="H35" s="27">
        <f>IF(VLOOKUP($E35,[1]作業用!$C$14:$FF$1006,140,FALSE)=0,"-",VLOOKUP($E35,[1]作業用!$C$14:$FF$1006,140,FALSE))</f>
        <v>147</v>
      </c>
      <c r="I35" s="27">
        <f>IF(VLOOKUP($E35,[1]作業用!$C$14:$FF$1006,141,FALSE)=0,"-",VLOOKUP($E35,[1]作業用!$C$14:$FF$1006,141,FALSE))</f>
        <v>151</v>
      </c>
      <c r="J35" s="27">
        <f>IF(VLOOKUP($E35,[1]作業用!$C$14:$FF$1006,142,FALSE)=0,"-",VLOOKUP($E35,[1]作業用!$C$14:$FF$1006,142,FALSE))</f>
        <v>159</v>
      </c>
      <c r="K35" s="27">
        <f>IF(VLOOKUP($E35,[1]作業用!$C$14:$FF$1006,143,FALSE)=0,"-",VLOOKUP($E35,[1]作業用!$C$14:$FF$1006,143,FALSE))</f>
        <v>117</v>
      </c>
      <c r="L35" s="27">
        <f>IF(VLOOKUP($E35,[1]作業用!$C$14:$FF$1006,144,FALSE)=0,"-",VLOOKUP($E35,[1]作業用!$C$14:$FF$1006,144,FALSE))</f>
        <v>132</v>
      </c>
      <c r="M35" s="27">
        <f>IF(VLOOKUP($E35,[1]作業用!$C$14:$FF$1006,145,FALSE)=0,"-",VLOOKUP($E35,[1]作業用!$C$14:$FF$1006,145,FALSE))</f>
        <v>179</v>
      </c>
      <c r="N35" s="27">
        <f>IF(VLOOKUP($E35,[1]作業用!$C$14:$FF$1006,146,FALSE)=0,"-",VLOOKUP($E35,[1]作業用!$C$14:$FF$1006,146,FALSE))</f>
        <v>188</v>
      </c>
      <c r="O35" s="27">
        <f>IF(VLOOKUP($E35,[1]作業用!$C$14:$FF$1006,147,FALSE)=0,"-",VLOOKUP($E35,[1]作業用!$C$14:$FF$1006,147,FALSE))</f>
        <v>216</v>
      </c>
      <c r="P35" s="27">
        <f>IF(VLOOKUP($E35,[1]作業用!$C$14:$FF$1006,148,FALSE)=0,"-",VLOOKUP($E35,[1]作業用!$C$14:$FF$1006,148,FALSE))</f>
        <v>239</v>
      </c>
      <c r="Q35" s="27">
        <f>IF(VLOOKUP($E35,[1]作業用!$C$14:$FF$1006,149,FALSE)=0,"-",VLOOKUP($E35,[1]作業用!$C$14:$FF$1006,149,FALSE))</f>
        <v>237</v>
      </c>
      <c r="R35" s="27">
        <f>IF(VLOOKUP($E35,[1]作業用!$C$14:$FF$1006,150,FALSE)=0,"-",VLOOKUP($E35,[1]作業用!$C$14:$FF$1006,150,FALSE))</f>
        <v>279</v>
      </c>
      <c r="S35" s="27">
        <f>IF(VLOOKUP($E35,[1]作業用!$C$14:$FF$1006,151,FALSE)=0,"-",VLOOKUP($E35,[1]作業用!$C$14:$FF$1006,151,FALSE))</f>
        <v>363</v>
      </c>
      <c r="T35" s="27">
        <f>IF(VLOOKUP($E35,[1]作業用!$C$14:$FF$1006,152,FALSE)=0,"-",VLOOKUP($E35,[1]作業用!$C$14:$FF$1006,152,FALSE))</f>
        <v>384</v>
      </c>
      <c r="U35" s="27">
        <f>IF(VLOOKUP($E35,[1]作業用!$C$14:$FF$1006,153,FALSE)=0,"-",VLOOKUP($E35,[1]作業用!$C$14:$FF$1006,153,FALSE))</f>
        <v>272</v>
      </c>
      <c r="V35" s="27">
        <f>IF(VLOOKUP($E35,[1]作業用!$C$14:$FF$1006,154,FALSE)=0,"-",VLOOKUP($E35,[1]作業用!$C$14:$FF$1006,154,FALSE))</f>
        <v>268</v>
      </c>
      <c r="W35" s="27">
        <f>IF(VLOOKUP($E35,[1]作業用!$C$14:$FF$1006,155,FALSE)=0,"-",VLOOKUP($E35,[1]作業用!$C$14:$FF$1006,155,FALSE))</f>
        <v>209</v>
      </c>
      <c r="X35" s="27">
        <f>IF(VLOOKUP($E35,[1]作業用!$C$14:$FF$1006,156,FALSE)=0,"-",VLOOKUP($E35,[1]作業用!$C$14:$FF$1006,156,FALSE))</f>
        <v>83</v>
      </c>
      <c r="Y35" s="27">
        <f>IF(VLOOKUP($E35,[1]作業用!$C$14:$FF$1006,157,FALSE)=0,"-",VLOOKUP($E35,[1]作業用!$C$14:$FF$1006,157,FALSE))</f>
        <v>30</v>
      </c>
      <c r="Z35" s="27">
        <f>IF(VLOOKUP($E35,[1]作業用!$C$14:$FF$1006,158,FALSE)=0,"-",VLOOKUP($E35,[1]作業用!$C$14:$FF$1006,158,FALSE))</f>
        <v>2</v>
      </c>
      <c r="AA35" s="27">
        <f>IF(VLOOKUP($E35,[1]作業用!$C$14:$FF$1006,159,FALSE)=0,"-",VLOOKUP($E35,[1]作業用!$C$14:$FF$1006,159,FALSE))</f>
        <v>2</v>
      </c>
      <c r="AB35" s="27">
        <f>IF(VLOOKUP($E35,[1]作業用!$C$14:$FF$1006,160,FALSE)=0,"-",VLOOKUP($E35,[1]作業用!$C$14:$FF$1006,160,FALSE))</f>
        <v>1</v>
      </c>
    </row>
    <row r="36" spans="1:28" ht="16.5" customHeight="1">
      <c r="A36" s="23"/>
      <c r="B36" s="25" t="s">
        <v>83</v>
      </c>
      <c r="C36" s="25" t="str">
        <f>A34</f>
        <v>白糠町</v>
      </c>
      <c r="D36" s="25" t="str">
        <f>RIGHT(A34,1)</f>
        <v>町</v>
      </c>
      <c r="E36" s="26" t="str">
        <f>CONCATENATE(A34,B36)</f>
        <v>白糠町女</v>
      </c>
      <c r="F36" s="27">
        <f>IF(VLOOKUP($E36,[1]作業用!$C$14:$FF$1006,138,FALSE)=0,"-",VLOOKUP($E36,[1]作業用!$C$14:$FF$1006,138,FALSE))</f>
        <v>4316</v>
      </c>
      <c r="G36" s="27">
        <f>IF(VLOOKUP($E36,[1]作業用!$C$14:$FF$1006,139,FALSE)=0,"-",VLOOKUP($E36,[1]作業用!$C$14:$FF$1006,139,FALSE))</f>
        <v>101</v>
      </c>
      <c r="H36" s="27">
        <f>IF(VLOOKUP($E36,[1]作業用!$C$14:$FF$1006,140,FALSE)=0,"-",VLOOKUP($E36,[1]作業用!$C$14:$FF$1006,140,FALSE))</f>
        <v>120</v>
      </c>
      <c r="I36" s="27">
        <f>IF(VLOOKUP($E36,[1]作業用!$C$14:$FF$1006,141,FALSE)=0,"-",VLOOKUP($E36,[1]作業用!$C$14:$FF$1006,141,FALSE))</f>
        <v>144</v>
      </c>
      <c r="J36" s="27">
        <f>IF(VLOOKUP($E36,[1]作業用!$C$14:$FF$1006,142,FALSE)=0,"-",VLOOKUP($E36,[1]作業用!$C$14:$FF$1006,142,FALSE))</f>
        <v>171</v>
      </c>
      <c r="K36" s="27">
        <f>IF(VLOOKUP($E36,[1]作業用!$C$14:$FF$1006,143,FALSE)=0,"-",VLOOKUP($E36,[1]作業用!$C$14:$FF$1006,143,FALSE))</f>
        <v>119</v>
      </c>
      <c r="L36" s="27">
        <f>IF(VLOOKUP($E36,[1]作業用!$C$14:$FF$1006,144,FALSE)=0,"-",VLOOKUP($E36,[1]作業用!$C$14:$FF$1006,144,FALSE))</f>
        <v>120</v>
      </c>
      <c r="M36" s="27">
        <f>IF(VLOOKUP($E36,[1]作業用!$C$14:$FF$1006,145,FALSE)=0,"-",VLOOKUP($E36,[1]作業用!$C$14:$FF$1006,145,FALSE))</f>
        <v>171</v>
      </c>
      <c r="N36" s="27">
        <f>IF(VLOOKUP($E36,[1]作業用!$C$14:$FF$1006,146,FALSE)=0,"-",VLOOKUP($E36,[1]作業用!$C$14:$FF$1006,146,FALSE))</f>
        <v>171</v>
      </c>
      <c r="O36" s="27">
        <f>IF(VLOOKUP($E36,[1]作業用!$C$14:$FF$1006,147,FALSE)=0,"-",VLOOKUP($E36,[1]作業用!$C$14:$FF$1006,147,FALSE))</f>
        <v>224</v>
      </c>
      <c r="P36" s="27">
        <f>IF(VLOOKUP($E36,[1]作業用!$C$14:$FF$1006,148,FALSE)=0,"-",VLOOKUP($E36,[1]作業用!$C$14:$FF$1006,148,FALSE))</f>
        <v>270</v>
      </c>
      <c r="Q36" s="27">
        <f>IF(VLOOKUP($E36,[1]作業用!$C$14:$FF$1006,149,FALSE)=0,"-",VLOOKUP($E36,[1]作業用!$C$14:$FF$1006,149,FALSE))</f>
        <v>280</v>
      </c>
      <c r="R36" s="27">
        <f>IF(VLOOKUP($E36,[1]作業用!$C$14:$FF$1006,150,FALSE)=0,"-",VLOOKUP($E36,[1]作業用!$C$14:$FF$1006,150,FALSE))</f>
        <v>293</v>
      </c>
      <c r="S36" s="27">
        <f>IF(VLOOKUP($E36,[1]作業用!$C$14:$FF$1006,151,FALSE)=0,"-",VLOOKUP($E36,[1]作業用!$C$14:$FF$1006,151,FALSE))</f>
        <v>401</v>
      </c>
      <c r="T36" s="27">
        <f>IF(VLOOKUP($E36,[1]作業用!$C$14:$FF$1006,152,FALSE)=0,"-",VLOOKUP($E36,[1]作業用!$C$14:$FF$1006,152,FALSE))</f>
        <v>445</v>
      </c>
      <c r="U36" s="27">
        <f>IF(VLOOKUP($E36,[1]作業用!$C$14:$FF$1006,153,FALSE)=0,"-",VLOOKUP($E36,[1]作業用!$C$14:$FF$1006,153,FALSE))</f>
        <v>370</v>
      </c>
      <c r="V36" s="27">
        <f>IF(VLOOKUP($E36,[1]作業用!$C$14:$FF$1006,154,FALSE)=0,"-",VLOOKUP($E36,[1]作業用!$C$14:$FF$1006,154,FALSE))</f>
        <v>374</v>
      </c>
      <c r="W36" s="27">
        <f>IF(VLOOKUP($E36,[1]作業用!$C$14:$FF$1006,155,FALSE)=0,"-",VLOOKUP($E36,[1]作業用!$C$14:$FF$1006,155,FALSE))</f>
        <v>289</v>
      </c>
      <c r="X36" s="27">
        <f>IF(VLOOKUP($E36,[1]作業用!$C$14:$FF$1006,156,FALSE)=0,"-",VLOOKUP($E36,[1]作業用!$C$14:$FF$1006,156,FALSE))</f>
        <v>157</v>
      </c>
      <c r="Y36" s="27">
        <f>IF(VLOOKUP($E36,[1]作業用!$C$14:$FF$1006,157,FALSE)=0,"-",VLOOKUP($E36,[1]作業用!$C$14:$FF$1006,157,FALSE))</f>
        <v>85</v>
      </c>
      <c r="Z36" s="27">
        <f>IF(VLOOKUP($E36,[1]作業用!$C$14:$FF$1006,158,FALSE)=0,"-",VLOOKUP($E36,[1]作業用!$C$14:$FF$1006,158,FALSE))</f>
        <v>11</v>
      </c>
      <c r="AA36" s="27" t="str">
        <f>IF(VLOOKUP($E36,[1]作業用!$C$14:$FF$1006,159,FALSE)=0,"-",VLOOKUP($E36,[1]作業用!$C$14:$FF$1006,159,FALSE))</f>
        <v>-</v>
      </c>
      <c r="AB36" s="27" t="str">
        <f>IF(VLOOKUP($E36,[1]作業用!$C$14:$FF$1006,160,FALSE)=0,"-",VLOOKUP($E36,[1]作業用!$C$14:$FF$1006,160,FALSE))</f>
        <v>-</v>
      </c>
    </row>
    <row r="37" spans="1:28" ht="16.5" customHeight="1">
      <c r="A37" s="23" t="s">
        <v>28</v>
      </c>
      <c r="B37" s="25" t="s">
        <v>82</v>
      </c>
      <c r="C37" s="25" t="str">
        <f>A37</f>
        <v>根室保健所</v>
      </c>
      <c r="D37" s="25" t="str">
        <f>RIGHT(A37,1)</f>
        <v>所</v>
      </c>
      <c r="E37" s="26" t="str">
        <f>CONCATENATE(A37,B37)</f>
        <v>根室保健所総数</v>
      </c>
      <c r="F37" s="27">
        <f>IF(VLOOKUP($E37,[1]作業用!$C$14:$FF$1006,138,FALSE)=0,"-",VLOOKUP($E37,[1]作業用!$C$14:$FF$1006,138,FALSE))</f>
        <v>26917</v>
      </c>
      <c r="G37" s="27">
        <f>IF(VLOOKUP($E37,[1]作業用!$C$14:$FF$1006,139,FALSE)=0,"-",VLOOKUP($E37,[1]作業用!$C$14:$FF$1006,139,FALSE))</f>
        <v>911</v>
      </c>
      <c r="H37" s="27">
        <f>IF(VLOOKUP($E37,[1]作業用!$C$14:$FF$1006,140,FALSE)=0,"-",VLOOKUP($E37,[1]作業用!$C$14:$FF$1006,140,FALSE))</f>
        <v>986</v>
      </c>
      <c r="I37" s="27">
        <f>IF(VLOOKUP($E37,[1]作業用!$C$14:$FF$1006,141,FALSE)=0,"-",VLOOKUP($E37,[1]作業用!$C$14:$FF$1006,141,FALSE))</f>
        <v>1136</v>
      </c>
      <c r="J37" s="27">
        <f>IF(VLOOKUP($E37,[1]作業用!$C$14:$FF$1006,142,FALSE)=0,"-",VLOOKUP($E37,[1]作業用!$C$14:$FF$1006,142,FALSE))</f>
        <v>1037</v>
      </c>
      <c r="K37" s="27">
        <f>IF(VLOOKUP($E37,[1]作業用!$C$14:$FF$1006,143,FALSE)=0,"-",VLOOKUP($E37,[1]作業用!$C$14:$FF$1006,143,FALSE))</f>
        <v>1026</v>
      </c>
      <c r="L37" s="27">
        <f>IF(VLOOKUP($E37,[1]作業用!$C$14:$FF$1006,144,FALSE)=0,"-",VLOOKUP($E37,[1]作業用!$C$14:$FF$1006,144,FALSE))</f>
        <v>1243</v>
      </c>
      <c r="M37" s="27">
        <f>IF(VLOOKUP($E37,[1]作業用!$C$14:$FF$1006,145,FALSE)=0,"-",VLOOKUP($E37,[1]作業用!$C$14:$FF$1006,145,FALSE))</f>
        <v>1279</v>
      </c>
      <c r="N37" s="27">
        <f>IF(VLOOKUP($E37,[1]作業用!$C$14:$FF$1006,146,FALSE)=0,"-",VLOOKUP($E37,[1]作業用!$C$14:$FF$1006,146,FALSE))</f>
        <v>1514</v>
      </c>
      <c r="O37" s="27">
        <f>IF(VLOOKUP($E37,[1]作業用!$C$14:$FF$1006,147,FALSE)=0,"-",VLOOKUP($E37,[1]作業用!$C$14:$FF$1006,147,FALSE))</f>
        <v>1795</v>
      </c>
      <c r="P37" s="27">
        <f>IF(VLOOKUP($E37,[1]作業用!$C$14:$FF$1006,148,FALSE)=0,"-",VLOOKUP($E37,[1]作業用!$C$14:$FF$1006,148,FALSE))</f>
        <v>1755</v>
      </c>
      <c r="Q37" s="27">
        <f>IF(VLOOKUP($E37,[1]作業用!$C$14:$FF$1006,149,FALSE)=0,"-",VLOOKUP($E37,[1]作業用!$C$14:$FF$1006,149,FALSE))</f>
        <v>1845</v>
      </c>
      <c r="R37" s="27">
        <f>IF(VLOOKUP($E37,[1]作業用!$C$14:$FF$1006,150,FALSE)=0,"-",VLOOKUP($E37,[1]作業用!$C$14:$FF$1006,150,FALSE))</f>
        <v>1848</v>
      </c>
      <c r="S37" s="27">
        <f>IF(VLOOKUP($E37,[1]作業用!$C$14:$FF$1006,151,FALSE)=0,"-",VLOOKUP($E37,[1]作業用!$C$14:$FF$1006,151,FALSE))</f>
        <v>2191</v>
      </c>
      <c r="T37" s="27">
        <f>IF(VLOOKUP($E37,[1]作業用!$C$14:$FF$1006,152,FALSE)=0,"-",VLOOKUP($E37,[1]作業用!$C$14:$FF$1006,152,FALSE))</f>
        <v>2261</v>
      </c>
      <c r="U37" s="27">
        <f>IF(VLOOKUP($E37,[1]作業用!$C$14:$FF$1006,153,FALSE)=0,"-",VLOOKUP($E37,[1]作業用!$C$14:$FF$1006,153,FALSE))</f>
        <v>1928</v>
      </c>
      <c r="V37" s="27">
        <f>IF(VLOOKUP($E37,[1]作業用!$C$14:$FF$1006,154,FALSE)=0,"-",VLOOKUP($E37,[1]作業用!$C$14:$FF$1006,154,FALSE))</f>
        <v>1748</v>
      </c>
      <c r="W37" s="27">
        <f>IF(VLOOKUP($E37,[1]作業用!$C$14:$FF$1006,155,FALSE)=0,"-",VLOOKUP($E37,[1]作業用!$C$14:$FF$1006,155,FALSE))</f>
        <v>1247</v>
      </c>
      <c r="X37" s="27">
        <f>IF(VLOOKUP($E37,[1]作業用!$C$14:$FF$1006,156,FALSE)=0,"-",VLOOKUP($E37,[1]作業用!$C$14:$FF$1006,156,FALSE))</f>
        <v>725</v>
      </c>
      <c r="Y37" s="27">
        <f>IF(VLOOKUP($E37,[1]作業用!$C$14:$FF$1006,157,FALSE)=0,"-",VLOOKUP($E37,[1]作業用!$C$14:$FF$1006,157,FALSE))</f>
        <v>279</v>
      </c>
      <c r="Z37" s="27">
        <f>IF(VLOOKUP($E37,[1]作業用!$C$14:$FF$1006,158,FALSE)=0,"-",VLOOKUP($E37,[1]作業用!$C$14:$FF$1006,158,FALSE))</f>
        <v>84</v>
      </c>
      <c r="AA37" s="27">
        <f>IF(VLOOKUP($E37,[1]作業用!$C$14:$FF$1006,159,FALSE)=0,"-",VLOOKUP($E37,[1]作業用!$C$14:$FF$1006,159,FALSE))</f>
        <v>13</v>
      </c>
      <c r="AB37" s="27">
        <f>IF(VLOOKUP($E37,[1]作業用!$C$14:$FF$1006,160,FALSE)=0,"-",VLOOKUP($E37,[1]作業用!$C$14:$FF$1006,160,FALSE))</f>
        <v>66</v>
      </c>
    </row>
    <row r="38" spans="1:28" ht="16.5" customHeight="1">
      <c r="A38" s="23"/>
      <c r="B38" s="25" t="s">
        <v>11</v>
      </c>
      <c r="C38" s="25" t="str">
        <f>A37</f>
        <v>根室保健所</v>
      </c>
      <c r="D38" s="25" t="str">
        <f>RIGHT(A37,1)</f>
        <v>所</v>
      </c>
      <c r="E38" s="26" t="str">
        <f>CONCATENATE(A37,B38)</f>
        <v>根室保健所男</v>
      </c>
      <c r="F38" s="27">
        <f>IF(VLOOKUP($E38,[1]作業用!$C$14:$FF$1006,138,FALSE)=0,"-",VLOOKUP($E38,[1]作業用!$C$14:$FF$1006,138,FALSE))</f>
        <v>12862</v>
      </c>
      <c r="G38" s="27">
        <f>IF(VLOOKUP($E38,[1]作業用!$C$14:$FF$1006,139,FALSE)=0,"-",VLOOKUP($E38,[1]作業用!$C$14:$FF$1006,139,FALSE))</f>
        <v>455</v>
      </c>
      <c r="H38" s="27">
        <f>IF(VLOOKUP($E38,[1]作業用!$C$14:$FF$1006,140,FALSE)=0,"-",VLOOKUP($E38,[1]作業用!$C$14:$FF$1006,140,FALSE))</f>
        <v>533</v>
      </c>
      <c r="I38" s="27">
        <f>IF(VLOOKUP($E38,[1]作業用!$C$14:$FF$1006,141,FALSE)=0,"-",VLOOKUP($E38,[1]作業用!$C$14:$FF$1006,141,FALSE))</f>
        <v>582</v>
      </c>
      <c r="J38" s="27">
        <f>IF(VLOOKUP($E38,[1]作業用!$C$14:$FF$1006,142,FALSE)=0,"-",VLOOKUP($E38,[1]作業用!$C$14:$FF$1006,142,FALSE))</f>
        <v>532</v>
      </c>
      <c r="K38" s="27">
        <f>IF(VLOOKUP($E38,[1]作業用!$C$14:$FF$1006,143,FALSE)=0,"-",VLOOKUP($E38,[1]作業用!$C$14:$FF$1006,143,FALSE))</f>
        <v>519</v>
      </c>
      <c r="L38" s="27">
        <f>IF(VLOOKUP($E38,[1]作業用!$C$14:$FF$1006,144,FALSE)=0,"-",VLOOKUP($E38,[1]作業用!$C$14:$FF$1006,144,FALSE))</f>
        <v>688</v>
      </c>
      <c r="M38" s="27">
        <f>IF(VLOOKUP($E38,[1]作業用!$C$14:$FF$1006,145,FALSE)=0,"-",VLOOKUP($E38,[1]作業用!$C$14:$FF$1006,145,FALSE))</f>
        <v>660</v>
      </c>
      <c r="N38" s="27">
        <f>IF(VLOOKUP($E38,[1]作業用!$C$14:$FF$1006,146,FALSE)=0,"-",VLOOKUP($E38,[1]作業用!$C$14:$FF$1006,146,FALSE))</f>
        <v>786</v>
      </c>
      <c r="O38" s="27">
        <f>IF(VLOOKUP($E38,[1]作業用!$C$14:$FF$1006,147,FALSE)=0,"-",VLOOKUP($E38,[1]作業用!$C$14:$FF$1006,147,FALSE))</f>
        <v>934</v>
      </c>
      <c r="P38" s="27">
        <f>IF(VLOOKUP($E38,[1]作業用!$C$14:$FF$1006,148,FALSE)=0,"-",VLOOKUP($E38,[1]作業用!$C$14:$FF$1006,148,FALSE))</f>
        <v>885</v>
      </c>
      <c r="Q38" s="27">
        <f>IF(VLOOKUP($E38,[1]作業用!$C$14:$FF$1006,149,FALSE)=0,"-",VLOOKUP($E38,[1]作業用!$C$14:$FF$1006,149,FALSE))</f>
        <v>896</v>
      </c>
      <c r="R38" s="27">
        <f>IF(VLOOKUP($E38,[1]作業用!$C$14:$FF$1006,150,FALSE)=0,"-",VLOOKUP($E38,[1]作業用!$C$14:$FF$1006,150,FALSE))</f>
        <v>907</v>
      </c>
      <c r="S38" s="27">
        <f>IF(VLOOKUP($E38,[1]作業用!$C$14:$FF$1006,151,FALSE)=0,"-",VLOOKUP($E38,[1]作業用!$C$14:$FF$1006,151,FALSE))</f>
        <v>1023</v>
      </c>
      <c r="T38" s="27">
        <f>IF(VLOOKUP($E38,[1]作業用!$C$14:$FF$1006,152,FALSE)=0,"-",VLOOKUP($E38,[1]作業用!$C$14:$FF$1006,152,FALSE))</f>
        <v>1037</v>
      </c>
      <c r="U38" s="27">
        <f>IF(VLOOKUP($E38,[1]作業用!$C$14:$FF$1006,153,FALSE)=0,"-",VLOOKUP($E38,[1]作業用!$C$14:$FF$1006,153,FALSE))</f>
        <v>806</v>
      </c>
      <c r="V38" s="27">
        <f>IF(VLOOKUP($E38,[1]作業用!$C$14:$FF$1006,154,FALSE)=0,"-",VLOOKUP($E38,[1]作業用!$C$14:$FF$1006,154,FALSE))</f>
        <v>719</v>
      </c>
      <c r="W38" s="27">
        <f>IF(VLOOKUP($E38,[1]作業用!$C$14:$FF$1006,155,FALSE)=0,"-",VLOOKUP($E38,[1]作業用!$C$14:$FF$1006,155,FALSE))</f>
        <v>526</v>
      </c>
      <c r="X38" s="27">
        <f>IF(VLOOKUP($E38,[1]作業用!$C$14:$FF$1006,156,FALSE)=0,"-",VLOOKUP($E38,[1]作業用!$C$14:$FF$1006,156,FALSE))</f>
        <v>244</v>
      </c>
      <c r="Y38" s="27">
        <f>IF(VLOOKUP($E38,[1]作業用!$C$14:$FF$1006,157,FALSE)=0,"-",VLOOKUP($E38,[1]作業用!$C$14:$FF$1006,157,FALSE))</f>
        <v>62</v>
      </c>
      <c r="Z38" s="27">
        <f>IF(VLOOKUP($E38,[1]作業用!$C$14:$FF$1006,158,FALSE)=0,"-",VLOOKUP($E38,[1]作業用!$C$14:$FF$1006,158,FALSE))</f>
        <v>18</v>
      </c>
      <c r="AA38" s="27">
        <f>IF(VLOOKUP($E38,[1]作業用!$C$14:$FF$1006,159,FALSE)=0,"-",VLOOKUP($E38,[1]作業用!$C$14:$FF$1006,159,FALSE))</f>
        <v>1</v>
      </c>
      <c r="AB38" s="27">
        <f>IF(VLOOKUP($E38,[1]作業用!$C$14:$FF$1006,160,FALSE)=0,"-",VLOOKUP($E38,[1]作業用!$C$14:$FF$1006,160,FALSE))</f>
        <v>49</v>
      </c>
    </row>
    <row r="39" spans="1:28" ht="16.5" customHeight="1">
      <c r="A39" s="23"/>
      <c r="B39" s="25" t="s">
        <v>83</v>
      </c>
      <c r="C39" s="25" t="str">
        <f>A37</f>
        <v>根室保健所</v>
      </c>
      <c r="D39" s="25" t="str">
        <f>RIGHT(A37,1)</f>
        <v>所</v>
      </c>
      <c r="E39" s="26" t="str">
        <f>CONCATENATE(A37,B39)</f>
        <v>根室保健所女</v>
      </c>
      <c r="F39" s="27">
        <f>IF(VLOOKUP($E39,[1]作業用!$C$14:$FF$1006,138,FALSE)=0,"-",VLOOKUP($E39,[1]作業用!$C$14:$FF$1006,138,FALSE))</f>
        <v>14055</v>
      </c>
      <c r="G39" s="27">
        <f>IF(VLOOKUP($E39,[1]作業用!$C$14:$FF$1006,139,FALSE)=0,"-",VLOOKUP($E39,[1]作業用!$C$14:$FF$1006,139,FALSE))</f>
        <v>456</v>
      </c>
      <c r="H39" s="27">
        <f>IF(VLOOKUP($E39,[1]作業用!$C$14:$FF$1006,140,FALSE)=0,"-",VLOOKUP($E39,[1]作業用!$C$14:$FF$1006,140,FALSE))</f>
        <v>453</v>
      </c>
      <c r="I39" s="27">
        <f>IF(VLOOKUP($E39,[1]作業用!$C$14:$FF$1006,141,FALSE)=0,"-",VLOOKUP($E39,[1]作業用!$C$14:$FF$1006,141,FALSE))</f>
        <v>554</v>
      </c>
      <c r="J39" s="27">
        <f>IF(VLOOKUP($E39,[1]作業用!$C$14:$FF$1006,142,FALSE)=0,"-",VLOOKUP($E39,[1]作業用!$C$14:$FF$1006,142,FALSE))</f>
        <v>505</v>
      </c>
      <c r="K39" s="27">
        <f>IF(VLOOKUP($E39,[1]作業用!$C$14:$FF$1006,143,FALSE)=0,"-",VLOOKUP($E39,[1]作業用!$C$14:$FF$1006,143,FALSE))</f>
        <v>507</v>
      </c>
      <c r="L39" s="27">
        <f>IF(VLOOKUP($E39,[1]作業用!$C$14:$FF$1006,144,FALSE)=0,"-",VLOOKUP($E39,[1]作業用!$C$14:$FF$1006,144,FALSE))</f>
        <v>555</v>
      </c>
      <c r="M39" s="27">
        <f>IF(VLOOKUP($E39,[1]作業用!$C$14:$FF$1006,145,FALSE)=0,"-",VLOOKUP($E39,[1]作業用!$C$14:$FF$1006,145,FALSE))</f>
        <v>619</v>
      </c>
      <c r="N39" s="27">
        <f>IF(VLOOKUP($E39,[1]作業用!$C$14:$FF$1006,146,FALSE)=0,"-",VLOOKUP($E39,[1]作業用!$C$14:$FF$1006,146,FALSE))</f>
        <v>728</v>
      </c>
      <c r="O39" s="27">
        <f>IF(VLOOKUP($E39,[1]作業用!$C$14:$FF$1006,147,FALSE)=0,"-",VLOOKUP($E39,[1]作業用!$C$14:$FF$1006,147,FALSE))</f>
        <v>861</v>
      </c>
      <c r="P39" s="27">
        <f>IF(VLOOKUP($E39,[1]作業用!$C$14:$FF$1006,148,FALSE)=0,"-",VLOOKUP($E39,[1]作業用!$C$14:$FF$1006,148,FALSE))</f>
        <v>870</v>
      </c>
      <c r="Q39" s="27">
        <f>IF(VLOOKUP($E39,[1]作業用!$C$14:$FF$1006,149,FALSE)=0,"-",VLOOKUP($E39,[1]作業用!$C$14:$FF$1006,149,FALSE))</f>
        <v>949</v>
      </c>
      <c r="R39" s="27">
        <f>IF(VLOOKUP($E39,[1]作業用!$C$14:$FF$1006,150,FALSE)=0,"-",VLOOKUP($E39,[1]作業用!$C$14:$FF$1006,150,FALSE))</f>
        <v>941</v>
      </c>
      <c r="S39" s="27">
        <f>IF(VLOOKUP($E39,[1]作業用!$C$14:$FF$1006,151,FALSE)=0,"-",VLOOKUP($E39,[1]作業用!$C$14:$FF$1006,151,FALSE))</f>
        <v>1168</v>
      </c>
      <c r="T39" s="27">
        <f>IF(VLOOKUP($E39,[1]作業用!$C$14:$FF$1006,152,FALSE)=0,"-",VLOOKUP($E39,[1]作業用!$C$14:$FF$1006,152,FALSE))</f>
        <v>1224</v>
      </c>
      <c r="U39" s="27">
        <f>IF(VLOOKUP($E39,[1]作業用!$C$14:$FF$1006,153,FALSE)=0,"-",VLOOKUP($E39,[1]作業用!$C$14:$FF$1006,153,FALSE))</f>
        <v>1122</v>
      </c>
      <c r="V39" s="27">
        <f>IF(VLOOKUP($E39,[1]作業用!$C$14:$FF$1006,154,FALSE)=0,"-",VLOOKUP($E39,[1]作業用!$C$14:$FF$1006,154,FALSE))</f>
        <v>1029</v>
      </c>
      <c r="W39" s="27">
        <f>IF(VLOOKUP($E39,[1]作業用!$C$14:$FF$1006,155,FALSE)=0,"-",VLOOKUP($E39,[1]作業用!$C$14:$FF$1006,155,FALSE))</f>
        <v>721</v>
      </c>
      <c r="X39" s="27">
        <f>IF(VLOOKUP($E39,[1]作業用!$C$14:$FF$1006,156,FALSE)=0,"-",VLOOKUP($E39,[1]作業用!$C$14:$FF$1006,156,FALSE))</f>
        <v>481</v>
      </c>
      <c r="Y39" s="27">
        <f>IF(VLOOKUP($E39,[1]作業用!$C$14:$FF$1006,157,FALSE)=0,"-",VLOOKUP($E39,[1]作業用!$C$14:$FF$1006,157,FALSE))</f>
        <v>217</v>
      </c>
      <c r="Z39" s="27">
        <f>IF(VLOOKUP($E39,[1]作業用!$C$14:$FF$1006,158,FALSE)=0,"-",VLOOKUP($E39,[1]作業用!$C$14:$FF$1006,158,FALSE))</f>
        <v>66</v>
      </c>
      <c r="AA39" s="27">
        <f>IF(VLOOKUP($E39,[1]作業用!$C$14:$FF$1006,159,FALSE)=0,"-",VLOOKUP($E39,[1]作業用!$C$14:$FF$1006,159,FALSE))</f>
        <v>12</v>
      </c>
      <c r="AB39" s="27">
        <f>IF(VLOOKUP($E39,[1]作業用!$C$14:$FF$1006,160,FALSE)=0,"-",VLOOKUP($E39,[1]作業用!$C$14:$FF$1006,160,FALSE))</f>
        <v>17</v>
      </c>
    </row>
    <row r="40" spans="1:28" ht="16.5" customHeight="1">
      <c r="A40" s="23" t="s">
        <v>65</v>
      </c>
      <c r="B40" s="25" t="s">
        <v>82</v>
      </c>
      <c r="C40" s="25" t="str">
        <f>A40</f>
        <v>根室市</v>
      </c>
      <c r="D40" s="25" t="str">
        <f>RIGHT(A40,1)</f>
        <v>市</v>
      </c>
      <c r="E40" s="26" t="str">
        <f>CONCATENATE(A40,B40)</f>
        <v>根室市総数</v>
      </c>
      <c r="F40" s="27">
        <f>IF(VLOOKUP($E40,[1]作業用!$C$14:$FF$1006,138,FALSE)=0,"-",VLOOKUP($E40,[1]作業用!$C$14:$FF$1006,138,FALSE))</f>
        <v>26917</v>
      </c>
      <c r="G40" s="27">
        <f>IF(VLOOKUP($E40,[1]作業用!$C$14:$FF$1006,139,FALSE)=0,"-",VLOOKUP($E40,[1]作業用!$C$14:$FF$1006,139,FALSE))</f>
        <v>911</v>
      </c>
      <c r="H40" s="27">
        <f>IF(VLOOKUP($E40,[1]作業用!$C$14:$FF$1006,140,FALSE)=0,"-",VLOOKUP($E40,[1]作業用!$C$14:$FF$1006,140,FALSE))</f>
        <v>986</v>
      </c>
      <c r="I40" s="27">
        <f>IF(VLOOKUP($E40,[1]作業用!$C$14:$FF$1006,141,FALSE)=0,"-",VLOOKUP($E40,[1]作業用!$C$14:$FF$1006,141,FALSE))</f>
        <v>1136</v>
      </c>
      <c r="J40" s="27">
        <f>IF(VLOOKUP($E40,[1]作業用!$C$14:$FF$1006,142,FALSE)=0,"-",VLOOKUP($E40,[1]作業用!$C$14:$FF$1006,142,FALSE))</f>
        <v>1037</v>
      </c>
      <c r="K40" s="27">
        <f>IF(VLOOKUP($E40,[1]作業用!$C$14:$FF$1006,143,FALSE)=0,"-",VLOOKUP($E40,[1]作業用!$C$14:$FF$1006,143,FALSE))</f>
        <v>1026</v>
      </c>
      <c r="L40" s="27">
        <f>IF(VLOOKUP($E40,[1]作業用!$C$14:$FF$1006,144,FALSE)=0,"-",VLOOKUP($E40,[1]作業用!$C$14:$FF$1006,144,FALSE))</f>
        <v>1243</v>
      </c>
      <c r="M40" s="27">
        <f>IF(VLOOKUP($E40,[1]作業用!$C$14:$FF$1006,145,FALSE)=0,"-",VLOOKUP($E40,[1]作業用!$C$14:$FF$1006,145,FALSE))</f>
        <v>1279</v>
      </c>
      <c r="N40" s="27">
        <f>IF(VLOOKUP($E40,[1]作業用!$C$14:$FF$1006,146,FALSE)=0,"-",VLOOKUP($E40,[1]作業用!$C$14:$FF$1006,146,FALSE))</f>
        <v>1514</v>
      </c>
      <c r="O40" s="27">
        <f>IF(VLOOKUP($E40,[1]作業用!$C$14:$FF$1006,147,FALSE)=0,"-",VLOOKUP($E40,[1]作業用!$C$14:$FF$1006,147,FALSE))</f>
        <v>1795</v>
      </c>
      <c r="P40" s="27">
        <f>IF(VLOOKUP($E40,[1]作業用!$C$14:$FF$1006,148,FALSE)=0,"-",VLOOKUP($E40,[1]作業用!$C$14:$FF$1006,148,FALSE))</f>
        <v>1755</v>
      </c>
      <c r="Q40" s="27">
        <f>IF(VLOOKUP($E40,[1]作業用!$C$14:$FF$1006,149,FALSE)=0,"-",VLOOKUP($E40,[1]作業用!$C$14:$FF$1006,149,FALSE))</f>
        <v>1845</v>
      </c>
      <c r="R40" s="27">
        <f>IF(VLOOKUP($E40,[1]作業用!$C$14:$FF$1006,150,FALSE)=0,"-",VLOOKUP($E40,[1]作業用!$C$14:$FF$1006,150,FALSE))</f>
        <v>1848</v>
      </c>
      <c r="S40" s="27">
        <f>IF(VLOOKUP($E40,[1]作業用!$C$14:$FF$1006,151,FALSE)=0,"-",VLOOKUP($E40,[1]作業用!$C$14:$FF$1006,151,FALSE))</f>
        <v>2191</v>
      </c>
      <c r="T40" s="27">
        <f>IF(VLOOKUP($E40,[1]作業用!$C$14:$FF$1006,152,FALSE)=0,"-",VLOOKUP($E40,[1]作業用!$C$14:$FF$1006,152,FALSE))</f>
        <v>2261</v>
      </c>
      <c r="U40" s="27">
        <f>IF(VLOOKUP($E40,[1]作業用!$C$14:$FF$1006,153,FALSE)=0,"-",VLOOKUP($E40,[1]作業用!$C$14:$FF$1006,153,FALSE))</f>
        <v>1928</v>
      </c>
      <c r="V40" s="27">
        <f>IF(VLOOKUP($E40,[1]作業用!$C$14:$FF$1006,154,FALSE)=0,"-",VLOOKUP($E40,[1]作業用!$C$14:$FF$1006,154,FALSE))</f>
        <v>1748</v>
      </c>
      <c r="W40" s="27">
        <f>IF(VLOOKUP($E40,[1]作業用!$C$14:$FF$1006,155,FALSE)=0,"-",VLOOKUP($E40,[1]作業用!$C$14:$FF$1006,155,FALSE))</f>
        <v>1247</v>
      </c>
      <c r="X40" s="27">
        <f>IF(VLOOKUP($E40,[1]作業用!$C$14:$FF$1006,156,FALSE)=0,"-",VLOOKUP($E40,[1]作業用!$C$14:$FF$1006,156,FALSE))</f>
        <v>725</v>
      </c>
      <c r="Y40" s="27">
        <f>IF(VLOOKUP($E40,[1]作業用!$C$14:$FF$1006,157,FALSE)=0,"-",VLOOKUP($E40,[1]作業用!$C$14:$FF$1006,157,FALSE))</f>
        <v>279</v>
      </c>
      <c r="Z40" s="27">
        <f>IF(VLOOKUP($E40,[1]作業用!$C$14:$FF$1006,158,FALSE)=0,"-",VLOOKUP($E40,[1]作業用!$C$14:$FF$1006,158,FALSE))</f>
        <v>84</v>
      </c>
      <c r="AA40" s="27">
        <f>IF(VLOOKUP($E40,[1]作業用!$C$14:$FF$1006,159,FALSE)=0,"-",VLOOKUP($E40,[1]作業用!$C$14:$FF$1006,159,FALSE))</f>
        <v>13</v>
      </c>
      <c r="AB40" s="27">
        <f>IF(VLOOKUP($E40,[1]作業用!$C$14:$FF$1006,160,FALSE)=0,"-",VLOOKUP($E40,[1]作業用!$C$14:$FF$1006,160,FALSE))</f>
        <v>66</v>
      </c>
    </row>
    <row r="41" spans="1:28" ht="16.5" customHeight="1">
      <c r="A41" s="23"/>
      <c r="B41" s="25" t="s">
        <v>11</v>
      </c>
      <c r="C41" s="25" t="str">
        <f>A40</f>
        <v>根室市</v>
      </c>
      <c r="D41" s="25" t="str">
        <f>RIGHT(A40,1)</f>
        <v>市</v>
      </c>
      <c r="E41" s="26" t="str">
        <f>CONCATENATE(A40,B41)</f>
        <v>根室市男</v>
      </c>
      <c r="F41" s="27">
        <f>IF(VLOOKUP($E41,[1]作業用!$C$14:$FF$1006,138,FALSE)=0,"-",VLOOKUP($E41,[1]作業用!$C$14:$FF$1006,138,FALSE))</f>
        <v>12862</v>
      </c>
      <c r="G41" s="27">
        <f>IF(VLOOKUP($E41,[1]作業用!$C$14:$FF$1006,139,FALSE)=0,"-",VLOOKUP($E41,[1]作業用!$C$14:$FF$1006,139,FALSE))</f>
        <v>455</v>
      </c>
      <c r="H41" s="27">
        <f>IF(VLOOKUP($E41,[1]作業用!$C$14:$FF$1006,140,FALSE)=0,"-",VLOOKUP($E41,[1]作業用!$C$14:$FF$1006,140,FALSE))</f>
        <v>533</v>
      </c>
      <c r="I41" s="27">
        <f>IF(VLOOKUP($E41,[1]作業用!$C$14:$FF$1006,141,FALSE)=0,"-",VLOOKUP($E41,[1]作業用!$C$14:$FF$1006,141,FALSE))</f>
        <v>582</v>
      </c>
      <c r="J41" s="27">
        <f>IF(VLOOKUP($E41,[1]作業用!$C$14:$FF$1006,142,FALSE)=0,"-",VLOOKUP($E41,[1]作業用!$C$14:$FF$1006,142,FALSE))</f>
        <v>532</v>
      </c>
      <c r="K41" s="27">
        <f>IF(VLOOKUP($E41,[1]作業用!$C$14:$FF$1006,143,FALSE)=0,"-",VLOOKUP($E41,[1]作業用!$C$14:$FF$1006,143,FALSE))</f>
        <v>519</v>
      </c>
      <c r="L41" s="27">
        <f>IF(VLOOKUP($E41,[1]作業用!$C$14:$FF$1006,144,FALSE)=0,"-",VLOOKUP($E41,[1]作業用!$C$14:$FF$1006,144,FALSE))</f>
        <v>688</v>
      </c>
      <c r="M41" s="27">
        <f>IF(VLOOKUP($E41,[1]作業用!$C$14:$FF$1006,145,FALSE)=0,"-",VLOOKUP($E41,[1]作業用!$C$14:$FF$1006,145,FALSE))</f>
        <v>660</v>
      </c>
      <c r="N41" s="27">
        <f>IF(VLOOKUP($E41,[1]作業用!$C$14:$FF$1006,146,FALSE)=0,"-",VLOOKUP($E41,[1]作業用!$C$14:$FF$1006,146,FALSE))</f>
        <v>786</v>
      </c>
      <c r="O41" s="27">
        <f>IF(VLOOKUP($E41,[1]作業用!$C$14:$FF$1006,147,FALSE)=0,"-",VLOOKUP($E41,[1]作業用!$C$14:$FF$1006,147,FALSE))</f>
        <v>934</v>
      </c>
      <c r="P41" s="27">
        <f>IF(VLOOKUP($E41,[1]作業用!$C$14:$FF$1006,148,FALSE)=0,"-",VLOOKUP($E41,[1]作業用!$C$14:$FF$1006,148,FALSE))</f>
        <v>885</v>
      </c>
      <c r="Q41" s="27">
        <f>IF(VLOOKUP($E41,[1]作業用!$C$14:$FF$1006,149,FALSE)=0,"-",VLOOKUP($E41,[1]作業用!$C$14:$FF$1006,149,FALSE))</f>
        <v>896</v>
      </c>
      <c r="R41" s="27">
        <f>IF(VLOOKUP($E41,[1]作業用!$C$14:$FF$1006,150,FALSE)=0,"-",VLOOKUP($E41,[1]作業用!$C$14:$FF$1006,150,FALSE))</f>
        <v>907</v>
      </c>
      <c r="S41" s="27">
        <f>IF(VLOOKUP($E41,[1]作業用!$C$14:$FF$1006,151,FALSE)=0,"-",VLOOKUP($E41,[1]作業用!$C$14:$FF$1006,151,FALSE))</f>
        <v>1023</v>
      </c>
      <c r="T41" s="27">
        <f>IF(VLOOKUP($E41,[1]作業用!$C$14:$FF$1006,152,FALSE)=0,"-",VLOOKUP($E41,[1]作業用!$C$14:$FF$1006,152,FALSE))</f>
        <v>1037</v>
      </c>
      <c r="U41" s="27">
        <f>IF(VLOOKUP($E41,[1]作業用!$C$14:$FF$1006,153,FALSE)=0,"-",VLOOKUP($E41,[1]作業用!$C$14:$FF$1006,153,FALSE))</f>
        <v>806</v>
      </c>
      <c r="V41" s="27">
        <f>IF(VLOOKUP($E41,[1]作業用!$C$14:$FF$1006,154,FALSE)=0,"-",VLOOKUP($E41,[1]作業用!$C$14:$FF$1006,154,FALSE))</f>
        <v>719</v>
      </c>
      <c r="W41" s="27">
        <f>IF(VLOOKUP($E41,[1]作業用!$C$14:$FF$1006,155,FALSE)=0,"-",VLOOKUP($E41,[1]作業用!$C$14:$FF$1006,155,FALSE))</f>
        <v>526</v>
      </c>
      <c r="X41" s="27">
        <f>IF(VLOOKUP($E41,[1]作業用!$C$14:$FF$1006,156,FALSE)=0,"-",VLOOKUP($E41,[1]作業用!$C$14:$FF$1006,156,FALSE))</f>
        <v>244</v>
      </c>
      <c r="Y41" s="27">
        <f>IF(VLOOKUP($E41,[1]作業用!$C$14:$FF$1006,157,FALSE)=0,"-",VLOOKUP($E41,[1]作業用!$C$14:$FF$1006,157,FALSE))</f>
        <v>62</v>
      </c>
      <c r="Z41" s="27">
        <f>IF(VLOOKUP($E41,[1]作業用!$C$14:$FF$1006,158,FALSE)=0,"-",VLOOKUP($E41,[1]作業用!$C$14:$FF$1006,158,FALSE))</f>
        <v>18</v>
      </c>
      <c r="AA41" s="27">
        <f>IF(VLOOKUP($E41,[1]作業用!$C$14:$FF$1006,159,FALSE)=0,"-",VLOOKUP($E41,[1]作業用!$C$14:$FF$1006,159,FALSE))</f>
        <v>1</v>
      </c>
      <c r="AB41" s="27">
        <f>IF(VLOOKUP($E41,[1]作業用!$C$14:$FF$1006,160,FALSE)=0,"-",VLOOKUP($E41,[1]作業用!$C$14:$FF$1006,160,FALSE))</f>
        <v>49</v>
      </c>
    </row>
    <row r="42" spans="1:28">
      <c r="A42" s="23"/>
      <c r="B42" s="25" t="s">
        <v>83</v>
      </c>
      <c r="C42" s="25" t="str">
        <f>A40</f>
        <v>根室市</v>
      </c>
      <c r="D42" s="25" t="str">
        <f>RIGHT(A40,1)</f>
        <v>市</v>
      </c>
      <c r="E42" s="26" t="str">
        <f>CONCATENATE(A40,B42)</f>
        <v>根室市女</v>
      </c>
      <c r="F42" s="27">
        <f>IF(VLOOKUP($E42,[1]作業用!$C$14:$FF$1006,138,FALSE)=0,"-",VLOOKUP($E42,[1]作業用!$C$14:$FF$1006,138,FALSE))</f>
        <v>14055</v>
      </c>
      <c r="G42" s="27">
        <f>IF(VLOOKUP($E42,[1]作業用!$C$14:$FF$1006,139,FALSE)=0,"-",VLOOKUP($E42,[1]作業用!$C$14:$FF$1006,139,FALSE))</f>
        <v>456</v>
      </c>
      <c r="H42" s="27">
        <f>IF(VLOOKUP($E42,[1]作業用!$C$14:$FF$1006,140,FALSE)=0,"-",VLOOKUP($E42,[1]作業用!$C$14:$FF$1006,140,FALSE))</f>
        <v>453</v>
      </c>
      <c r="I42" s="27">
        <f>IF(VLOOKUP($E42,[1]作業用!$C$14:$FF$1006,141,FALSE)=0,"-",VLOOKUP($E42,[1]作業用!$C$14:$FF$1006,141,FALSE))</f>
        <v>554</v>
      </c>
      <c r="J42" s="27">
        <f>IF(VLOOKUP($E42,[1]作業用!$C$14:$FF$1006,142,FALSE)=0,"-",VLOOKUP($E42,[1]作業用!$C$14:$FF$1006,142,FALSE))</f>
        <v>505</v>
      </c>
      <c r="K42" s="27">
        <f>IF(VLOOKUP($E42,[1]作業用!$C$14:$FF$1006,143,FALSE)=0,"-",VLOOKUP($E42,[1]作業用!$C$14:$FF$1006,143,FALSE))</f>
        <v>507</v>
      </c>
      <c r="L42" s="27">
        <f>IF(VLOOKUP($E42,[1]作業用!$C$14:$FF$1006,144,FALSE)=0,"-",VLOOKUP($E42,[1]作業用!$C$14:$FF$1006,144,FALSE))</f>
        <v>555</v>
      </c>
      <c r="M42" s="27">
        <f>IF(VLOOKUP($E42,[1]作業用!$C$14:$FF$1006,145,FALSE)=0,"-",VLOOKUP($E42,[1]作業用!$C$14:$FF$1006,145,FALSE))</f>
        <v>619</v>
      </c>
      <c r="N42" s="27">
        <f>IF(VLOOKUP($E42,[1]作業用!$C$14:$FF$1006,146,FALSE)=0,"-",VLOOKUP($E42,[1]作業用!$C$14:$FF$1006,146,FALSE))</f>
        <v>728</v>
      </c>
      <c r="O42" s="27">
        <f>IF(VLOOKUP($E42,[1]作業用!$C$14:$FF$1006,147,FALSE)=0,"-",VLOOKUP($E42,[1]作業用!$C$14:$FF$1006,147,FALSE))</f>
        <v>861</v>
      </c>
      <c r="P42" s="27">
        <f>IF(VLOOKUP($E42,[1]作業用!$C$14:$FF$1006,148,FALSE)=0,"-",VLOOKUP($E42,[1]作業用!$C$14:$FF$1006,148,FALSE))</f>
        <v>870</v>
      </c>
      <c r="Q42" s="27">
        <f>IF(VLOOKUP($E42,[1]作業用!$C$14:$FF$1006,149,FALSE)=0,"-",VLOOKUP($E42,[1]作業用!$C$14:$FF$1006,149,FALSE))</f>
        <v>949</v>
      </c>
      <c r="R42" s="27">
        <f>IF(VLOOKUP($E42,[1]作業用!$C$14:$FF$1006,150,FALSE)=0,"-",VLOOKUP($E42,[1]作業用!$C$14:$FF$1006,150,FALSE))</f>
        <v>941</v>
      </c>
      <c r="S42" s="27">
        <f>IF(VLOOKUP($E42,[1]作業用!$C$14:$FF$1006,151,FALSE)=0,"-",VLOOKUP($E42,[1]作業用!$C$14:$FF$1006,151,FALSE))</f>
        <v>1168</v>
      </c>
      <c r="T42" s="27">
        <f>IF(VLOOKUP($E42,[1]作業用!$C$14:$FF$1006,152,FALSE)=0,"-",VLOOKUP($E42,[1]作業用!$C$14:$FF$1006,152,FALSE))</f>
        <v>1224</v>
      </c>
      <c r="U42" s="27">
        <f>IF(VLOOKUP($E42,[1]作業用!$C$14:$FF$1006,153,FALSE)=0,"-",VLOOKUP($E42,[1]作業用!$C$14:$FF$1006,153,FALSE))</f>
        <v>1122</v>
      </c>
      <c r="V42" s="27">
        <f>IF(VLOOKUP($E42,[1]作業用!$C$14:$FF$1006,154,FALSE)=0,"-",VLOOKUP($E42,[1]作業用!$C$14:$FF$1006,154,FALSE))</f>
        <v>1029</v>
      </c>
      <c r="W42" s="27">
        <f>IF(VLOOKUP($E42,[1]作業用!$C$14:$FF$1006,155,FALSE)=0,"-",VLOOKUP($E42,[1]作業用!$C$14:$FF$1006,155,FALSE))</f>
        <v>721</v>
      </c>
      <c r="X42" s="27">
        <f>IF(VLOOKUP($E42,[1]作業用!$C$14:$FF$1006,156,FALSE)=0,"-",VLOOKUP($E42,[1]作業用!$C$14:$FF$1006,156,FALSE))</f>
        <v>481</v>
      </c>
      <c r="Y42" s="27">
        <f>IF(VLOOKUP($E42,[1]作業用!$C$14:$FF$1006,157,FALSE)=0,"-",VLOOKUP($E42,[1]作業用!$C$14:$FF$1006,157,FALSE))</f>
        <v>217</v>
      </c>
      <c r="Z42" s="27">
        <f>IF(VLOOKUP($E42,[1]作業用!$C$14:$FF$1006,158,FALSE)=0,"-",VLOOKUP($E42,[1]作業用!$C$14:$FF$1006,158,FALSE))</f>
        <v>66</v>
      </c>
      <c r="AA42" s="27">
        <f>IF(VLOOKUP($E42,[1]作業用!$C$14:$FF$1006,159,FALSE)=0,"-",VLOOKUP($E42,[1]作業用!$C$14:$FF$1006,159,FALSE))</f>
        <v>12</v>
      </c>
      <c r="AB42" s="27">
        <f>IF(VLOOKUP($E42,[1]作業用!$C$14:$FF$1006,160,FALSE)=0,"-",VLOOKUP($E42,[1]作業用!$C$14:$FF$1006,160,FALSE))</f>
        <v>17</v>
      </c>
    </row>
    <row r="43" spans="1:28">
      <c r="A43" s="23" t="s">
        <v>66</v>
      </c>
      <c r="B43" s="25" t="s">
        <v>82</v>
      </c>
      <c r="C43" s="25" t="str">
        <f>A43</f>
        <v>中標津保健所</v>
      </c>
      <c r="D43" s="25" t="str">
        <f>RIGHT(A43,1)</f>
        <v>所</v>
      </c>
      <c r="E43" s="26" t="str">
        <f>CONCATENATE(A43,B43)</f>
        <v>中標津保健所総数</v>
      </c>
      <c r="F43" s="27">
        <f>IF(VLOOKUP($E43,[1]作業用!$C$14:$FF$1006,138,FALSE)=0,"-",VLOOKUP($E43,[1]作業用!$C$14:$FF$1006,138,FALSE))</f>
        <v>49704</v>
      </c>
      <c r="G43" s="27">
        <f>IF(VLOOKUP($E43,[1]作業用!$C$14:$FF$1006,139,FALSE)=0,"-",VLOOKUP($E43,[1]作業用!$C$14:$FF$1006,139,FALSE))</f>
        <v>2179</v>
      </c>
      <c r="H43" s="27">
        <f>IF(VLOOKUP($E43,[1]作業用!$C$14:$FF$1006,140,FALSE)=0,"-",VLOOKUP($E43,[1]作業用!$C$14:$FF$1006,140,FALSE))</f>
        <v>2372</v>
      </c>
      <c r="I43" s="27">
        <f>IF(VLOOKUP($E43,[1]作業用!$C$14:$FF$1006,141,FALSE)=0,"-",VLOOKUP($E43,[1]作業用!$C$14:$FF$1006,141,FALSE))</f>
        <v>2674</v>
      </c>
      <c r="J43" s="27">
        <f>IF(VLOOKUP($E43,[1]作業用!$C$14:$FF$1006,142,FALSE)=0,"-",VLOOKUP($E43,[1]作業用!$C$14:$FF$1006,142,FALSE))</f>
        <v>2032</v>
      </c>
      <c r="K43" s="27">
        <f>IF(VLOOKUP($E43,[1]作業用!$C$14:$FF$1006,143,FALSE)=0,"-",VLOOKUP($E43,[1]作業用!$C$14:$FF$1006,143,FALSE))</f>
        <v>1668</v>
      </c>
      <c r="L43" s="27">
        <f>IF(VLOOKUP($E43,[1]作業用!$C$14:$FF$1006,144,FALSE)=0,"-",VLOOKUP($E43,[1]作業用!$C$14:$FF$1006,144,FALSE))</f>
        <v>2555</v>
      </c>
      <c r="M43" s="27">
        <f>IF(VLOOKUP($E43,[1]作業用!$C$14:$FF$1006,145,FALSE)=0,"-",VLOOKUP($E43,[1]作業用!$C$14:$FF$1006,145,FALSE))</f>
        <v>3011</v>
      </c>
      <c r="N43" s="27">
        <f>IF(VLOOKUP($E43,[1]作業用!$C$14:$FF$1006,146,FALSE)=0,"-",VLOOKUP($E43,[1]作業用!$C$14:$FF$1006,146,FALSE))</f>
        <v>3441</v>
      </c>
      <c r="O43" s="27">
        <f>IF(VLOOKUP($E43,[1]作業用!$C$14:$FF$1006,147,FALSE)=0,"-",VLOOKUP($E43,[1]作業用!$C$14:$FF$1006,147,FALSE))</f>
        <v>3590</v>
      </c>
      <c r="P43" s="27">
        <f>IF(VLOOKUP($E43,[1]作業用!$C$14:$FF$1006,148,FALSE)=0,"-",VLOOKUP($E43,[1]作業用!$C$14:$FF$1006,148,FALSE))</f>
        <v>3244</v>
      </c>
      <c r="Q43" s="27">
        <f>IF(VLOOKUP($E43,[1]作業用!$C$14:$FF$1006,149,FALSE)=0,"-",VLOOKUP($E43,[1]作業用!$C$14:$FF$1006,149,FALSE))</f>
        <v>3363</v>
      </c>
      <c r="R43" s="27">
        <f>IF(VLOOKUP($E43,[1]作業用!$C$14:$FF$1006,150,FALSE)=0,"-",VLOOKUP($E43,[1]作業用!$C$14:$FF$1006,150,FALSE))</f>
        <v>3397</v>
      </c>
      <c r="S43" s="27">
        <f>IF(VLOOKUP($E43,[1]作業用!$C$14:$FF$1006,151,FALSE)=0,"-",VLOOKUP($E43,[1]作業用!$C$14:$FF$1006,151,FALSE))</f>
        <v>3899</v>
      </c>
      <c r="T43" s="27">
        <f>IF(VLOOKUP($E43,[1]作業用!$C$14:$FF$1006,152,FALSE)=0,"-",VLOOKUP($E43,[1]作業用!$C$14:$FF$1006,152,FALSE))</f>
        <v>3590</v>
      </c>
      <c r="U43" s="27">
        <f>IF(VLOOKUP($E43,[1]作業用!$C$14:$FF$1006,153,FALSE)=0,"-",VLOOKUP($E43,[1]作業用!$C$14:$FF$1006,153,FALSE))</f>
        <v>2659</v>
      </c>
      <c r="V43" s="27">
        <f>IF(VLOOKUP($E43,[1]作業用!$C$14:$FF$1006,154,FALSE)=0,"-",VLOOKUP($E43,[1]作業用!$C$14:$FF$1006,154,FALSE))</f>
        <v>2306</v>
      </c>
      <c r="W43" s="27">
        <f>IF(VLOOKUP($E43,[1]作業用!$C$14:$FF$1006,155,FALSE)=0,"-",VLOOKUP($E43,[1]作業用!$C$14:$FF$1006,155,FALSE))</f>
        <v>1840</v>
      </c>
      <c r="X43" s="27">
        <f>IF(VLOOKUP($E43,[1]作業用!$C$14:$FF$1006,156,FALSE)=0,"-",VLOOKUP($E43,[1]作業用!$C$14:$FF$1006,156,FALSE))</f>
        <v>1122</v>
      </c>
      <c r="Y43" s="27">
        <f>IF(VLOOKUP($E43,[1]作業用!$C$14:$FF$1006,157,FALSE)=0,"-",VLOOKUP($E43,[1]作業用!$C$14:$FF$1006,157,FALSE))</f>
        <v>511</v>
      </c>
      <c r="Z43" s="27">
        <f>IF(VLOOKUP($E43,[1]作業用!$C$14:$FF$1006,158,FALSE)=0,"-",VLOOKUP($E43,[1]作業用!$C$14:$FF$1006,158,FALSE))</f>
        <v>121</v>
      </c>
      <c r="AA43" s="27">
        <f>IF(VLOOKUP($E43,[1]作業用!$C$14:$FF$1006,159,FALSE)=0,"-",VLOOKUP($E43,[1]作業用!$C$14:$FF$1006,159,FALSE))</f>
        <v>19</v>
      </c>
      <c r="AB43" s="27">
        <f>IF(VLOOKUP($E43,[1]作業用!$C$14:$FF$1006,160,FALSE)=0,"-",VLOOKUP($E43,[1]作業用!$C$14:$FF$1006,160,FALSE))</f>
        <v>111</v>
      </c>
    </row>
    <row r="44" spans="1:28">
      <c r="A44" s="23"/>
      <c r="B44" s="25" t="s">
        <v>11</v>
      </c>
      <c r="C44" s="25" t="str">
        <f>A43</f>
        <v>中標津保健所</v>
      </c>
      <c r="D44" s="25" t="str">
        <f>RIGHT(A43,1)</f>
        <v>所</v>
      </c>
      <c r="E44" s="26" t="str">
        <f>CONCATENATE(A43,B44)</f>
        <v>中標津保健所男</v>
      </c>
      <c r="F44" s="27">
        <f>IF(VLOOKUP($E44,[1]作業用!$C$14:$FF$1006,138,FALSE)=0,"-",VLOOKUP($E44,[1]作業用!$C$14:$FF$1006,138,FALSE))</f>
        <v>24577</v>
      </c>
      <c r="G44" s="27">
        <f>IF(VLOOKUP($E44,[1]作業用!$C$14:$FF$1006,139,FALSE)=0,"-",VLOOKUP($E44,[1]作業用!$C$14:$FF$1006,139,FALSE))</f>
        <v>1084</v>
      </c>
      <c r="H44" s="27">
        <f>IF(VLOOKUP($E44,[1]作業用!$C$14:$FF$1006,140,FALSE)=0,"-",VLOOKUP($E44,[1]作業用!$C$14:$FF$1006,140,FALSE))</f>
        <v>1246</v>
      </c>
      <c r="I44" s="27">
        <f>IF(VLOOKUP($E44,[1]作業用!$C$14:$FF$1006,141,FALSE)=0,"-",VLOOKUP($E44,[1]作業用!$C$14:$FF$1006,141,FALSE))</f>
        <v>1323</v>
      </c>
      <c r="J44" s="27">
        <f>IF(VLOOKUP($E44,[1]作業用!$C$14:$FF$1006,142,FALSE)=0,"-",VLOOKUP($E44,[1]作業用!$C$14:$FF$1006,142,FALSE))</f>
        <v>1057</v>
      </c>
      <c r="K44" s="27">
        <f>IF(VLOOKUP($E44,[1]作業用!$C$14:$FF$1006,143,FALSE)=0,"-",VLOOKUP($E44,[1]作業用!$C$14:$FF$1006,143,FALSE))</f>
        <v>925</v>
      </c>
      <c r="L44" s="27">
        <f>IF(VLOOKUP($E44,[1]作業用!$C$14:$FF$1006,144,FALSE)=0,"-",VLOOKUP($E44,[1]作業用!$C$14:$FF$1006,144,FALSE))</f>
        <v>1345</v>
      </c>
      <c r="M44" s="27">
        <f>IF(VLOOKUP($E44,[1]作業用!$C$14:$FF$1006,145,FALSE)=0,"-",VLOOKUP($E44,[1]作業用!$C$14:$FF$1006,145,FALSE))</f>
        <v>1581</v>
      </c>
      <c r="N44" s="27">
        <f>IF(VLOOKUP($E44,[1]作業用!$C$14:$FF$1006,146,FALSE)=0,"-",VLOOKUP($E44,[1]作業用!$C$14:$FF$1006,146,FALSE))</f>
        <v>1773</v>
      </c>
      <c r="O44" s="27">
        <f>IF(VLOOKUP($E44,[1]作業用!$C$14:$FF$1006,147,FALSE)=0,"-",VLOOKUP($E44,[1]作業用!$C$14:$FF$1006,147,FALSE))</f>
        <v>1863</v>
      </c>
      <c r="P44" s="27">
        <f>IF(VLOOKUP($E44,[1]作業用!$C$14:$FF$1006,148,FALSE)=0,"-",VLOOKUP($E44,[1]作業用!$C$14:$FF$1006,148,FALSE))</f>
        <v>1664</v>
      </c>
      <c r="Q44" s="27">
        <f>IF(VLOOKUP($E44,[1]作業用!$C$14:$FF$1006,149,FALSE)=0,"-",VLOOKUP($E44,[1]作業用!$C$14:$FF$1006,149,FALSE))</f>
        <v>1718</v>
      </c>
      <c r="R44" s="27">
        <f>IF(VLOOKUP($E44,[1]作業用!$C$14:$FF$1006,150,FALSE)=0,"-",VLOOKUP($E44,[1]作業用!$C$14:$FF$1006,150,FALSE))</f>
        <v>1704</v>
      </c>
      <c r="S44" s="27">
        <f>IF(VLOOKUP($E44,[1]作業用!$C$14:$FF$1006,151,FALSE)=0,"-",VLOOKUP($E44,[1]作業用!$C$14:$FF$1006,151,FALSE))</f>
        <v>1897</v>
      </c>
      <c r="T44" s="27">
        <f>IF(VLOOKUP($E44,[1]作業用!$C$14:$FF$1006,152,FALSE)=0,"-",VLOOKUP($E44,[1]作業用!$C$14:$FF$1006,152,FALSE))</f>
        <v>1761</v>
      </c>
      <c r="U44" s="27">
        <f>IF(VLOOKUP($E44,[1]作業用!$C$14:$FF$1006,153,FALSE)=0,"-",VLOOKUP($E44,[1]作業用!$C$14:$FF$1006,153,FALSE))</f>
        <v>1188</v>
      </c>
      <c r="V44" s="27">
        <f>IF(VLOOKUP($E44,[1]作業用!$C$14:$FF$1006,154,FALSE)=0,"-",VLOOKUP($E44,[1]作業用!$C$14:$FF$1006,154,FALSE))</f>
        <v>974</v>
      </c>
      <c r="W44" s="27">
        <f>IF(VLOOKUP($E44,[1]作業用!$C$14:$FF$1006,155,FALSE)=0,"-",VLOOKUP($E44,[1]作業用!$C$14:$FF$1006,155,FALSE))</f>
        <v>788</v>
      </c>
      <c r="X44" s="27">
        <f>IF(VLOOKUP($E44,[1]作業用!$C$14:$FF$1006,156,FALSE)=0,"-",VLOOKUP($E44,[1]作業用!$C$14:$FF$1006,156,FALSE))</f>
        <v>439</v>
      </c>
      <c r="Y44" s="27">
        <f>IF(VLOOKUP($E44,[1]作業用!$C$14:$FF$1006,157,FALSE)=0,"-",VLOOKUP($E44,[1]作業用!$C$14:$FF$1006,157,FALSE))</f>
        <v>145</v>
      </c>
      <c r="Z44" s="27">
        <f>IF(VLOOKUP($E44,[1]作業用!$C$14:$FF$1006,158,FALSE)=0,"-",VLOOKUP($E44,[1]作業用!$C$14:$FF$1006,158,FALSE))</f>
        <v>28</v>
      </c>
      <c r="AA44" s="27">
        <f>IF(VLOOKUP($E44,[1]作業用!$C$14:$FF$1006,159,FALSE)=0,"-",VLOOKUP($E44,[1]作業用!$C$14:$FF$1006,159,FALSE))</f>
        <v>6</v>
      </c>
      <c r="AB44" s="27">
        <f>IF(VLOOKUP($E44,[1]作業用!$C$14:$FF$1006,160,FALSE)=0,"-",VLOOKUP($E44,[1]作業用!$C$14:$FF$1006,160,FALSE))</f>
        <v>68</v>
      </c>
    </row>
    <row r="45" spans="1:28">
      <c r="A45" s="23"/>
      <c r="B45" s="25" t="s">
        <v>83</v>
      </c>
      <c r="C45" s="25" t="str">
        <f>A43</f>
        <v>中標津保健所</v>
      </c>
      <c r="D45" s="25" t="str">
        <f>RIGHT(A43,1)</f>
        <v>所</v>
      </c>
      <c r="E45" s="26" t="str">
        <f>CONCATENATE(A43,B45)</f>
        <v>中標津保健所女</v>
      </c>
      <c r="F45" s="27">
        <f>IF(VLOOKUP($E45,[1]作業用!$C$14:$FF$1006,138,FALSE)=0,"-",VLOOKUP($E45,[1]作業用!$C$14:$FF$1006,138,FALSE))</f>
        <v>25127</v>
      </c>
      <c r="G45" s="27">
        <f>IF(VLOOKUP($E45,[1]作業用!$C$14:$FF$1006,139,FALSE)=0,"-",VLOOKUP($E45,[1]作業用!$C$14:$FF$1006,139,FALSE))</f>
        <v>1095</v>
      </c>
      <c r="H45" s="27">
        <f>IF(VLOOKUP($E45,[1]作業用!$C$14:$FF$1006,140,FALSE)=0,"-",VLOOKUP($E45,[1]作業用!$C$14:$FF$1006,140,FALSE))</f>
        <v>1126</v>
      </c>
      <c r="I45" s="27">
        <f>IF(VLOOKUP($E45,[1]作業用!$C$14:$FF$1006,141,FALSE)=0,"-",VLOOKUP($E45,[1]作業用!$C$14:$FF$1006,141,FALSE))</f>
        <v>1351</v>
      </c>
      <c r="J45" s="27">
        <f>IF(VLOOKUP($E45,[1]作業用!$C$14:$FF$1006,142,FALSE)=0,"-",VLOOKUP($E45,[1]作業用!$C$14:$FF$1006,142,FALSE))</f>
        <v>975</v>
      </c>
      <c r="K45" s="27">
        <f>IF(VLOOKUP($E45,[1]作業用!$C$14:$FF$1006,143,FALSE)=0,"-",VLOOKUP($E45,[1]作業用!$C$14:$FF$1006,143,FALSE))</f>
        <v>743</v>
      </c>
      <c r="L45" s="27">
        <f>IF(VLOOKUP($E45,[1]作業用!$C$14:$FF$1006,144,FALSE)=0,"-",VLOOKUP($E45,[1]作業用!$C$14:$FF$1006,144,FALSE))</f>
        <v>1210</v>
      </c>
      <c r="M45" s="27">
        <f>IF(VLOOKUP($E45,[1]作業用!$C$14:$FF$1006,145,FALSE)=0,"-",VLOOKUP($E45,[1]作業用!$C$14:$FF$1006,145,FALSE))</f>
        <v>1430</v>
      </c>
      <c r="N45" s="27">
        <f>IF(VLOOKUP($E45,[1]作業用!$C$14:$FF$1006,146,FALSE)=0,"-",VLOOKUP($E45,[1]作業用!$C$14:$FF$1006,146,FALSE))</f>
        <v>1668</v>
      </c>
      <c r="O45" s="27">
        <f>IF(VLOOKUP($E45,[1]作業用!$C$14:$FF$1006,147,FALSE)=0,"-",VLOOKUP($E45,[1]作業用!$C$14:$FF$1006,147,FALSE))</f>
        <v>1727</v>
      </c>
      <c r="P45" s="27">
        <f>IF(VLOOKUP($E45,[1]作業用!$C$14:$FF$1006,148,FALSE)=0,"-",VLOOKUP($E45,[1]作業用!$C$14:$FF$1006,148,FALSE))</f>
        <v>1580</v>
      </c>
      <c r="Q45" s="27">
        <f>IF(VLOOKUP($E45,[1]作業用!$C$14:$FF$1006,149,FALSE)=0,"-",VLOOKUP($E45,[1]作業用!$C$14:$FF$1006,149,FALSE))</f>
        <v>1645</v>
      </c>
      <c r="R45" s="27">
        <f>IF(VLOOKUP($E45,[1]作業用!$C$14:$FF$1006,150,FALSE)=0,"-",VLOOKUP($E45,[1]作業用!$C$14:$FF$1006,150,FALSE))</f>
        <v>1693</v>
      </c>
      <c r="S45" s="27">
        <f>IF(VLOOKUP($E45,[1]作業用!$C$14:$FF$1006,151,FALSE)=0,"-",VLOOKUP($E45,[1]作業用!$C$14:$FF$1006,151,FALSE))</f>
        <v>2002</v>
      </c>
      <c r="T45" s="27">
        <f>IF(VLOOKUP($E45,[1]作業用!$C$14:$FF$1006,152,FALSE)=0,"-",VLOOKUP($E45,[1]作業用!$C$14:$FF$1006,152,FALSE))</f>
        <v>1829</v>
      </c>
      <c r="U45" s="27">
        <f>IF(VLOOKUP($E45,[1]作業用!$C$14:$FF$1006,153,FALSE)=0,"-",VLOOKUP($E45,[1]作業用!$C$14:$FF$1006,153,FALSE))</f>
        <v>1471</v>
      </c>
      <c r="V45" s="27">
        <f>IF(VLOOKUP($E45,[1]作業用!$C$14:$FF$1006,154,FALSE)=0,"-",VLOOKUP($E45,[1]作業用!$C$14:$FF$1006,154,FALSE))</f>
        <v>1332</v>
      </c>
      <c r="W45" s="27">
        <f>IF(VLOOKUP($E45,[1]作業用!$C$14:$FF$1006,155,FALSE)=0,"-",VLOOKUP($E45,[1]作業用!$C$14:$FF$1006,155,FALSE))</f>
        <v>1052</v>
      </c>
      <c r="X45" s="27">
        <f>IF(VLOOKUP($E45,[1]作業用!$C$14:$FF$1006,156,FALSE)=0,"-",VLOOKUP($E45,[1]作業用!$C$14:$FF$1006,156,FALSE))</f>
        <v>683</v>
      </c>
      <c r="Y45" s="27">
        <f>IF(VLOOKUP($E45,[1]作業用!$C$14:$FF$1006,157,FALSE)=0,"-",VLOOKUP($E45,[1]作業用!$C$14:$FF$1006,157,FALSE))</f>
        <v>366</v>
      </c>
      <c r="Z45" s="27">
        <f>IF(VLOOKUP($E45,[1]作業用!$C$14:$FF$1006,158,FALSE)=0,"-",VLOOKUP($E45,[1]作業用!$C$14:$FF$1006,158,FALSE))</f>
        <v>93</v>
      </c>
      <c r="AA45" s="27">
        <f>IF(VLOOKUP($E45,[1]作業用!$C$14:$FF$1006,159,FALSE)=0,"-",VLOOKUP($E45,[1]作業用!$C$14:$FF$1006,159,FALSE))</f>
        <v>13</v>
      </c>
      <c r="AB45" s="27">
        <f>IF(VLOOKUP($E45,[1]作業用!$C$14:$FF$1006,160,FALSE)=0,"-",VLOOKUP($E45,[1]作業用!$C$14:$FF$1006,160,FALSE))</f>
        <v>43</v>
      </c>
    </row>
    <row r="46" spans="1:28">
      <c r="A46" s="23" t="s">
        <v>84</v>
      </c>
      <c r="B46" s="25" t="s">
        <v>82</v>
      </c>
      <c r="C46" s="25" t="str">
        <f>A46</f>
        <v>別海町</v>
      </c>
      <c r="D46" s="25" t="str">
        <f>RIGHT(A46,1)</f>
        <v>町</v>
      </c>
      <c r="E46" s="26" t="str">
        <f>CONCATENATE(A46,B46)</f>
        <v>別海町総数</v>
      </c>
      <c r="F46" s="27">
        <f>IF(VLOOKUP($E46,[1]作業用!$C$14:$FF$1006,138,FALSE)=0,"-",VLOOKUP($E46,[1]作業用!$C$14:$FF$1006,138,FALSE))</f>
        <v>15273</v>
      </c>
      <c r="G46" s="27">
        <f>IF(VLOOKUP($E46,[1]作業用!$C$14:$FF$1006,139,FALSE)=0,"-",VLOOKUP($E46,[1]作業用!$C$14:$FF$1006,139,FALSE))</f>
        <v>690</v>
      </c>
      <c r="H46" s="27">
        <f>IF(VLOOKUP($E46,[1]作業用!$C$14:$FF$1006,140,FALSE)=0,"-",VLOOKUP($E46,[1]作業用!$C$14:$FF$1006,140,FALSE))</f>
        <v>811</v>
      </c>
      <c r="I46" s="27">
        <f>IF(VLOOKUP($E46,[1]作業用!$C$14:$FF$1006,141,FALSE)=0,"-",VLOOKUP($E46,[1]作業用!$C$14:$FF$1006,141,FALSE))</f>
        <v>837</v>
      </c>
      <c r="J46" s="27">
        <f>IF(VLOOKUP($E46,[1]作業用!$C$14:$FF$1006,142,FALSE)=0,"-",VLOOKUP($E46,[1]作業用!$C$14:$FF$1006,142,FALSE))</f>
        <v>536</v>
      </c>
      <c r="K46" s="27">
        <f>IF(VLOOKUP($E46,[1]作業用!$C$14:$FF$1006,143,FALSE)=0,"-",VLOOKUP($E46,[1]作業用!$C$14:$FF$1006,143,FALSE))</f>
        <v>519</v>
      </c>
      <c r="L46" s="27">
        <f>IF(VLOOKUP($E46,[1]作業用!$C$14:$FF$1006,144,FALSE)=0,"-",VLOOKUP($E46,[1]作業用!$C$14:$FF$1006,144,FALSE))</f>
        <v>898</v>
      </c>
      <c r="M46" s="27">
        <f>IF(VLOOKUP($E46,[1]作業用!$C$14:$FF$1006,145,FALSE)=0,"-",VLOOKUP($E46,[1]作業用!$C$14:$FF$1006,145,FALSE))</f>
        <v>924</v>
      </c>
      <c r="N46" s="27">
        <f>IF(VLOOKUP($E46,[1]作業用!$C$14:$FF$1006,146,FALSE)=0,"-",VLOOKUP($E46,[1]作業用!$C$14:$FF$1006,146,FALSE))</f>
        <v>1064</v>
      </c>
      <c r="O46" s="27">
        <f>IF(VLOOKUP($E46,[1]作業用!$C$14:$FF$1006,147,FALSE)=0,"-",VLOOKUP($E46,[1]作業用!$C$14:$FF$1006,147,FALSE))</f>
        <v>1040</v>
      </c>
      <c r="P46" s="27">
        <f>IF(VLOOKUP($E46,[1]作業用!$C$14:$FF$1006,148,FALSE)=0,"-",VLOOKUP($E46,[1]作業用!$C$14:$FF$1006,148,FALSE))</f>
        <v>848</v>
      </c>
      <c r="Q46" s="27">
        <f>IF(VLOOKUP($E46,[1]作業用!$C$14:$FF$1006,149,FALSE)=0,"-",VLOOKUP($E46,[1]作業用!$C$14:$FF$1006,149,FALSE))</f>
        <v>988</v>
      </c>
      <c r="R46" s="27">
        <f>IF(VLOOKUP($E46,[1]作業用!$C$14:$FF$1006,150,FALSE)=0,"-",VLOOKUP($E46,[1]作業用!$C$14:$FF$1006,150,FALSE))</f>
        <v>1102</v>
      </c>
      <c r="S46" s="27">
        <f>IF(VLOOKUP($E46,[1]作業用!$C$14:$FF$1006,151,FALSE)=0,"-",VLOOKUP($E46,[1]作業用!$C$14:$FF$1006,151,FALSE))</f>
        <v>1258</v>
      </c>
      <c r="T46" s="27">
        <f>IF(VLOOKUP($E46,[1]作業用!$C$14:$FF$1006,152,FALSE)=0,"-",VLOOKUP($E46,[1]作業用!$C$14:$FF$1006,152,FALSE))</f>
        <v>1126</v>
      </c>
      <c r="U46" s="27">
        <f>IF(VLOOKUP($E46,[1]作業用!$C$14:$FF$1006,153,FALSE)=0,"-",VLOOKUP($E46,[1]作業用!$C$14:$FF$1006,153,FALSE))</f>
        <v>794</v>
      </c>
      <c r="V46" s="27">
        <f>IF(VLOOKUP($E46,[1]作業用!$C$14:$FF$1006,154,FALSE)=0,"-",VLOOKUP($E46,[1]作業用!$C$14:$FF$1006,154,FALSE))</f>
        <v>615</v>
      </c>
      <c r="W46" s="27">
        <f>IF(VLOOKUP($E46,[1]作業用!$C$14:$FF$1006,155,FALSE)=0,"-",VLOOKUP($E46,[1]作業用!$C$14:$FF$1006,155,FALSE))</f>
        <v>594</v>
      </c>
      <c r="X46" s="27">
        <f>IF(VLOOKUP($E46,[1]作業用!$C$14:$FF$1006,156,FALSE)=0,"-",VLOOKUP($E46,[1]作業用!$C$14:$FF$1006,156,FALSE))</f>
        <v>394</v>
      </c>
      <c r="Y46" s="27">
        <f>IF(VLOOKUP($E46,[1]作業用!$C$14:$FF$1006,157,FALSE)=0,"-",VLOOKUP($E46,[1]作業用!$C$14:$FF$1006,157,FALSE))</f>
        <v>180</v>
      </c>
      <c r="Z46" s="27">
        <f>IF(VLOOKUP($E46,[1]作業用!$C$14:$FF$1006,158,FALSE)=0,"-",VLOOKUP($E46,[1]作業用!$C$14:$FF$1006,158,FALSE))</f>
        <v>36</v>
      </c>
      <c r="AA46" s="27">
        <f>IF(VLOOKUP($E46,[1]作業用!$C$14:$FF$1006,159,FALSE)=0,"-",VLOOKUP($E46,[1]作業用!$C$14:$FF$1006,159,FALSE))</f>
        <v>7</v>
      </c>
      <c r="AB46" s="27">
        <f>IF(VLOOKUP($E46,[1]作業用!$C$14:$FF$1006,160,FALSE)=0,"-",VLOOKUP($E46,[1]作業用!$C$14:$FF$1006,160,FALSE))</f>
        <v>12</v>
      </c>
    </row>
    <row r="47" spans="1:28">
      <c r="A47" s="23"/>
      <c r="B47" s="25" t="s">
        <v>11</v>
      </c>
      <c r="C47" s="25" t="str">
        <f>A46</f>
        <v>別海町</v>
      </c>
      <c r="D47" s="25" t="str">
        <f>RIGHT(A46,1)</f>
        <v>町</v>
      </c>
      <c r="E47" s="26" t="str">
        <f>CONCATENATE(A46,B47)</f>
        <v>別海町男</v>
      </c>
      <c r="F47" s="27">
        <f>IF(VLOOKUP($E47,[1]作業用!$C$14:$FF$1006,138,FALSE)=0,"-",VLOOKUP($E47,[1]作業用!$C$14:$FF$1006,138,FALSE))</f>
        <v>7687</v>
      </c>
      <c r="G47" s="27">
        <f>IF(VLOOKUP($E47,[1]作業用!$C$14:$FF$1006,139,FALSE)=0,"-",VLOOKUP($E47,[1]作業用!$C$14:$FF$1006,139,FALSE))</f>
        <v>361</v>
      </c>
      <c r="H47" s="27">
        <f>IF(VLOOKUP($E47,[1]作業用!$C$14:$FF$1006,140,FALSE)=0,"-",VLOOKUP($E47,[1]作業用!$C$14:$FF$1006,140,FALSE))</f>
        <v>418</v>
      </c>
      <c r="I47" s="27">
        <f>IF(VLOOKUP($E47,[1]作業用!$C$14:$FF$1006,141,FALSE)=0,"-",VLOOKUP($E47,[1]作業用!$C$14:$FF$1006,141,FALSE))</f>
        <v>412</v>
      </c>
      <c r="J47" s="27">
        <f>IF(VLOOKUP($E47,[1]作業用!$C$14:$FF$1006,142,FALSE)=0,"-",VLOOKUP($E47,[1]作業用!$C$14:$FF$1006,142,FALSE))</f>
        <v>290</v>
      </c>
      <c r="K47" s="27">
        <f>IF(VLOOKUP($E47,[1]作業用!$C$14:$FF$1006,143,FALSE)=0,"-",VLOOKUP($E47,[1]作業用!$C$14:$FF$1006,143,FALSE))</f>
        <v>310</v>
      </c>
      <c r="L47" s="27">
        <f>IF(VLOOKUP($E47,[1]作業用!$C$14:$FF$1006,144,FALSE)=0,"-",VLOOKUP($E47,[1]作業用!$C$14:$FF$1006,144,FALSE))</f>
        <v>497</v>
      </c>
      <c r="M47" s="27">
        <f>IF(VLOOKUP($E47,[1]作業用!$C$14:$FF$1006,145,FALSE)=0,"-",VLOOKUP($E47,[1]作業用!$C$14:$FF$1006,145,FALSE))</f>
        <v>506</v>
      </c>
      <c r="N47" s="27">
        <f>IF(VLOOKUP($E47,[1]作業用!$C$14:$FF$1006,146,FALSE)=0,"-",VLOOKUP($E47,[1]作業用!$C$14:$FF$1006,146,FALSE))</f>
        <v>559</v>
      </c>
      <c r="O47" s="27">
        <f>IF(VLOOKUP($E47,[1]作業用!$C$14:$FF$1006,147,FALSE)=0,"-",VLOOKUP($E47,[1]作業用!$C$14:$FF$1006,147,FALSE))</f>
        <v>546</v>
      </c>
      <c r="P47" s="27">
        <f>IF(VLOOKUP($E47,[1]作業用!$C$14:$FF$1006,148,FALSE)=0,"-",VLOOKUP($E47,[1]作業用!$C$14:$FF$1006,148,FALSE))</f>
        <v>445</v>
      </c>
      <c r="Q47" s="27">
        <f>IF(VLOOKUP($E47,[1]作業用!$C$14:$FF$1006,149,FALSE)=0,"-",VLOOKUP($E47,[1]作業用!$C$14:$FF$1006,149,FALSE))</f>
        <v>485</v>
      </c>
      <c r="R47" s="27">
        <f>IF(VLOOKUP($E47,[1]作業用!$C$14:$FF$1006,150,FALSE)=0,"-",VLOOKUP($E47,[1]作業用!$C$14:$FF$1006,150,FALSE))</f>
        <v>555</v>
      </c>
      <c r="S47" s="27">
        <f>IF(VLOOKUP($E47,[1]作業用!$C$14:$FF$1006,151,FALSE)=0,"-",VLOOKUP($E47,[1]作業用!$C$14:$FF$1006,151,FALSE))</f>
        <v>650</v>
      </c>
      <c r="T47" s="27">
        <f>IF(VLOOKUP($E47,[1]作業用!$C$14:$FF$1006,152,FALSE)=0,"-",VLOOKUP($E47,[1]作業用!$C$14:$FF$1006,152,FALSE))</f>
        <v>546</v>
      </c>
      <c r="U47" s="27">
        <f>IF(VLOOKUP($E47,[1]作業用!$C$14:$FF$1006,153,FALSE)=0,"-",VLOOKUP($E47,[1]作業用!$C$14:$FF$1006,153,FALSE))</f>
        <v>377</v>
      </c>
      <c r="V47" s="27">
        <f>IF(VLOOKUP($E47,[1]作業用!$C$14:$FF$1006,154,FALSE)=0,"-",VLOOKUP($E47,[1]作業用!$C$14:$FF$1006,154,FALSE))</f>
        <v>261</v>
      </c>
      <c r="W47" s="27">
        <f>IF(VLOOKUP($E47,[1]作業用!$C$14:$FF$1006,155,FALSE)=0,"-",VLOOKUP($E47,[1]作業用!$C$14:$FF$1006,155,FALSE))</f>
        <v>237</v>
      </c>
      <c r="X47" s="27">
        <f>IF(VLOOKUP($E47,[1]作業用!$C$14:$FF$1006,156,FALSE)=0,"-",VLOOKUP($E47,[1]作業用!$C$14:$FF$1006,156,FALSE))</f>
        <v>155</v>
      </c>
      <c r="Y47" s="27">
        <f>IF(VLOOKUP($E47,[1]作業用!$C$14:$FF$1006,157,FALSE)=0,"-",VLOOKUP($E47,[1]作業用!$C$14:$FF$1006,157,FALSE))</f>
        <v>57</v>
      </c>
      <c r="Z47" s="27">
        <f>IF(VLOOKUP($E47,[1]作業用!$C$14:$FF$1006,158,FALSE)=0,"-",VLOOKUP($E47,[1]作業用!$C$14:$FF$1006,158,FALSE))</f>
        <v>10</v>
      </c>
      <c r="AA47" s="27">
        <f>IF(VLOOKUP($E47,[1]作業用!$C$14:$FF$1006,159,FALSE)=0,"-",VLOOKUP($E47,[1]作業用!$C$14:$FF$1006,159,FALSE))</f>
        <v>3</v>
      </c>
      <c r="AB47" s="27">
        <f>IF(VLOOKUP($E47,[1]作業用!$C$14:$FF$1006,160,FALSE)=0,"-",VLOOKUP($E47,[1]作業用!$C$14:$FF$1006,160,FALSE))</f>
        <v>7</v>
      </c>
    </row>
    <row r="48" spans="1:28">
      <c r="A48" s="23"/>
      <c r="B48" s="25" t="s">
        <v>83</v>
      </c>
      <c r="C48" s="25" t="str">
        <f>A46</f>
        <v>別海町</v>
      </c>
      <c r="D48" s="25" t="str">
        <f>RIGHT(A46,1)</f>
        <v>町</v>
      </c>
      <c r="E48" s="26" t="str">
        <f>CONCATENATE(A46,B48)</f>
        <v>別海町女</v>
      </c>
      <c r="F48" s="27">
        <f>IF(VLOOKUP($E48,[1]作業用!$C$14:$FF$1006,138,FALSE)=0,"-",VLOOKUP($E48,[1]作業用!$C$14:$FF$1006,138,FALSE))</f>
        <v>7586</v>
      </c>
      <c r="G48" s="27">
        <f>IF(VLOOKUP($E48,[1]作業用!$C$14:$FF$1006,139,FALSE)=0,"-",VLOOKUP($E48,[1]作業用!$C$14:$FF$1006,139,FALSE))</f>
        <v>329</v>
      </c>
      <c r="H48" s="27">
        <f>IF(VLOOKUP($E48,[1]作業用!$C$14:$FF$1006,140,FALSE)=0,"-",VLOOKUP($E48,[1]作業用!$C$14:$FF$1006,140,FALSE))</f>
        <v>393</v>
      </c>
      <c r="I48" s="27">
        <f>IF(VLOOKUP($E48,[1]作業用!$C$14:$FF$1006,141,FALSE)=0,"-",VLOOKUP($E48,[1]作業用!$C$14:$FF$1006,141,FALSE))</f>
        <v>425</v>
      </c>
      <c r="J48" s="27">
        <f>IF(VLOOKUP($E48,[1]作業用!$C$14:$FF$1006,142,FALSE)=0,"-",VLOOKUP($E48,[1]作業用!$C$14:$FF$1006,142,FALSE))</f>
        <v>246</v>
      </c>
      <c r="K48" s="27">
        <f>IF(VLOOKUP($E48,[1]作業用!$C$14:$FF$1006,143,FALSE)=0,"-",VLOOKUP($E48,[1]作業用!$C$14:$FF$1006,143,FALSE))</f>
        <v>209</v>
      </c>
      <c r="L48" s="27">
        <f>IF(VLOOKUP($E48,[1]作業用!$C$14:$FF$1006,144,FALSE)=0,"-",VLOOKUP($E48,[1]作業用!$C$14:$FF$1006,144,FALSE))</f>
        <v>401</v>
      </c>
      <c r="M48" s="27">
        <f>IF(VLOOKUP($E48,[1]作業用!$C$14:$FF$1006,145,FALSE)=0,"-",VLOOKUP($E48,[1]作業用!$C$14:$FF$1006,145,FALSE))</f>
        <v>418</v>
      </c>
      <c r="N48" s="27">
        <f>IF(VLOOKUP($E48,[1]作業用!$C$14:$FF$1006,146,FALSE)=0,"-",VLOOKUP($E48,[1]作業用!$C$14:$FF$1006,146,FALSE))</f>
        <v>505</v>
      </c>
      <c r="O48" s="27">
        <f>IF(VLOOKUP($E48,[1]作業用!$C$14:$FF$1006,147,FALSE)=0,"-",VLOOKUP($E48,[1]作業用!$C$14:$FF$1006,147,FALSE))</f>
        <v>494</v>
      </c>
      <c r="P48" s="27">
        <f>IF(VLOOKUP($E48,[1]作業用!$C$14:$FF$1006,148,FALSE)=0,"-",VLOOKUP($E48,[1]作業用!$C$14:$FF$1006,148,FALSE))</f>
        <v>403</v>
      </c>
      <c r="Q48" s="27">
        <f>IF(VLOOKUP($E48,[1]作業用!$C$14:$FF$1006,149,FALSE)=0,"-",VLOOKUP($E48,[1]作業用!$C$14:$FF$1006,149,FALSE))</f>
        <v>503</v>
      </c>
      <c r="R48" s="27">
        <f>IF(VLOOKUP($E48,[1]作業用!$C$14:$FF$1006,150,FALSE)=0,"-",VLOOKUP($E48,[1]作業用!$C$14:$FF$1006,150,FALSE))</f>
        <v>547</v>
      </c>
      <c r="S48" s="27">
        <f>IF(VLOOKUP($E48,[1]作業用!$C$14:$FF$1006,151,FALSE)=0,"-",VLOOKUP($E48,[1]作業用!$C$14:$FF$1006,151,FALSE))</f>
        <v>608</v>
      </c>
      <c r="T48" s="27">
        <f>IF(VLOOKUP($E48,[1]作業用!$C$14:$FF$1006,152,FALSE)=0,"-",VLOOKUP($E48,[1]作業用!$C$14:$FF$1006,152,FALSE))</f>
        <v>580</v>
      </c>
      <c r="U48" s="27">
        <f>IF(VLOOKUP($E48,[1]作業用!$C$14:$FF$1006,153,FALSE)=0,"-",VLOOKUP($E48,[1]作業用!$C$14:$FF$1006,153,FALSE))</f>
        <v>417</v>
      </c>
      <c r="V48" s="27">
        <f>IF(VLOOKUP($E48,[1]作業用!$C$14:$FF$1006,154,FALSE)=0,"-",VLOOKUP($E48,[1]作業用!$C$14:$FF$1006,154,FALSE))</f>
        <v>354</v>
      </c>
      <c r="W48" s="27">
        <f>IF(VLOOKUP($E48,[1]作業用!$C$14:$FF$1006,155,FALSE)=0,"-",VLOOKUP($E48,[1]作業用!$C$14:$FF$1006,155,FALSE))</f>
        <v>357</v>
      </c>
      <c r="X48" s="27">
        <f>IF(VLOOKUP($E48,[1]作業用!$C$14:$FF$1006,156,FALSE)=0,"-",VLOOKUP($E48,[1]作業用!$C$14:$FF$1006,156,FALSE))</f>
        <v>239</v>
      </c>
      <c r="Y48" s="27">
        <f>IF(VLOOKUP($E48,[1]作業用!$C$14:$FF$1006,157,FALSE)=0,"-",VLOOKUP($E48,[1]作業用!$C$14:$FF$1006,157,FALSE))</f>
        <v>123</v>
      </c>
      <c r="Z48" s="27">
        <f>IF(VLOOKUP($E48,[1]作業用!$C$14:$FF$1006,158,FALSE)=0,"-",VLOOKUP($E48,[1]作業用!$C$14:$FF$1006,158,FALSE))</f>
        <v>26</v>
      </c>
      <c r="AA48" s="27">
        <f>IF(VLOOKUP($E48,[1]作業用!$C$14:$FF$1006,159,FALSE)=0,"-",VLOOKUP($E48,[1]作業用!$C$14:$FF$1006,159,FALSE))</f>
        <v>4</v>
      </c>
      <c r="AB48" s="27">
        <f>IF(VLOOKUP($E48,[1]作業用!$C$14:$FF$1006,160,FALSE)=0,"-",VLOOKUP($E48,[1]作業用!$C$14:$FF$1006,160,FALSE))</f>
        <v>5</v>
      </c>
    </row>
    <row r="49" spans="1:28">
      <c r="A49" s="23" t="s">
        <v>25</v>
      </c>
      <c r="B49" s="25" t="s">
        <v>82</v>
      </c>
      <c r="C49" s="25" t="str">
        <f>A49</f>
        <v>中標津町</v>
      </c>
      <c r="D49" s="25" t="str">
        <f>RIGHT(A49,1)</f>
        <v>町</v>
      </c>
      <c r="E49" s="26" t="str">
        <f>CONCATENATE(A49,B49)</f>
        <v>中標津町総数</v>
      </c>
      <c r="F49" s="27">
        <f>IF(VLOOKUP($E49,[1]作業用!$C$14:$FF$1006,138,FALSE)=0,"-",VLOOKUP($E49,[1]作業用!$C$14:$FF$1006,138,FALSE))</f>
        <v>23774</v>
      </c>
      <c r="G49" s="27">
        <f>IF(VLOOKUP($E49,[1]作業用!$C$14:$FF$1006,139,FALSE)=0,"-",VLOOKUP($E49,[1]作業用!$C$14:$FF$1006,139,FALSE))</f>
        <v>1100</v>
      </c>
      <c r="H49" s="27">
        <f>IF(VLOOKUP($E49,[1]作業用!$C$14:$FF$1006,140,FALSE)=0,"-",VLOOKUP($E49,[1]作業用!$C$14:$FF$1006,140,FALSE))</f>
        <v>1160</v>
      </c>
      <c r="I49" s="27">
        <f>IF(VLOOKUP($E49,[1]作業用!$C$14:$FF$1006,141,FALSE)=0,"-",VLOOKUP($E49,[1]作業用!$C$14:$FF$1006,141,FALSE))</f>
        <v>1303</v>
      </c>
      <c r="J49" s="27">
        <f>IF(VLOOKUP($E49,[1]作業用!$C$14:$FF$1006,142,FALSE)=0,"-",VLOOKUP($E49,[1]作業用!$C$14:$FF$1006,142,FALSE))</f>
        <v>1069</v>
      </c>
      <c r="K49" s="27">
        <f>IF(VLOOKUP($E49,[1]作業用!$C$14:$FF$1006,143,FALSE)=0,"-",VLOOKUP($E49,[1]作業用!$C$14:$FF$1006,143,FALSE))</f>
        <v>799</v>
      </c>
      <c r="L49" s="27">
        <f>IF(VLOOKUP($E49,[1]作業用!$C$14:$FF$1006,144,FALSE)=0,"-",VLOOKUP($E49,[1]作業用!$C$14:$FF$1006,144,FALSE))</f>
        <v>1167</v>
      </c>
      <c r="M49" s="27">
        <f>IF(VLOOKUP($E49,[1]作業用!$C$14:$FF$1006,145,FALSE)=0,"-",VLOOKUP($E49,[1]作業用!$C$14:$FF$1006,145,FALSE))</f>
        <v>1529</v>
      </c>
      <c r="N49" s="27">
        <f>IF(VLOOKUP($E49,[1]作業用!$C$14:$FF$1006,146,FALSE)=0,"-",VLOOKUP($E49,[1]作業用!$C$14:$FF$1006,146,FALSE))</f>
        <v>1758</v>
      </c>
      <c r="O49" s="27">
        <f>IF(VLOOKUP($E49,[1]作業用!$C$14:$FF$1006,147,FALSE)=0,"-",VLOOKUP($E49,[1]作業用!$C$14:$FF$1006,147,FALSE))</f>
        <v>1783</v>
      </c>
      <c r="P49" s="27">
        <f>IF(VLOOKUP($E49,[1]作業用!$C$14:$FF$1006,148,FALSE)=0,"-",VLOOKUP($E49,[1]作業用!$C$14:$FF$1006,148,FALSE))</f>
        <v>1633</v>
      </c>
      <c r="Q49" s="27">
        <f>IF(VLOOKUP($E49,[1]作業用!$C$14:$FF$1006,149,FALSE)=0,"-",VLOOKUP($E49,[1]作業用!$C$14:$FF$1006,149,FALSE))</f>
        <v>1596</v>
      </c>
      <c r="R49" s="27">
        <f>IF(VLOOKUP($E49,[1]作業用!$C$14:$FF$1006,150,FALSE)=0,"-",VLOOKUP($E49,[1]作業用!$C$14:$FF$1006,150,FALSE))</f>
        <v>1525</v>
      </c>
      <c r="S49" s="27">
        <f>IF(VLOOKUP($E49,[1]作業用!$C$14:$FF$1006,151,FALSE)=0,"-",VLOOKUP($E49,[1]作業用!$C$14:$FF$1006,151,FALSE))</f>
        <v>1766</v>
      </c>
      <c r="T49" s="27">
        <f>IF(VLOOKUP($E49,[1]作業用!$C$14:$FF$1006,152,FALSE)=0,"-",VLOOKUP($E49,[1]作業用!$C$14:$FF$1006,152,FALSE))</f>
        <v>1636</v>
      </c>
      <c r="U49" s="27">
        <f>IF(VLOOKUP($E49,[1]作業用!$C$14:$FF$1006,153,FALSE)=0,"-",VLOOKUP($E49,[1]作業用!$C$14:$FF$1006,153,FALSE))</f>
        <v>1226</v>
      </c>
      <c r="V49" s="27">
        <f>IF(VLOOKUP($E49,[1]作業用!$C$14:$FF$1006,154,FALSE)=0,"-",VLOOKUP($E49,[1]作業用!$C$14:$FF$1006,154,FALSE))</f>
        <v>1060</v>
      </c>
      <c r="W49" s="27">
        <f>IF(VLOOKUP($E49,[1]作業用!$C$14:$FF$1006,155,FALSE)=0,"-",VLOOKUP($E49,[1]作業用!$C$14:$FF$1006,155,FALSE))</f>
        <v>821</v>
      </c>
      <c r="X49" s="27">
        <f>IF(VLOOKUP($E49,[1]作業用!$C$14:$FF$1006,156,FALSE)=0,"-",VLOOKUP($E49,[1]作業用!$C$14:$FF$1006,156,FALSE))</f>
        <v>464</v>
      </c>
      <c r="Y49" s="27">
        <f>IF(VLOOKUP($E49,[1]作業用!$C$14:$FF$1006,157,FALSE)=0,"-",VLOOKUP($E49,[1]作業用!$C$14:$FF$1006,157,FALSE))</f>
        <v>212</v>
      </c>
      <c r="Z49" s="27">
        <f>IF(VLOOKUP($E49,[1]作業用!$C$14:$FF$1006,158,FALSE)=0,"-",VLOOKUP($E49,[1]作業用!$C$14:$FF$1006,158,FALSE))</f>
        <v>64</v>
      </c>
      <c r="AA49" s="27">
        <f>IF(VLOOKUP($E49,[1]作業用!$C$14:$FF$1006,159,FALSE)=0,"-",VLOOKUP($E49,[1]作業用!$C$14:$FF$1006,159,FALSE))</f>
        <v>8</v>
      </c>
      <c r="AB49" s="27">
        <f>IF(VLOOKUP($E49,[1]作業用!$C$14:$FF$1006,160,FALSE)=0,"-",VLOOKUP($E49,[1]作業用!$C$14:$FF$1006,160,FALSE))</f>
        <v>95</v>
      </c>
    </row>
    <row r="50" spans="1:28">
      <c r="A50" s="23"/>
      <c r="B50" s="25" t="s">
        <v>11</v>
      </c>
      <c r="C50" s="25" t="str">
        <f>A49</f>
        <v>中標津町</v>
      </c>
      <c r="D50" s="25" t="str">
        <f>RIGHT(A49,1)</f>
        <v>町</v>
      </c>
      <c r="E50" s="26" t="str">
        <f>CONCATENATE(A49,B50)</f>
        <v>中標津町男</v>
      </c>
      <c r="F50" s="27">
        <f>IF(VLOOKUP($E50,[1]作業用!$C$14:$FF$1006,138,FALSE)=0,"-",VLOOKUP($E50,[1]作業用!$C$14:$FF$1006,138,FALSE))</f>
        <v>11628</v>
      </c>
      <c r="G50" s="27">
        <f>IF(VLOOKUP($E50,[1]作業用!$C$14:$FF$1006,139,FALSE)=0,"-",VLOOKUP($E50,[1]作業用!$C$14:$FF$1006,139,FALSE))</f>
        <v>529</v>
      </c>
      <c r="H50" s="27">
        <f>IF(VLOOKUP($E50,[1]作業用!$C$14:$FF$1006,140,FALSE)=0,"-",VLOOKUP($E50,[1]作業用!$C$14:$FF$1006,140,FALSE))</f>
        <v>622</v>
      </c>
      <c r="I50" s="27">
        <f>IF(VLOOKUP($E50,[1]作業用!$C$14:$FF$1006,141,FALSE)=0,"-",VLOOKUP($E50,[1]作業用!$C$14:$FF$1006,141,FALSE))</f>
        <v>651</v>
      </c>
      <c r="J50" s="27">
        <f>IF(VLOOKUP($E50,[1]作業用!$C$14:$FF$1006,142,FALSE)=0,"-",VLOOKUP($E50,[1]作業用!$C$14:$FF$1006,142,FALSE))</f>
        <v>533</v>
      </c>
      <c r="K50" s="27">
        <f>IF(VLOOKUP($E50,[1]作業用!$C$14:$FF$1006,143,FALSE)=0,"-",VLOOKUP($E50,[1]作業用!$C$14:$FF$1006,143,FALSE))</f>
        <v>423</v>
      </c>
      <c r="L50" s="27">
        <f>IF(VLOOKUP($E50,[1]作業用!$C$14:$FF$1006,144,FALSE)=0,"-",VLOOKUP($E50,[1]作業用!$C$14:$FF$1006,144,FALSE))</f>
        <v>575</v>
      </c>
      <c r="M50" s="27">
        <f>IF(VLOOKUP($E50,[1]作業用!$C$14:$FF$1006,145,FALSE)=0,"-",VLOOKUP($E50,[1]作業用!$C$14:$FF$1006,145,FALSE))</f>
        <v>788</v>
      </c>
      <c r="N50" s="27">
        <f>IF(VLOOKUP($E50,[1]作業用!$C$14:$FF$1006,146,FALSE)=0,"-",VLOOKUP($E50,[1]作業用!$C$14:$FF$1006,146,FALSE))</f>
        <v>901</v>
      </c>
      <c r="O50" s="27">
        <f>IF(VLOOKUP($E50,[1]作業用!$C$14:$FF$1006,147,FALSE)=0,"-",VLOOKUP($E50,[1]作業用!$C$14:$FF$1006,147,FALSE))</f>
        <v>929</v>
      </c>
      <c r="P50" s="27">
        <f>IF(VLOOKUP($E50,[1]作業用!$C$14:$FF$1006,148,FALSE)=0,"-",VLOOKUP($E50,[1]作業用!$C$14:$FF$1006,148,FALSE))</f>
        <v>817</v>
      </c>
      <c r="Q50" s="27">
        <f>IF(VLOOKUP($E50,[1]作業用!$C$14:$FF$1006,149,FALSE)=0,"-",VLOOKUP($E50,[1]作業用!$C$14:$FF$1006,149,FALSE))</f>
        <v>813</v>
      </c>
      <c r="R50" s="27">
        <f>IF(VLOOKUP($E50,[1]作業用!$C$14:$FF$1006,150,FALSE)=0,"-",VLOOKUP($E50,[1]作業用!$C$14:$FF$1006,150,FALSE))</f>
        <v>740</v>
      </c>
      <c r="S50" s="27">
        <f>IF(VLOOKUP($E50,[1]作業用!$C$14:$FF$1006,151,FALSE)=0,"-",VLOOKUP($E50,[1]作業用!$C$14:$FF$1006,151,FALSE))</f>
        <v>811</v>
      </c>
      <c r="T50" s="27">
        <f>IF(VLOOKUP($E50,[1]作業用!$C$14:$FF$1006,152,FALSE)=0,"-",VLOOKUP($E50,[1]作業用!$C$14:$FF$1006,152,FALSE))</f>
        <v>814</v>
      </c>
      <c r="U50" s="27">
        <f>IF(VLOOKUP($E50,[1]作業用!$C$14:$FF$1006,153,FALSE)=0,"-",VLOOKUP($E50,[1]作業用!$C$14:$FF$1006,153,FALSE))</f>
        <v>535</v>
      </c>
      <c r="V50" s="27">
        <f>IF(VLOOKUP($E50,[1]作業用!$C$14:$FF$1006,154,FALSE)=0,"-",VLOOKUP($E50,[1]作業用!$C$14:$FF$1006,154,FALSE))</f>
        <v>462</v>
      </c>
      <c r="W50" s="27">
        <f>IF(VLOOKUP($E50,[1]作業用!$C$14:$FF$1006,155,FALSE)=0,"-",VLOOKUP($E50,[1]作業用!$C$14:$FF$1006,155,FALSE))</f>
        <v>370</v>
      </c>
      <c r="X50" s="27">
        <f>IF(VLOOKUP($E50,[1]作業用!$C$14:$FF$1006,156,FALSE)=0,"-",VLOOKUP($E50,[1]作業用!$C$14:$FF$1006,156,FALSE))</f>
        <v>185</v>
      </c>
      <c r="Y50" s="27">
        <f>IF(VLOOKUP($E50,[1]作業用!$C$14:$FF$1006,157,FALSE)=0,"-",VLOOKUP($E50,[1]作業用!$C$14:$FF$1006,157,FALSE))</f>
        <v>59</v>
      </c>
      <c r="Z50" s="27">
        <f>IF(VLOOKUP($E50,[1]作業用!$C$14:$FF$1006,158,FALSE)=0,"-",VLOOKUP($E50,[1]作業用!$C$14:$FF$1006,158,FALSE))</f>
        <v>12</v>
      </c>
      <c r="AA50" s="27">
        <f>IF(VLOOKUP($E50,[1]作業用!$C$14:$FF$1006,159,FALSE)=0,"-",VLOOKUP($E50,[1]作業用!$C$14:$FF$1006,159,FALSE))</f>
        <v>2</v>
      </c>
      <c r="AB50" s="27">
        <f>IF(VLOOKUP($E50,[1]作業用!$C$14:$FF$1006,160,FALSE)=0,"-",VLOOKUP($E50,[1]作業用!$C$14:$FF$1006,160,FALSE))</f>
        <v>57</v>
      </c>
    </row>
    <row r="51" spans="1:28">
      <c r="A51" s="23"/>
      <c r="B51" s="25" t="s">
        <v>83</v>
      </c>
      <c r="C51" s="25" t="str">
        <f>A49</f>
        <v>中標津町</v>
      </c>
      <c r="D51" s="25" t="str">
        <f>RIGHT(A49,1)</f>
        <v>町</v>
      </c>
      <c r="E51" s="26" t="str">
        <f>CONCATENATE(A49,B51)</f>
        <v>中標津町女</v>
      </c>
      <c r="F51" s="27">
        <f>IF(VLOOKUP($E51,[1]作業用!$C$14:$FF$1006,138,FALSE)=0,"-",VLOOKUP($E51,[1]作業用!$C$14:$FF$1006,138,FALSE))</f>
        <v>12146</v>
      </c>
      <c r="G51" s="27">
        <f>IF(VLOOKUP($E51,[1]作業用!$C$14:$FF$1006,139,FALSE)=0,"-",VLOOKUP($E51,[1]作業用!$C$14:$FF$1006,139,FALSE))</f>
        <v>571</v>
      </c>
      <c r="H51" s="27">
        <f>IF(VLOOKUP($E51,[1]作業用!$C$14:$FF$1006,140,FALSE)=0,"-",VLOOKUP($E51,[1]作業用!$C$14:$FF$1006,140,FALSE))</f>
        <v>538</v>
      </c>
      <c r="I51" s="27">
        <f>IF(VLOOKUP($E51,[1]作業用!$C$14:$FF$1006,141,FALSE)=0,"-",VLOOKUP($E51,[1]作業用!$C$14:$FF$1006,141,FALSE))</f>
        <v>652</v>
      </c>
      <c r="J51" s="27">
        <f>IF(VLOOKUP($E51,[1]作業用!$C$14:$FF$1006,142,FALSE)=0,"-",VLOOKUP($E51,[1]作業用!$C$14:$FF$1006,142,FALSE))</f>
        <v>536</v>
      </c>
      <c r="K51" s="27">
        <f>IF(VLOOKUP($E51,[1]作業用!$C$14:$FF$1006,143,FALSE)=0,"-",VLOOKUP($E51,[1]作業用!$C$14:$FF$1006,143,FALSE))</f>
        <v>376</v>
      </c>
      <c r="L51" s="27">
        <f>IF(VLOOKUP($E51,[1]作業用!$C$14:$FF$1006,144,FALSE)=0,"-",VLOOKUP($E51,[1]作業用!$C$14:$FF$1006,144,FALSE))</f>
        <v>592</v>
      </c>
      <c r="M51" s="27">
        <f>IF(VLOOKUP($E51,[1]作業用!$C$14:$FF$1006,145,FALSE)=0,"-",VLOOKUP($E51,[1]作業用!$C$14:$FF$1006,145,FALSE))</f>
        <v>741</v>
      </c>
      <c r="N51" s="27">
        <f>IF(VLOOKUP($E51,[1]作業用!$C$14:$FF$1006,146,FALSE)=0,"-",VLOOKUP($E51,[1]作業用!$C$14:$FF$1006,146,FALSE))</f>
        <v>857</v>
      </c>
      <c r="O51" s="27">
        <f>IF(VLOOKUP($E51,[1]作業用!$C$14:$FF$1006,147,FALSE)=0,"-",VLOOKUP($E51,[1]作業用!$C$14:$FF$1006,147,FALSE))</f>
        <v>854</v>
      </c>
      <c r="P51" s="27">
        <f>IF(VLOOKUP($E51,[1]作業用!$C$14:$FF$1006,148,FALSE)=0,"-",VLOOKUP($E51,[1]作業用!$C$14:$FF$1006,148,FALSE))</f>
        <v>816</v>
      </c>
      <c r="Q51" s="27">
        <f>IF(VLOOKUP($E51,[1]作業用!$C$14:$FF$1006,149,FALSE)=0,"-",VLOOKUP($E51,[1]作業用!$C$14:$FF$1006,149,FALSE))</f>
        <v>783</v>
      </c>
      <c r="R51" s="27">
        <f>IF(VLOOKUP($E51,[1]作業用!$C$14:$FF$1006,150,FALSE)=0,"-",VLOOKUP($E51,[1]作業用!$C$14:$FF$1006,150,FALSE))</f>
        <v>785</v>
      </c>
      <c r="S51" s="27">
        <f>IF(VLOOKUP($E51,[1]作業用!$C$14:$FF$1006,151,FALSE)=0,"-",VLOOKUP($E51,[1]作業用!$C$14:$FF$1006,151,FALSE))</f>
        <v>955</v>
      </c>
      <c r="T51" s="27">
        <f>IF(VLOOKUP($E51,[1]作業用!$C$14:$FF$1006,152,FALSE)=0,"-",VLOOKUP($E51,[1]作業用!$C$14:$FF$1006,152,FALSE))</f>
        <v>822</v>
      </c>
      <c r="U51" s="27">
        <f>IF(VLOOKUP($E51,[1]作業用!$C$14:$FF$1006,153,FALSE)=0,"-",VLOOKUP($E51,[1]作業用!$C$14:$FF$1006,153,FALSE))</f>
        <v>691</v>
      </c>
      <c r="V51" s="27">
        <f>IF(VLOOKUP($E51,[1]作業用!$C$14:$FF$1006,154,FALSE)=0,"-",VLOOKUP($E51,[1]作業用!$C$14:$FF$1006,154,FALSE))</f>
        <v>598</v>
      </c>
      <c r="W51" s="27">
        <f>IF(VLOOKUP($E51,[1]作業用!$C$14:$FF$1006,155,FALSE)=0,"-",VLOOKUP($E51,[1]作業用!$C$14:$FF$1006,155,FALSE))</f>
        <v>451</v>
      </c>
      <c r="X51" s="27">
        <f>IF(VLOOKUP($E51,[1]作業用!$C$14:$FF$1006,156,FALSE)=0,"-",VLOOKUP($E51,[1]作業用!$C$14:$FF$1006,156,FALSE))</f>
        <v>279</v>
      </c>
      <c r="Y51" s="27">
        <f>IF(VLOOKUP($E51,[1]作業用!$C$14:$FF$1006,157,FALSE)=0,"-",VLOOKUP($E51,[1]作業用!$C$14:$FF$1006,157,FALSE))</f>
        <v>153</v>
      </c>
      <c r="Z51" s="27">
        <f>IF(VLOOKUP($E51,[1]作業用!$C$14:$FF$1006,158,FALSE)=0,"-",VLOOKUP($E51,[1]作業用!$C$14:$FF$1006,158,FALSE))</f>
        <v>52</v>
      </c>
      <c r="AA51" s="27">
        <f>IF(VLOOKUP($E51,[1]作業用!$C$14:$FF$1006,159,FALSE)=0,"-",VLOOKUP($E51,[1]作業用!$C$14:$FF$1006,159,FALSE))</f>
        <v>6</v>
      </c>
      <c r="AB51" s="27">
        <f>IF(VLOOKUP($E51,[1]作業用!$C$14:$FF$1006,160,FALSE)=0,"-",VLOOKUP($E51,[1]作業用!$C$14:$FF$1006,160,FALSE))</f>
        <v>38</v>
      </c>
    </row>
    <row r="52" spans="1:28">
      <c r="A52" s="23" t="s">
        <v>36</v>
      </c>
      <c r="B52" s="25" t="s">
        <v>82</v>
      </c>
      <c r="C52" s="25" t="str">
        <f>A52</f>
        <v>標津町</v>
      </c>
      <c r="D52" s="25" t="str">
        <f>RIGHT(A52,1)</f>
        <v>町</v>
      </c>
      <c r="E52" s="26" t="str">
        <f>CONCATENATE(A52,B52)</f>
        <v>標津町総数</v>
      </c>
      <c r="F52" s="27">
        <f>IF(VLOOKUP($E52,[1]作業用!$C$14:$FF$1006,138,FALSE)=0,"-",VLOOKUP($E52,[1]作業用!$C$14:$FF$1006,138,FALSE))</f>
        <v>5242</v>
      </c>
      <c r="G52" s="27">
        <f>IF(VLOOKUP($E52,[1]作業用!$C$14:$FF$1006,139,FALSE)=0,"-",VLOOKUP($E52,[1]作業用!$C$14:$FF$1006,139,FALSE))</f>
        <v>190</v>
      </c>
      <c r="H52" s="27">
        <f>IF(VLOOKUP($E52,[1]作業用!$C$14:$FF$1006,140,FALSE)=0,"-",VLOOKUP($E52,[1]作業用!$C$14:$FF$1006,140,FALSE))</f>
        <v>210</v>
      </c>
      <c r="I52" s="27">
        <f>IF(VLOOKUP($E52,[1]作業用!$C$14:$FF$1006,141,FALSE)=0,"-",VLOOKUP($E52,[1]作業用!$C$14:$FF$1006,141,FALSE))</f>
        <v>276</v>
      </c>
      <c r="J52" s="27">
        <f>IF(VLOOKUP($E52,[1]作業用!$C$14:$FF$1006,142,FALSE)=0,"-",VLOOKUP($E52,[1]作業用!$C$14:$FF$1006,142,FALSE))</f>
        <v>234</v>
      </c>
      <c r="K52" s="27">
        <f>IF(VLOOKUP($E52,[1]作業用!$C$14:$FF$1006,143,FALSE)=0,"-",VLOOKUP($E52,[1]作業用!$C$14:$FF$1006,143,FALSE))</f>
        <v>147</v>
      </c>
      <c r="L52" s="27">
        <f>IF(VLOOKUP($E52,[1]作業用!$C$14:$FF$1006,144,FALSE)=0,"-",VLOOKUP($E52,[1]作業用!$C$14:$FF$1006,144,FALSE))</f>
        <v>227</v>
      </c>
      <c r="M52" s="27">
        <f>IF(VLOOKUP($E52,[1]作業用!$C$14:$FF$1006,145,FALSE)=0,"-",VLOOKUP($E52,[1]作業用!$C$14:$FF$1006,145,FALSE))</f>
        <v>260</v>
      </c>
      <c r="N52" s="27">
        <f>IF(VLOOKUP($E52,[1]作業用!$C$14:$FF$1006,146,FALSE)=0,"-",VLOOKUP($E52,[1]作業用!$C$14:$FF$1006,146,FALSE))</f>
        <v>334</v>
      </c>
      <c r="O52" s="27">
        <f>IF(VLOOKUP($E52,[1]作業用!$C$14:$FF$1006,147,FALSE)=0,"-",VLOOKUP($E52,[1]作業用!$C$14:$FF$1006,147,FALSE))</f>
        <v>388</v>
      </c>
      <c r="P52" s="27">
        <f>IF(VLOOKUP($E52,[1]作業用!$C$14:$FF$1006,148,FALSE)=0,"-",VLOOKUP($E52,[1]作業用!$C$14:$FF$1006,148,FALSE))</f>
        <v>346</v>
      </c>
      <c r="Q52" s="27">
        <f>IF(VLOOKUP($E52,[1]作業用!$C$14:$FF$1006,149,FALSE)=0,"-",VLOOKUP($E52,[1]作業用!$C$14:$FF$1006,149,FALSE))</f>
        <v>347</v>
      </c>
      <c r="R52" s="27">
        <f>IF(VLOOKUP($E52,[1]作業用!$C$14:$FF$1006,150,FALSE)=0,"-",VLOOKUP($E52,[1]作業用!$C$14:$FF$1006,150,FALSE))</f>
        <v>364</v>
      </c>
      <c r="S52" s="27">
        <f>IF(VLOOKUP($E52,[1]作業用!$C$14:$FF$1006,151,FALSE)=0,"-",VLOOKUP($E52,[1]作業用!$C$14:$FF$1006,151,FALSE))</f>
        <v>417</v>
      </c>
      <c r="T52" s="27">
        <f>IF(VLOOKUP($E52,[1]作業用!$C$14:$FF$1006,152,FALSE)=0,"-",VLOOKUP($E52,[1]作業用!$C$14:$FF$1006,152,FALSE))</f>
        <v>453</v>
      </c>
      <c r="U52" s="27">
        <f>IF(VLOOKUP($E52,[1]作業用!$C$14:$FF$1006,153,FALSE)=0,"-",VLOOKUP($E52,[1]作業用!$C$14:$FF$1006,153,FALSE))</f>
        <v>329</v>
      </c>
      <c r="V52" s="27">
        <f>IF(VLOOKUP($E52,[1]作業用!$C$14:$FF$1006,154,FALSE)=0,"-",VLOOKUP($E52,[1]作業用!$C$14:$FF$1006,154,FALSE))</f>
        <v>308</v>
      </c>
      <c r="W52" s="27">
        <f>IF(VLOOKUP($E52,[1]作業用!$C$14:$FF$1006,155,FALSE)=0,"-",VLOOKUP($E52,[1]作業用!$C$14:$FF$1006,155,FALSE))</f>
        <v>204</v>
      </c>
      <c r="X52" s="27">
        <f>IF(VLOOKUP($E52,[1]作業用!$C$14:$FF$1006,156,FALSE)=0,"-",VLOOKUP($E52,[1]作業用!$C$14:$FF$1006,156,FALSE))</f>
        <v>131</v>
      </c>
      <c r="Y52" s="27">
        <f>IF(VLOOKUP($E52,[1]作業用!$C$14:$FF$1006,157,FALSE)=0,"-",VLOOKUP($E52,[1]作業用!$C$14:$FF$1006,157,FALSE))</f>
        <v>59</v>
      </c>
      <c r="Z52" s="27">
        <f>IF(VLOOKUP($E52,[1]作業用!$C$14:$FF$1006,158,FALSE)=0,"-",VLOOKUP($E52,[1]作業用!$C$14:$FF$1006,158,FALSE))</f>
        <v>11</v>
      </c>
      <c r="AA52" s="27">
        <f>IF(VLOOKUP($E52,[1]作業用!$C$14:$FF$1006,159,FALSE)=0,"-",VLOOKUP($E52,[1]作業用!$C$14:$FF$1006,159,FALSE))</f>
        <v>3</v>
      </c>
      <c r="AB52" s="27">
        <f>IF(VLOOKUP($E52,[1]作業用!$C$14:$FF$1006,160,FALSE)=0,"-",VLOOKUP($E52,[1]作業用!$C$14:$FF$1006,160,FALSE))</f>
        <v>4</v>
      </c>
    </row>
    <row r="53" spans="1:28">
      <c r="A53" s="23"/>
      <c r="B53" s="25" t="s">
        <v>11</v>
      </c>
      <c r="C53" s="25" t="str">
        <f>A52</f>
        <v>標津町</v>
      </c>
      <c r="D53" s="25" t="str">
        <f>RIGHT(A52,1)</f>
        <v>町</v>
      </c>
      <c r="E53" s="26" t="str">
        <f>CONCATENATE(A52,B53)</f>
        <v>標津町男</v>
      </c>
      <c r="F53" s="27">
        <f>IF(VLOOKUP($E53,[1]作業用!$C$14:$FF$1006,138,FALSE)=0,"-",VLOOKUP($E53,[1]作業用!$C$14:$FF$1006,138,FALSE))</f>
        <v>2565</v>
      </c>
      <c r="G53" s="27">
        <f>IF(VLOOKUP($E53,[1]作業用!$C$14:$FF$1006,139,FALSE)=0,"-",VLOOKUP($E53,[1]作業用!$C$14:$FF$1006,139,FALSE))</f>
        <v>99</v>
      </c>
      <c r="H53" s="27">
        <f>IF(VLOOKUP($E53,[1]作業用!$C$14:$FF$1006,140,FALSE)=0,"-",VLOOKUP($E53,[1]作業用!$C$14:$FF$1006,140,FALSE))</f>
        <v>103</v>
      </c>
      <c r="I53" s="27">
        <f>IF(VLOOKUP($E53,[1]作業用!$C$14:$FF$1006,141,FALSE)=0,"-",VLOOKUP($E53,[1]作業用!$C$14:$FF$1006,141,FALSE))</f>
        <v>123</v>
      </c>
      <c r="J53" s="27">
        <f>IF(VLOOKUP($E53,[1]作業用!$C$14:$FF$1006,142,FALSE)=0,"-",VLOOKUP($E53,[1]作業用!$C$14:$FF$1006,142,FALSE))</f>
        <v>132</v>
      </c>
      <c r="K53" s="27">
        <f>IF(VLOOKUP($E53,[1]作業用!$C$14:$FF$1006,143,FALSE)=0,"-",VLOOKUP($E53,[1]作業用!$C$14:$FF$1006,143,FALSE))</f>
        <v>85</v>
      </c>
      <c r="L53" s="27">
        <f>IF(VLOOKUP($E53,[1]作業用!$C$14:$FF$1006,144,FALSE)=0,"-",VLOOKUP($E53,[1]作業用!$C$14:$FF$1006,144,FALSE))</f>
        <v>123</v>
      </c>
      <c r="M53" s="27">
        <f>IF(VLOOKUP($E53,[1]作業用!$C$14:$FF$1006,145,FALSE)=0,"-",VLOOKUP($E53,[1]作業用!$C$14:$FF$1006,145,FALSE))</f>
        <v>130</v>
      </c>
      <c r="N53" s="27">
        <f>IF(VLOOKUP($E53,[1]作業用!$C$14:$FF$1006,146,FALSE)=0,"-",VLOOKUP($E53,[1]作業用!$C$14:$FF$1006,146,FALSE))</f>
        <v>166</v>
      </c>
      <c r="O53" s="27">
        <f>IF(VLOOKUP($E53,[1]作業用!$C$14:$FF$1006,147,FALSE)=0,"-",VLOOKUP($E53,[1]作業用!$C$14:$FF$1006,147,FALSE))</f>
        <v>201</v>
      </c>
      <c r="P53" s="27">
        <f>IF(VLOOKUP($E53,[1]作業用!$C$14:$FF$1006,148,FALSE)=0,"-",VLOOKUP($E53,[1]作業用!$C$14:$FF$1006,148,FALSE))</f>
        <v>180</v>
      </c>
      <c r="Q53" s="27">
        <f>IF(VLOOKUP($E53,[1]作業用!$C$14:$FF$1006,149,FALSE)=0,"-",VLOOKUP($E53,[1]作業用!$C$14:$FF$1006,149,FALSE))</f>
        <v>185</v>
      </c>
      <c r="R53" s="27">
        <f>IF(VLOOKUP($E53,[1]作業用!$C$14:$FF$1006,150,FALSE)=0,"-",VLOOKUP($E53,[1]作業用!$C$14:$FF$1006,150,FALSE))</f>
        <v>184</v>
      </c>
      <c r="S53" s="27">
        <f>IF(VLOOKUP($E53,[1]作業用!$C$14:$FF$1006,151,FALSE)=0,"-",VLOOKUP($E53,[1]作業用!$C$14:$FF$1006,151,FALSE))</f>
        <v>207</v>
      </c>
      <c r="T53" s="27">
        <f>IF(VLOOKUP($E53,[1]作業用!$C$14:$FF$1006,152,FALSE)=0,"-",VLOOKUP($E53,[1]作業用!$C$14:$FF$1006,152,FALSE))</f>
        <v>219</v>
      </c>
      <c r="U53" s="27">
        <f>IF(VLOOKUP($E53,[1]作業用!$C$14:$FF$1006,153,FALSE)=0,"-",VLOOKUP($E53,[1]作業用!$C$14:$FF$1006,153,FALSE))</f>
        <v>148</v>
      </c>
      <c r="V53" s="27">
        <f>IF(VLOOKUP($E53,[1]作業用!$C$14:$FF$1006,154,FALSE)=0,"-",VLOOKUP($E53,[1]作業用!$C$14:$FF$1006,154,FALSE))</f>
        <v>128</v>
      </c>
      <c r="W53" s="27">
        <f>IF(VLOOKUP($E53,[1]作業用!$C$14:$FF$1006,155,FALSE)=0,"-",VLOOKUP($E53,[1]作業用!$C$14:$FF$1006,155,FALSE))</f>
        <v>89</v>
      </c>
      <c r="X53" s="27">
        <f>IF(VLOOKUP($E53,[1]作業用!$C$14:$FF$1006,156,FALSE)=0,"-",VLOOKUP($E53,[1]作業用!$C$14:$FF$1006,156,FALSE))</f>
        <v>45</v>
      </c>
      <c r="Y53" s="27">
        <f>IF(VLOOKUP($E53,[1]作業用!$C$14:$FF$1006,157,FALSE)=0,"-",VLOOKUP($E53,[1]作業用!$C$14:$FF$1006,157,FALSE))</f>
        <v>11</v>
      </c>
      <c r="Z53" s="27">
        <f>IF(VLOOKUP($E53,[1]作業用!$C$14:$FF$1006,158,FALSE)=0,"-",VLOOKUP($E53,[1]作業用!$C$14:$FF$1006,158,FALSE))</f>
        <v>3</v>
      </c>
      <c r="AA53" s="27" t="str">
        <f>IF(VLOOKUP($E53,[1]作業用!$C$14:$FF$1006,159,FALSE)=0,"-",VLOOKUP($E53,[1]作業用!$C$14:$FF$1006,159,FALSE))</f>
        <v>-</v>
      </c>
      <c r="AB53" s="27">
        <f>IF(VLOOKUP($E53,[1]作業用!$C$14:$FF$1006,160,FALSE)=0,"-",VLOOKUP($E53,[1]作業用!$C$14:$FF$1006,160,FALSE))</f>
        <v>4</v>
      </c>
    </row>
    <row r="54" spans="1:28">
      <c r="A54" s="23"/>
      <c r="B54" s="25" t="s">
        <v>83</v>
      </c>
      <c r="C54" s="25" t="str">
        <f>A52</f>
        <v>標津町</v>
      </c>
      <c r="D54" s="25" t="str">
        <f>RIGHT(A52,1)</f>
        <v>町</v>
      </c>
      <c r="E54" s="26" t="str">
        <f>CONCATENATE(A52,B54)</f>
        <v>標津町女</v>
      </c>
      <c r="F54" s="27">
        <f>IF(VLOOKUP($E54,[1]作業用!$C$14:$FF$1006,138,FALSE)=0,"-",VLOOKUP($E54,[1]作業用!$C$14:$FF$1006,138,FALSE))</f>
        <v>2677</v>
      </c>
      <c r="G54" s="27">
        <f>IF(VLOOKUP($E54,[1]作業用!$C$14:$FF$1006,139,FALSE)=0,"-",VLOOKUP($E54,[1]作業用!$C$14:$FF$1006,139,FALSE))</f>
        <v>91</v>
      </c>
      <c r="H54" s="27">
        <f>IF(VLOOKUP($E54,[1]作業用!$C$14:$FF$1006,140,FALSE)=0,"-",VLOOKUP($E54,[1]作業用!$C$14:$FF$1006,140,FALSE))</f>
        <v>107</v>
      </c>
      <c r="I54" s="27">
        <f>IF(VLOOKUP($E54,[1]作業用!$C$14:$FF$1006,141,FALSE)=0,"-",VLOOKUP($E54,[1]作業用!$C$14:$FF$1006,141,FALSE))</f>
        <v>153</v>
      </c>
      <c r="J54" s="27">
        <f>IF(VLOOKUP($E54,[1]作業用!$C$14:$FF$1006,142,FALSE)=0,"-",VLOOKUP($E54,[1]作業用!$C$14:$FF$1006,142,FALSE))</f>
        <v>102</v>
      </c>
      <c r="K54" s="27">
        <f>IF(VLOOKUP($E54,[1]作業用!$C$14:$FF$1006,143,FALSE)=0,"-",VLOOKUP($E54,[1]作業用!$C$14:$FF$1006,143,FALSE))</f>
        <v>62</v>
      </c>
      <c r="L54" s="27">
        <f>IF(VLOOKUP($E54,[1]作業用!$C$14:$FF$1006,144,FALSE)=0,"-",VLOOKUP($E54,[1]作業用!$C$14:$FF$1006,144,FALSE))</f>
        <v>104</v>
      </c>
      <c r="M54" s="27">
        <f>IF(VLOOKUP($E54,[1]作業用!$C$14:$FF$1006,145,FALSE)=0,"-",VLOOKUP($E54,[1]作業用!$C$14:$FF$1006,145,FALSE))</f>
        <v>130</v>
      </c>
      <c r="N54" s="27">
        <f>IF(VLOOKUP($E54,[1]作業用!$C$14:$FF$1006,146,FALSE)=0,"-",VLOOKUP($E54,[1]作業用!$C$14:$FF$1006,146,FALSE))</f>
        <v>168</v>
      </c>
      <c r="O54" s="27">
        <f>IF(VLOOKUP($E54,[1]作業用!$C$14:$FF$1006,147,FALSE)=0,"-",VLOOKUP($E54,[1]作業用!$C$14:$FF$1006,147,FALSE))</f>
        <v>187</v>
      </c>
      <c r="P54" s="27">
        <f>IF(VLOOKUP($E54,[1]作業用!$C$14:$FF$1006,148,FALSE)=0,"-",VLOOKUP($E54,[1]作業用!$C$14:$FF$1006,148,FALSE))</f>
        <v>166</v>
      </c>
      <c r="Q54" s="27">
        <f>IF(VLOOKUP($E54,[1]作業用!$C$14:$FF$1006,149,FALSE)=0,"-",VLOOKUP($E54,[1]作業用!$C$14:$FF$1006,149,FALSE))</f>
        <v>162</v>
      </c>
      <c r="R54" s="27">
        <f>IF(VLOOKUP($E54,[1]作業用!$C$14:$FF$1006,150,FALSE)=0,"-",VLOOKUP($E54,[1]作業用!$C$14:$FF$1006,150,FALSE))</f>
        <v>180</v>
      </c>
      <c r="S54" s="27">
        <f>IF(VLOOKUP($E54,[1]作業用!$C$14:$FF$1006,151,FALSE)=0,"-",VLOOKUP($E54,[1]作業用!$C$14:$FF$1006,151,FALSE))</f>
        <v>210</v>
      </c>
      <c r="T54" s="27">
        <f>IF(VLOOKUP($E54,[1]作業用!$C$14:$FF$1006,152,FALSE)=0,"-",VLOOKUP($E54,[1]作業用!$C$14:$FF$1006,152,FALSE))</f>
        <v>234</v>
      </c>
      <c r="U54" s="27">
        <f>IF(VLOOKUP($E54,[1]作業用!$C$14:$FF$1006,153,FALSE)=0,"-",VLOOKUP($E54,[1]作業用!$C$14:$FF$1006,153,FALSE))</f>
        <v>181</v>
      </c>
      <c r="V54" s="27">
        <f>IF(VLOOKUP($E54,[1]作業用!$C$14:$FF$1006,154,FALSE)=0,"-",VLOOKUP($E54,[1]作業用!$C$14:$FF$1006,154,FALSE))</f>
        <v>180</v>
      </c>
      <c r="W54" s="27">
        <f>IF(VLOOKUP($E54,[1]作業用!$C$14:$FF$1006,155,FALSE)=0,"-",VLOOKUP($E54,[1]作業用!$C$14:$FF$1006,155,FALSE))</f>
        <v>115</v>
      </c>
      <c r="X54" s="27">
        <f>IF(VLOOKUP($E54,[1]作業用!$C$14:$FF$1006,156,FALSE)=0,"-",VLOOKUP($E54,[1]作業用!$C$14:$FF$1006,156,FALSE))</f>
        <v>86</v>
      </c>
      <c r="Y54" s="27">
        <f>IF(VLOOKUP($E54,[1]作業用!$C$14:$FF$1006,157,FALSE)=0,"-",VLOOKUP($E54,[1]作業用!$C$14:$FF$1006,157,FALSE))</f>
        <v>48</v>
      </c>
      <c r="Z54" s="27">
        <f>IF(VLOOKUP($E54,[1]作業用!$C$14:$FF$1006,158,FALSE)=0,"-",VLOOKUP($E54,[1]作業用!$C$14:$FF$1006,158,FALSE))</f>
        <v>8</v>
      </c>
      <c r="AA54" s="27">
        <f>IF(VLOOKUP($E54,[1]作業用!$C$14:$FF$1006,159,FALSE)=0,"-",VLOOKUP($E54,[1]作業用!$C$14:$FF$1006,159,FALSE))</f>
        <v>3</v>
      </c>
      <c r="AB54" s="27" t="str">
        <f>IF(VLOOKUP($E54,[1]作業用!$C$14:$FF$1006,160,FALSE)=0,"-",VLOOKUP($E54,[1]作業用!$C$14:$FF$1006,160,FALSE))</f>
        <v>-</v>
      </c>
    </row>
    <row r="55" spans="1:28">
      <c r="A55" s="23" t="s">
        <v>67</v>
      </c>
      <c r="B55" s="25" t="s">
        <v>82</v>
      </c>
      <c r="C55" s="25" t="str">
        <f>A55</f>
        <v>羅臼町</v>
      </c>
      <c r="D55" s="25" t="str">
        <f>RIGHT(A55,1)</f>
        <v>町</v>
      </c>
      <c r="E55" s="26" t="str">
        <f>CONCATENATE(A55,B55)</f>
        <v>羅臼町総数</v>
      </c>
      <c r="F55" s="27">
        <f>IF(VLOOKUP($E55,[1]作業用!$C$14:$FF$1006,138,FALSE)=0,"-",VLOOKUP($E55,[1]作業用!$C$14:$FF$1006,138,FALSE))</f>
        <v>5415</v>
      </c>
      <c r="G55" s="27">
        <f>IF(VLOOKUP($E55,[1]作業用!$C$14:$FF$1006,139,FALSE)=0,"-",VLOOKUP($E55,[1]作業用!$C$14:$FF$1006,139,FALSE))</f>
        <v>199</v>
      </c>
      <c r="H55" s="27">
        <f>IF(VLOOKUP($E55,[1]作業用!$C$14:$FF$1006,140,FALSE)=0,"-",VLOOKUP($E55,[1]作業用!$C$14:$FF$1006,140,FALSE))</f>
        <v>191</v>
      </c>
      <c r="I55" s="27">
        <f>IF(VLOOKUP($E55,[1]作業用!$C$14:$FF$1006,141,FALSE)=0,"-",VLOOKUP($E55,[1]作業用!$C$14:$FF$1006,141,FALSE))</f>
        <v>258</v>
      </c>
      <c r="J55" s="27">
        <f>IF(VLOOKUP($E55,[1]作業用!$C$14:$FF$1006,142,FALSE)=0,"-",VLOOKUP($E55,[1]作業用!$C$14:$FF$1006,142,FALSE))</f>
        <v>193</v>
      </c>
      <c r="K55" s="27">
        <f>IF(VLOOKUP($E55,[1]作業用!$C$14:$FF$1006,143,FALSE)=0,"-",VLOOKUP($E55,[1]作業用!$C$14:$FF$1006,143,FALSE))</f>
        <v>203</v>
      </c>
      <c r="L55" s="27">
        <f>IF(VLOOKUP($E55,[1]作業用!$C$14:$FF$1006,144,FALSE)=0,"-",VLOOKUP($E55,[1]作業用!$C$14:$FF$1006,144,FALSE))</f>
        <v>263</v>
      </c>
      <c r="M55" s="27">
        <f>IF(VLOOKUP($E55,[1]作業用!$C$14:$FF$1006,145,FALSE)=0,"-",VLOOKUP($E55,[1]作業用!$C$14:$FF$1006,145,FALSE))</f>
        <v>298</v>
      </c>
      <c r="N55" s="27">
        <f>IF(VLOOKUP($E55,[1]作業用!$C$14:$FF$1006,146,FALSE)=0,"-",VLOOKUP($E55,[1]作業用!$C$14:$FF$1006,146,FALSE))</f>
        <v>285</v>
      </c>
      <c r="O55" s="27">
        <f>IF(VLOOKUP($E55,[1]作業用!$C$14:$FF$1006,147,FALSE)=0,"-",VLOOKUP($E55,[1]作業用!$C$14:$FF$1006,147,FALSE))</f>
        <v>379</v>
      </c>
      <c r="P55" s="27">
        <f>IF(VLOOKUP($E55,[1]作業用!$C$14:$FF$1006,148,FALSE)=0,"-",VLOOKUP($E55,[1]作業用!$C$14:$FF$1006,148,FALSE))</f>
        <v>417</v>
      </c>
      <c r="Q55" s="27">
        <f>IF(VLOOKUP($E55,[1]作業用!$C$14:$FF$1006,149,FALSE)=0,"-",VLOOKUP($E55,[1]作業用!$C$14:$FF$1006,149,FALSE))</f>
        <v>432</v>
      </c>
      <c r="R55" s="27">
        <f>IF(VLOOKUP($E55,[1]作業用!$C$14:$FF$1006,150,FALSE)=0,"-",VLOOKUP($E55,[1]作業用!$C$14:$FF$1006,150,FALSE))</f>
        <v>406</v>
      </c>
      <c r="S55" s="27">
        <f>IF(VLOOKUP($E55,[1]作業用!$C$14:$FF$1006,151,FALSE)=0,"-",VLOOKUP($E55,[1]作業用!$C$14:$FF$1006,151,FALSE))</f>
        <v>458</v>
      </c>
      <c r="T55" s="27">
        <f>IF(VLOOKUP($E55,[1]作業用!$C$14:$FF$1006,152,FALSE)=0,"-",VLOOKUP($E55,[1]作業用!$C$14:$FF$1006,152,FALSE))</f>
        <v>375</v>
      </c>
      <c r="U55" s="27">
        <f>IF(VLOOKUP($E55,[1]作業用!$C$14:$FF$1006,153,FALSE)=0,"-",VLOOKUP($E55,[1]作業用!$C$14:$FF$1006,153,FALSE))</f>
        <v>310</v>
      </c>
      <c r="V55" s="27">
        <f>IF(VLOOKUP($E55,[1]作業用!$C$14:$FF$1006,154,FALSE)=0,"-",VLOOKUP($E55,[1]作業用!$C$14:$FF$1006,154,FALSE))</f>
        <v>323</v>
      </c>
      <c r="W55" s="27">
        <f>IF(VLOOKUP($E55,[1]作業用!$C$14:$FF$1006,155,FALSE)=0,"-",VLOOKUP($E55,[1]作業用!$C$14:$FF$1006,155,FALSE))</f>
        <v>221</v>
      </c>
      <c r="X55" s="27">
        <f>IF(VLOOKUP($E55,[1]作業用!$C$14:$FF$1006,156,FALSE)=0,"-",VLOOKUP($E55,[1]作業用!$C$14:$FF$1006,156,FALSE))</f>
        <v>133</v>
      </c>
      <c r="Y55" s="27">
        <f>IF(VLOOKUP($E55,[1]作業用!$C$14:$FF$1006,157,FALSE)=0,"-",VLOOKUP($E55,[1]作業用!$C$14:$FF$1006,157,FALSE))</f>
        <v>60</v>
      </c>
      <c r="Z55" s="27">
        <f>IF(VLOOKUP($E55,[1]作業用!$C$14:$FF$1006,158,FALSE)=0,"-",VLOOKUP($E55,[1]作業用!$C$14:$FF$1006,158,FALSE))</f>
        <v>10</v>
      </c>
      <c r="AA55" s="27">
        <f>IF(VLOOKUP($E55,[1]作業用!$C$14:$FF$1006,159,FALSE)=0,"-",VLOOKUP($E55,[1]作業用!$C$14:$FF$1006,159,FALSE))</f>
        <v>1</v>
      </c>
      <c r="AB55" s="27" t="str">
        <f>IF(VLOOKUP($E55,[1]作業用!$C$14:$FF$1006,160,FALSE)=0,"-",VLOOKUP($E55,[1]作業用!$C$14:$FF$1006,160,FALSE))</f>
        <v>-</v>
      </c>
    </row>
    <row r="56" spans="1:28">
      <c r="A56" s="23"/>
      <c r="B56" s="25" t="s">
        <v>11</v>
      </c>
      <c r="C56" s="25" t="str">
        <f>A55</f>
        <v>羅臼町</v>
      </c>
      <c r="D56" s="25" t="str">
        <f>RIGHT(A55,1)</f>
        <v>町</v>
      </c>
      <c r="E56" s="26" t="str">
        <f>CONCATENATE(A55,B56)</f>
        <v>羅臼町男</v>
      </c>
      <c r="F56" s="27">
        <f>IF(VLOOKUP($E56,[1]作業用!$C$14:$FF$1006,138,FALSE)=0,"-",VLOOKUP($E56,[1]作業用!$C$14:$FF$1006,138,FALSE))</f>
        <v>2697</v>
      </c>
      <c r="G56" s="27">
        <f>IF(VLOOKUP($E56,[1]作業用!$C$14:$FF$1006,139,FALSE)=0,"-",VLOOKUP($E56,[1]作業用!$C$14:$FF$1006,139,FALSE))</f>
        <v>95</v>
      </c>
      <c r="H56" s="27">
        <f>IF(VLOOKUP($E56,[1]作業用!$C$14:$FF$1006,140,FALSE)=0,"-",VLOOKUP($E56,[1]作業用!$C$14:$FF$1006,140,FALSE))</f>
        <v>103</v>
      </c>
      <c r="I56" s="27">
        <f>IF(VLOOKUP($E56,[1]作業用!$C$14:$FF$1006,141,FALSE)=0,"-",VLOOKUP($E56,[1]作業用!$C$14:$FF$1006,141,FALSE))</f>
        <v>137</v>
      </c>
      <c r="J56" s="27">
        <f>IF(VLOOKUP($E56,[1]作業用!$C$14:$FF$1006,142,FALSE)=0,"-",VLOOKUP($E56,[1]作業用!$C$14:$FF$1006,142,FALSE))</f>
        <v>102</v>
      </c>
      <c r="K56" s="27">
        <f>IF(VLOOKUP($E56,[1]作業用!$C$14:$FF$1006,143,FALSE)=0,"-",VLOOKUP($E56,[1]作業用!$C$14:$FF$1006,143,FALSE))</f>
        <v>107</v>
      </c>
      <c r="L56" s="27">
        <f>IF(VLOOKUP($E56,[1]作業用!$C$14:$FF$1006,144,FALSE)=0,"-",VLOOKUP($E56,[1]作業用!$C$14:$FF$1006,144,FALSE))</f>
        <v>150</v>
      </c>
      <c r="M56" s="27">
        <f>IF(VLOOKUP($E56,[1]作業用!$C$14:$FF$1006,145,FALSE)=0,"-",VLOOKUP($E56,[1]作業用!$C$14:$FF$1006,145,FALSE))</f>
        <v>157</v>
      </c>
      <c r="N56" s="27">
        <f>IF(VLOOKUP($E56,[1]作業用!$C$14:$FF$1006,146,FALSE)=0,"-",VLOOKUP($E56,[1]作業用!$C$14:$FF$1006,146,FALSE))</f>
        <v>147</v>
      </c>
      <c r="O56" s="27">
        <f>IF(VLOOKUP($E56,[1]作業用!$C$14:$FF$1006,147,FALSE)=0,"-",VLOOKUP($E56,[1]作業用!$C$14:$FF$1006,147,FALSE))</f>
        <v>187</v>
      </c>
      <c r="P56" s="27">
        <f>IF(VLOOKUP($E56,[1]作業用!$C$14:$FF$1006,148,FALSE)=0,"-",VLOOKUP($E56,[1]作業用!$C$14:$FF$1006,148,FALSE))</f>
        <v>222</v>
      </c>
      <c r="Q56" s="27">
        <f>IF(VLOOKUP($E56,[1]作業用!$C$14:$FF$1006,149,FALSE)=0,"-",VLOOKUP($E56,[1]作業用!$C$14:$FF$1006,149,FALSE))</f>
        <v>235</v>
      </c>
      <c r="R56" s="27">
        <f>IF(VLOOKUP($E56,[1]作業用!$C$14:$FF$1006,150,FALSE)=0,"-",VLOOKUP($E56,[1]作業用!$C$14:$FF$1006,150,FALSE))</f>
        <v>225</v>
      </c>
      <c r="S56" s="27">
        <f>IF(VLOOKUP($E56,[1]作業用!$C$14:$FF$1006,151,FALSE)=0,"-",VLOOKUP($E56,[1]作業用!$C$14:$FF$1006,151,FALSE))</f>
        <v>229</v>
      </c>
      <c r="T56" s="27">
        <f>IF(VLOOKUP($E56,[1]作業用!$C$14:$FF$1006,152,FALSE)=0,"-",VLOOKUP($E56,[1]作業用!$C$14:$FF$1006,152,FALSE))</f>
        <v>182</v>
      </c>
      <c r="U56" s="27">
        <f>IF(VLOOKUP($E56,[1]作業用!$C$14:$FF$1006,153,FALSE)=0,"-",VLOOKUP($E56,[1]作業用!$C$14:$FF$1006,153,FALSE))</f>
        <v>128</v>
      </c>
      <c r="V56" s="27">
        <f>IF(VLOOKUP($E56,[1]作業用!$C$14:$FF$1006,154,FALSE)=0,"-",VLOOKUP($E56,[1]作業用!$C$14:$FF$1006,154,FALSE))</f>
        <v>123</v>
      </c>
      <c r="W56" s="27">
        <f>IF(VLOOKUP($E56,[1]作業用!$C$14:$FF$1006,155,FALSE)=0,"-",VLOOKUP($E56,[1]作業用!$C$14:$FF$1006,155,FALSE))</f>
        <v>92</v>
      </c>
      <c r="X56" s="27">
        <f>IF(VLOOKUP($E56,[1]作業用!$C$14:$FF$1006,156,FALSE)=0,"-",VLOOKUP($E56,[1]作業用!$C$14:$FF$1006,156,FALSE))</f>
        <v>54</v>
      </c>
      <c r="Y56" s="27">
        <f>IF(VLOOKUP($E56,[1]作業用!$C$14:$FF$1006,157,FALSE)=0,"-",VLOOKUP($E56,[1]作業用!$C$14:$FF$1006,157,FALSE))</f>
        <v>18</v>
      </c>
      <c r="Z56" s="27">
        <f>IF(VLOOKUP($E56,[1]作業用!$C$14:$FF$1006,158,FALSE)=0,"-",VLOOKUP($E56,[1]作業用!$C$14:$FF$1006,158,FALSE))</f>
        <v>3</v>
      </c>
      <c r="AA56" s="27">
        <f>IF(VLOOKUP($E56,[1]作業用!$C$14:$FF$1006,159,FALSE)=0,"-",VLOOKUP($E56,[1]作業用!$C$14:$FF$1006,159,FALSE))</f>
        <v>1</v>
      </c>
      <c r="AB56" s="27" t="str">
        <f>IF(VLOOKUP($E56,[1]作業用!$C$14:$FF$1006,160,FALSE)=0,"-",VLOOKUP($E56,[1]作業用!$C$14:$FF$1006,160,FALSE))</f>
        <v>-</v>
      </c>
    </row>
    <row r="57" spans="1:28">
      <c r="A57" s="23"/>
      <c r="B57" s="25" t="s">
        <v>83</v>
      </c>
      <c r="C57" s="25" t="str">
        <f>A55</f>
        <v>羅臼町</v>
      </c>
      <c r="D57" s="25" t="str">
        <f>RIGHT(A55,1)</f>
        <v>町</v>
      </c>
      <c r="E57" s="26" t="str">
        <f>CONCATENATE(A55,B57)</f>
        <v>羅臼町女</v>
      </c>
      <c r="F57" s="27">
        <f>IF(VLOOKUP($E57,[1]作業用!$C$14:$FF$1006,138,FALSE)=0,"-",VLOOKUP($E57,[1]作業用!$C$14:$FF$1006,138,FALSE))</f>
        <v>2718</v>
      </c>
      <c r="G57" s="27">
        <f>IF(VLOOKUP($E57,[1]作業用!$C$14:$FF$1006,139,FALSE)=0,"-",VLOOKUP($E57,[1]作業用!$C$14:$FF$1006,139,FALSE))</f>
        <v>104</v>
      </c>
      <c r="H57" s="27">
        <f>IF(VLOOKUP($E57,[1]作業用!$C$14:$FF$1006,140,FALSE)=0,"-",VLOOKUP($E57,[1]作業用!$C$14:$FF$1006,140,FALSE))</f>
        <v>88</v>
      </c>
      <c r="I57" s="27">
        <f>IF(VLOOKUP($E57,[1]作業用!$C$14:$FF$1006,141,FALSE)=0,"-",VLOOKUP($E57,[1]作業用!$C$14:$FF$1006,141,FALSE))</f>
        <v>121</v>
      </c>
      <c r="J57" s="27">
        <f>IF(VLOOKUP($E57,[1]作業用!$C$14:$FF$1006,142,FALSE)=0,"-",VLOOKUP($E57,[1]作業用!$C$14:$FF$1006,142,FALSE))</f>
        <v>91</v>
      </c>
      <c r="K57" s="27">
        <f>IF(VLOOKUP($E57,[1]作業用!$C$14:$FF$1006,143,FALSE)=0,"-",VLOOKUP($E57,[1]作業用!$C$14:$FF$1006,143,FALSE))</f>
        <v>96</v>
      </c>
      <c r="L57" s="27">
        <f>IF(VLOOKUP($E57,[1]作業用!$C$14:$FF$1006,144,FALSE)=0,"-",VLOOKUP($E57,[1]作業用!$C$14:$FF$1006,144,FALSE))</f>
        <v>113</v>
      </c>
      <c r="M57" s="27">
        <f>IF(VLOOKUP($E57,[1]作業用!$C$14:$FF$1006,145,FALSE)=0,"-",VLOOKUP($E57,[1]作業用!$C$14:$FF$1006,145,FALSE))</f>
        <v>141</v>
      </c>
      <c r="N57" s="27">
        <f>IF(VLOOKUP($E57,[1]作業用!$C$14:$FF$1006,146,FALSE)=0,"-",VLOOKUP($E57,[1]作業用!$C$14:$FF$1006,146,FALSE))</f>
        <v>138</v>
      </c>
      <c r="O57" s="27">
        <f>IF(VLOOKUP($E57,[1]作業用!$C$14:$FF$1006,147,FALSE)=0,"-",VLOOKUP($E57,[1]作業用!$C$14:$FF$1006,147,FALSE))</f>
        <v>192</v>
      </c>
      <c r="P57" s="27">
        <f>IF(VLOOKUP($E57,[1]作業用!$C$14:$FF$1006,148,FALSE)=0,"-",VLOOKUP($E57,[1]作業用!$C$14:$FF$1006,148,FALSE))</f>
        <v>195</v>
      </c>
      <c r="Q57" s="27">
        <f>IF(VLOOKUP($E57,[1]作業用!$C$14:$FF$1006,149,FALSE)=0,"-",VLOOKUP($E57,[1]作業用!$C$14:$FF$1006,149,FALSE))</f>
        <v>197</v>
      </c>
      <c r="R57" s="27">
        <f>IF(VLOOKUP($E57,[1]作業用!$C$14:$FF$1006,150,FALSE)=0,"-",VLOOKUP($E57,[1]作業用!$C$14:$FF$1006,150,FALSE))</f>
        <v>181</v>
      </c>
      <c r="S57" s="27">
        <f>IF(VLOOKUP($E57,[1]作業用!$C$14:$FF$1006,151,FALSE)=0,"-",VLOOKUP($E57,[1]作業用!$C$14:$FF$1006,151,FALSE))</f>
        <v>229</v>
      </c>
      <c r="T57" s="27">
        <f>IF(VLOOKUP($E57,[1]作業用!$C$14:$FF$1006,152,FALSE)=0,"-",VLOOKUP($E57,[1]作業用!$C$14:$FF$1006,152,FALSE))</f>
        <v>193</v>
      </c>
      <c r="U57" s="27">
        <f>IF(VLOOKUP($E57,[1]作業用!$C$14:$FF$1006,153,FALSE)=0,"-",VLOOKUP($E57,[1]作業用!$C$14:$FF$1006,153,FALSE))</f>
        <v>182</v>
      </c>
      <c r="V57" s="27">
        <f>IF(VLOOKUP($E57,[1]作業用!$C$14:$FF$1006,154,FALSE)=0,"-",VLOOKUP($E57,[1]作業用!$C$14:$FF$1006,154,FALSE))</f>
        <v>200</v>
      </c>
      <c r="W57" s="27">
        <f>IF(VLOOKUP($E57,[1]作業用!$C$14:$FF$1006,155,FALSE)=0,"-",VLOOKUP($E57,[1]作業用!$C$14:$FF$1006,155,FALSE))</f>
        <v>129</v>
      </c>
      <c r="X57" s="27">
        <f>IF(VLOOKUP($E57,[1]作業用!$C$14:$FF$1006,156,FALSE)=0,"-",VLOOKUP($E57,[1]作業用!$C$14:$FF$1006,156,FALSE))</f>
        <v>79</v>
      </c>
      <c r="Y57" s="27">
        <f>IF(VLOOKUP($E57,[1]作業用!$C$14:$FF$1006,157,FALSE)=0,"-",VLOOKUP($E57,[1]作業用!$C$14:$FF$1006,157,FALSE))</f>
        <v>42</v>
      </c>
      <c r="Z57" s="27">
        <f>IF(VLOOKUP($E57,[1]作業用!$C$14:$FF$1006,158,FALSE)=0,"-",VLOOKUP($E57,[1]作業用!$C$14:$FF$1006,158,FALSE))</f>
        <v>7</v>
      </c>
      <c r="AA57" s="27" t="str">
        <f>IF(VLOOKUP($E57,[1]作業用!$C$14:$FF$1006,159,FALSE)=0,"-",VLOOKUP($E57,[1]作業用!$C$14:$FF$1006,159,FALSE))</f>
        <v>-</v>
      </c>
      <c r="AB57" s="27" t="str">
        <f>IF(VLOOKUP($E57,[1]作業用!$C$14:$FF$1006,160,FALSE)=0,"-",VLOOKUP($E57,[1]作業用!$C$14:$FF$1006,160,FALSE))</f>
        <v>-</v>
      </c>
    </row>
    <row r="58" spans="1:28">
      <c r="A58" s="6" t="s">
        <v>68</v>
      </c>
      <c r="B58" s="1" t="s">
        <v>16</v>
      </c>
    </row>
  </sheetData>
  <mergeCells count="2">
    <mergeCell ref="A2:B2"/>
    <mergeCell ref="A3:B3"/>
  </mergeCells>
  <phoneticPr fontId="2"/>
  <conditionalFormatting sqref="A4:AB4">
    <cfRule type="expression" dxfId="215" priority="213" stopIfTrue="1">
      <formula>OR($D4="国",$D4="道")</formula>
    </cfRule>
    <cfRule type="expression" dxfId="214" priority="214" stopIfTrue="1">
      <formula>OR($D4="所",$D4="圏",$D4="局")</formula>
    </cfRule>
    <cfRule type="expression" dxfId="213" priority="215" stopIfTrue="1">
      <formula>OR($C4="札幌市",$C4="小樽市",$C4="函館市",$C4="旭川市")</formula>
    </cfRule>
    <cfRule type="expression" dxfId="212" priority="216" stopIfTrue="1">
      <formula>OR($D4="市",$D4="町",$D4="村")</formula>
    </cfRule>
  </conditionalFormatting>
  <conditionalFormatting sqref="A5:AB5">
    <cfRule type="expression" dxfId="211" priority="209" stopIfTrue="1">
      <formula>OR($D5="国",$D5="道")</formula>
    </cfRule>
    <cfRule type="expression" dxfId="210" priority="210" stopIfTrue="1">
      <formula>OR($D5="所",$D5="圏",$D5="局")</formula>
    </cfRule>
    <cfRule type="expression" dxfId="209" priority="211" stopIfTrue="1">
      <formula>OR($C5="札幌市",$C5="小樽市",$C5="函館市",$C5="旭川市")</formula>
    </cfRule>
    <cfRule type="expression" dxfId="208" priority="212" stopIfTrue="1">
      <formula>OR($D5="市",$D5="町",$D5="村")</formula>
    </cfRule>
  </conditionalFormatting>
  <conditionalFormatting sqref="A6:AB6">
    <cfRule type="expression" dxfId="207" priority="205" stopIfTrue="1">
      <formula>OR($D6="国",$D6="道")</formula>
    </cfRule>
    <cfRule type="expression" dxfId="206" priority="206" stopIfTrue="1">
      <formula>OR($D6="所",$D6="圏",$D6="局")</formula>
    </cfRule>
    <cfRule type="expression" dxfId="205" priority="207" stopIfTrue="1">
      <formula>OR($C6="札幌市",$C6="小樽市",$C6="函館市",$C6="旭川市")</formula>
    </cfRule>
    <cfRule type="expression" dxfId="204" priority="208" stopIfTrue="1">
      <formula>OR($D6="市",$D6="町",$D6="村")</formula>
    </cfRule>
  </conditionalFormatting>
  <conditionalFormatting sqref="A7:AB7">
    <cfRule type="expression" dxfId="203" priority="201" stopIfTrue="1">
      <formula>OR($D7="国",$D7="道")</formula>
    </cfRule>
    <cfRule type="expression" dxfId="202" priority="202" stopIfTrue="1">
      <formula>OR($D7="所",$D7="圏",$D7="局")</formula>
    </cfRule>
    <cfRule type="expression" dxfId="201" priority="203" stopIfTrue="1">
      <formula>OR($C7="札幌市",$C7="小樽市",$C7="函館市",$C7="旭川市")</formula>
    </cfRule>
    <cfRule type="expression" dxfId="200" priority="204" stopIfTrue="1">
      <formula>OR($D7="市",$D7="町",$D7="村")</formula>
    </cfRule>
  </conditionalFormatting>
  <conditionalFormatting sqref="A8:AB8">
    <cfRule type="expression" dxfId="199" priority="197" stopIfTrue="1">
      <formula>OR($D8="国",$D8="道")</formula>
    </cfRule>
    <cfRule type="expression" dxfId="198" priority="198" stopIfTrue="1">
      <formula>OR($D8="所",$D8="圏",$D8="局")</formula>
    </cfRule>
    <cfRule type="expression" dxfId="197" priority="199" stopIfTrue="1">
      <formula>OR($C8="札幌市",$C8="小樽市",$C8="函館市",$C8="旭川市")</formula>
    </cfRule>
    <cfRule type="expression" dxfId="196" priority="200" stopIfTrue="1">
      <formula>OR($D8="市",$D8="町",$D8="村")</formula>
    </cfRule>
  </conditionalFormatting>
  <conditionalFormatting sqref="A9:AB9">
    <cfRule type="expression" dxfId="195" priority="193" stopIfTrue="1">
      <formula>OR($D9="国",$D9="道")</formula>
    </cfRule>
    <cfRule type="expression" dxfId="194" priority="194" stopIfTrue="1">
      <formula>OR($D9="所",$D9="圏",$D9="局")</formula>
    </cfRule>
    <cfRule type="expression" dxfId="193" priority="195" stopIfTrue="1">
      <formula>OR($C9="札幌市",$C9="小樽市",$C9="函館市",$C9="旭川市")</formula>
    </cfRule>
    <cfRule type="expression" dxfId="192" priority="196" stopIfTrue="1">
      <formula>OR($D9="市",$D9="町",$D9="村")</formula>
    </cfRule>
  </conditionalFormatting>
  <conditionalFormatting sqref="A10:AB10">
    <cfRule type="expression" dxfId="191" priority="189" stopIfTrue="1">
      <formula>OR($D10="国",$D10="道")</formula>
    </cfRule>
    <cfRule type="expression" dxfId="190" priority="190" stopIfTrue="1">
      <formula>OR($D10="所",$D10="圏",$D10="局")</formula>
    </cfRule>
    <cfRule type="expression" dxfId="189" priority="191" stopIfTrue="1">
      <formula>OR($C10="札幌市",$C10="小樽市",$C10="函館市",$C10="旭川市")</formula>
    </cfRule>
    <cfRule type="expression" dxfId="188" priority="192" stopIfTrue="1">
      <formula>OR($D10="市",$D10="町",$D10="村")</formula>
    </cfRule>
  </conditionalFormatting>
  <conditionalFormatting sqref="A11:AB11">
    <cfRule type="expression" dxfId="187" priority="185" stopIfTrue="1">
      <formula>OR($D11="国",$D11="道")</formula>
    </cfRule>
    <cfRule type="expression" dxfId="186" priority="186" stopIfTrue="1">
      <formula>OR($D11="所",$D11="圏",$D11="局")</formula>
    </cfRule>
    <cfRule type="expression" dxfId="185" priority="187" stopIfTrue="1">
      <formula>OR($C11="札幌市",$C11="小樽市",$C11="函館市",$C11="旭川市")</formula>
    </cfRule>
    <cfRule type="expression" dxfId="184" priority="188" stopIfTrue="1">
      <formula>OR($D11="市",$D11="町",$D11="村")</formula>
    </cfRule>
  </conditionalFormatting>
  <conditionalFormatting sqref="A12:AB12">
    <cfRule type="expression" dxfId="183" priority="181" stopIfTrue="1">
      <formula>OR($D12="国",$D12="道")</formula>
    </cfRule>
    <cfRule type="expression" dxfId="182" priority="182" stopIfTrue="1">
      <formula>OR($D12="所",$D12="圏",$D12="局")</formula>
    </cfRule>
    <cfRule type="expression" dxfId="181" priority="183" stopIfTrue="1">
      <formula>OR($C12="札幌市",$C12="小樽市",$C12="函館市",$C12="旭川市")</formula>
    </cfRule>
    <cfRule type="expression" dxfId="180" priority="184" stopIfTrue="1">
      <formula>OR($D12="市",$D12="町",$D12="村")</formula>
    </cfRule>
  </conditionalFormatting>
  <conditionalFormatting sqref="A13:AB13">
    <cfRule type="expression" dxfId="179" priority="177" stopIfTrue="1">
      <formula>OR($D13="国",$D13="道")</formula>
    </cfRule>
    <cfRule type="expression" dxfId="178" priority="178" stopIfTrue="1">
      <formula>OR($D13="所",$D13="圏",$D13="局")</formula>
    </cfRule>
    <cfRule type="expression" dxfId="177" priority="179" stopIfTrue="1">
      <formula>OR($C13="札幌市",$C13="小樽市",$C13="函館市",$C13="旭川市")</formula>
    </cfRule>
    <cfRule type="expression" dxfId="176" priority="180" stopIfTrue="1">
      <formula>OR($D13="市",$D13="町",$D13="村")</formula>
    </cfRule>
  </conditionalFormatting>
  <conditionalFormatting sqref="A14:AB14">
    <cfRule type="expression" dxfId="175" priority="173" stopIfTrue="1">
      <formula>OR($D14="国",$D14="道")</formula>
    </cfRule>
    <cfRule type="expression" dxfId="174" priority="174" stopIfTrue="1">
      <formula>OR($D14="所",$D14="圏",$D14="局")</formula>
    </cfRule>
    <cfRule type="expression" dxfId="173" priority="175" stopIfTrue="1">
      <formula>OR($C14="札幌市",$C14="小樽市",$C14="函館市",$C14="旭川市")</formula>
    </cfRule>
    <cfRule type="expression" dxfId="172" priority="176" stopIfTrue="1">
      <formula>OR($D14="市",$D14="町",$D14="村")</formula>
    </cfRule>
  </conditionalFormatting>
  <conditionalFormatting sqref="A15:AB15">
    <cfRule type="expression" dxfId="171" priority="169" stopIfTrue="1">
      <formula>OR($D15="国",$D15="道")</formula>
    </cfRule>
    <cfRule type="expression" dxfId="170" priority="170" stopIfTrue="1">
      <formula>OR($D15="所",$D15="圏",$D15="局")</formula>
    </cfRule>
    <cfRule type="expression" dxfId="169" priority="171" stopIfTrue="1">
      <formula>OR($C15="札幌市",$C15="小樽市",$C15="函館市",$C15="旭川市")</formula>
    </cfRule>
    <cfRule type="expression" dxfId="168" priority="172" stopIfTrue="1">
      <formula>OR($D15="市",$D15="町",$D15="村")</formula>
    </cfRule>
  </conditionalFormatting>
  <conditionalFormatting sqref="A16:AB16">
    <cfRule type="expression" dxfId="167" priority="165" stopIfTrue="1">
      <formula>OR($D16="国",$D16="道")</formula>
    </cfRule>
    <cfRule type="expression" dxfId="166" priority="166" stopIfTrue="1">
      <formula>OR($D16="所",$D16="圏",$D16="局")</formula>
    </cfRule>
    <cfRule type="expression" dxfId="165" priority="167" stopIfTrue="1">
      <formula>OR($C16="札幌市",$C16="小樽市",$C16="函館市",$C16="旭川市")</formula>
    </cfRule>
    <cfRule type="expression" dxfId="164" priority="168" stopIfTrue="1">
      <formula>OR($D16="市",$D16="町",$D16="村")</formula>
    </cfRule>
  </conditionalFormatting>
  <conditionalFormatting sqref="A17:AB17">
    <cfRule type="expression" dxfId="163" priority="161" stopIfTrue="1">
      <formula>OR($D17="国",$D17="道")</formula>
    </cfRule>
    <cfRule type="expression" dxfId="162" priority="162" stopIfTrue="1">
      <formula>OR($D17="所",$D17="圏",$D17="局")</formula>
    </cfRule>
    <cfRule type="expression" dxfId="161" priority="163" stopIfTrue="1">
      <formula>OR($C17="札幌市",$C17="小樽市",$C17="函館市",$C17="旭川市")</formula>
    </cfRule>
    <cfRule type="expression" dxfId="160" priority="164" stopIfTrue="1">
      <formula>OR($D17="市",$D17="町",$D17="村")</formula>
    </cfRule>
  </conditionalFormatting>
  <conditionalFormatting sqref="A18:AB18">
    <cfRule type="expression" dxfId="159" priority="157" stopIfTrue="1">
      <formula>OR($D18="国",$D18="道")</formula>
    </cfRule>
    <cfRule type="expression" dxfId="158" priority="158" stopIfTrue="1">
      <formula>OR($D18="所",$D18="圏",$D18="局")</formula>
    </cfRule>
    <cfRule type="expression" dxfId="157" priority="159" stopIfTrue="1">
      <formula>OR($C18="札幌市",$C18="小樽市",$C18="函館市",$C18="旭川市")</formula>
    </cfRule>
    <cfRule type="expression" dxfId="156" priority="160" stopIfTrue="1">
      <formula>OR($D18="市",$D18="町",$D18="村")</formula>
    </cfRule>
  </conditionalFormatting>
  <conditionalFormatting sqref="A19:AB19">
    <cfRule type="expression" dxfId="155" priority="153" stopIfTrue="1">
      <formula>OR($D19="国",$D19="道")</formula>
    </cfRule>
    <cfRule type="expression" dxfId="154" priority="154" stopIfTrue="1">
      <formula>OR($D19="所",$D19="圏",$D19="局")</formula>
    </cfRule>
    <cfRule type="expression" dxfId="153" priority="155" stopIfTrue="1">
      <formula>OR($C19="札幌市",$C19="小樽市",$C19="函館市",$C19="旭川市")</formula>
    </cfRule>
    <cfRule type="expression" dxfId="152" priority="156" stopIfTrue="1">
      <formula>OR($D19="市",$D19="町",$D19="村")</formula>
    </cfRule>
  </conditionalFormatting>
  <conditionalFormatting sqref="A20:AB20">
    <cfRule type="expression" dxfId="151" priority="149" stopIfTrue="1">
      <formula>OR($D20="国",$D20="道")</formula>
    </cfRule>
    <cfRule type="expression" dxfId="150" priority="150" stopIfTrue="1">
      <formula>OR($D20="所",$D20="圏",$D20="局")</formula>
    </cfRule>
    <cfRule type="expression" dxfId="149" priority="151" stopIfTrue="1">
      <formula>OR($C20="札幌市",$C20="小樽市",$C20="函館市",$C20="旭川市")</formula>
    </cfRule>
    <cfRule type="expression" dxfId="148" priority="152" stopIfTrue="1">
      <formula>OR($D20="市",$D20="町",$D20="村")</formula>
    </cfRule>
  </conditionalFormatting>
  <conditionalFormatting sqref="A21:AB21">
    <cfRule type="expression" dxfId="147" priority="145" stopIfTrue="1">
      <formula>OR($D21="国",$D21="道")</formula>
    </cfRule>
    <cfRule type="expression" dxfId="146" priority="146" stopIfTrue="1">
      <formula>OR($D21="所",$D21="圏",$D21="局")</formula>
    </cfRule>
    <cfRule type="expression" dxfId="145" priority="147" stopIfTrue="1">
      <formula>OR($C21="札幌市",$C21="小樽市",$C21="函館市",$C21="旭川市")</formula>
    </cfRule>
    <cfRule type="expression" dxfId="144" priority="148" stopIfTrue="1">
      <formula>OR($D21="市",$D21="町",$D21="村")</formula>
    </cfRule>
  </conditionalFormatting>
  <conditionalFormatting sqref="A22:AB22">
    <cfRule type="expression" dxfId="143" priority="141" stopIfTrue="1">
      <formula>OR($D22="国",$D22="道")</formula>
    </cfRule>
    <cfRule type="expression" dxfId="142" priority="142" stopIfTrue="1">
      <formula>OR($D22="所",$D22="圏",$D22="局")</formula>
    </cfRule>
    <cfRule type="expression" dxfId="141" priority="143" stopIfTrue="1">
      <formula>OR($C22="札幌市",$C22="小樽市",$C22="函館市",$C22="旭川市")</formula>
    </cfRule>
    <cfRule type="expression" dxfId="140" priority="144" stopIfTrue="1">
      <formula>OR($D22="市",$D22="町",$D22="村")</formula>
    </cfRule>
  </conditionalFormatting>
  <conditionalFormatting sqref="A23:AB23">
    <cfRule type="expression" dxfId="139" priority="137" stopIfTrue="1">
      <formula>OR($D23="国",$D23="道")</formula>
    </cfRule>
    <cfRule type="expression" dxfId="138" priority="138" stopIfTrue="1">
      <formula>OR($D23="所",$D23="圏",$D23="局")</formula>
    </cfRule>
    <cfRule type="expression" dxfId="137" priority="139" stopIfTrue="1">
      <formula>OR($C23="札幌市",$C23="小樽市",$C23="函館市",$C23="旭川市")</formula>
    </cfRule>
    <cfRule type="expression" dxfId="136" priority="140" stopIfTrue="1">
      <formula>OR($D23="市",$D23="町",$D23="村")</formula>
    </cfRule>
  </conditionalFormatting>
  <conditionalFormatting sqref="A24:AB24">
    <cfRule type="expression" dxfId="135" priority="133" stopIfTrue="1">
      <formula>OR($D24="国",$D24="道")</formula>
    </cfRule>
    <cfRule type="expression" dxfId="134" priority="134" stopIfTrue="1">
      <formula>OR($D24="所",$D24="圏",$D24="局")</formula>
    </cfRule>
    <cfRule type="expression" dxfId="133" priority="135" stopIfTrue="1">
      <formula>OR($C24="札幌市",$C24="小樽市",$C24="函館市",$C24="旭川市")</formula>
    </cfRule>
    <cfRule type="expression" dxfId="132" priority="136" stopIfTrue="1">
      <formula>OR($D24="市",$D24="町",$D24="村")</formula>
    </cfRule>
  </conditionalFormatting>
  <conditionalFormatting sqref="A25:AB25">
    <cfRule type="expression" dxfId="131" priority="129" stopIfTrue="1">
      <formula>OR($D25="国",$D25="道")</formula>
    </cfRule>
    <cfRule type="expression" dxfId="130" priority="130" stopIfTrue="1">
      <formula>OR($D25="所",$D25="圏",$D25="局")</formula>
    </cfRule>
    <cfRule type="expression" dxfId="129" priority="131" stopIfTrue="1">
      <formula>OR($C25="札幌市",$C25="小樽市",$C25="函館市",$C25="旭川市")</formula>
    </cfRule>
    <cfRule type="expression" dxfId="128" priority="132" stopIfTrue="1">
      <formula>OR($D25="市",$D25="町",$D25="村")</formula>
    </cfRule>
  </conditionalFormatting>
  <conditionalFormatting sqref="A26:AB26">
    <cfRule type="expression" dxfId="127" priority="125" stopIfTrue="1">
      <formula>OR($D26="国",$D26="道")</formula>
    </cfRule>
    <cfRule type="expression" dxfId="126" priority="126" stopIfTrue="1">
      <formula>OR($D26="所",$D26="圏",$D26="局")</formula>
    </cfRule>
    <cfRule type="expression" dxfId="125" priority="127" stopIfTrue="1">
      <formula>OR($C26="札幌市",$C26="小樽市",$C26="函館市",$C26="旭川市")</formula>
    </cfRule>
    <cfRule type="expression" dxfId="124" priority="128" stopIfTrue="1">
      <formula>OR($D26="市",$D26="町",$D26="村")</formula>
    </cfRule>
  </conditionalFormatting>
  <conditionalFormatting sqref="A27:AB27">
    <cfRule type="expression" dxfId="123" priority="121" stopIfTrue="1">
      <formula>OR($D27="国",$D27="道")</formula>
    </cfRule>
    <cfRule type="expression" dxfId="122" priority="122" stopIfTrue="1">
      <formula>OR($D27="所",$D27="圏",$D27="局")</formula>
    </cfRule>
    <cfRule type="expression" dxfId="121" priority="123" stopIfTrue="1">
      <formula>OR($C27="札幌市",$C27="小樽市",$C27="函館市",$C27="旭川市")</formula>
    </cfRule>
    <cfRule type="expression" dxfId="120" priority="124" stopIfTrue="1">
      <formula>OR($D27="市",$D27="町",$D27="村")</formula>
    </cfRule>
  </conditionalFormatting>
  <conditionalFormatting sqref="A28:AB28">
    <cfRule type="expression" dxfId="119" priority="117" stopIfTrue="1">
      <formula>OR($D28="国",$D28="道")</formula>
    </cfRule>
    <cfRule type="expression" dxfId="118" priority="118" stopIfTrue="1">
      <formula>OR($D28="所",$D28="圏",$D28="局")</formula>
    </cfRule>
    <cfRule type="expression" dxfId="117" priority="119" stopIfTrue="1">
      <formula>OR($C28="札幌市",$C28="小樽市",$C28="函館市",$C28="旭川市")</formula>
    </cfRule>
    <cfRule type="expression" dxfId="116" priority="120" stopIfTrue="1">
      <formula>OR($D28="市",$D28="町",$D28="村")</formula>
    </cfRule>
  </conditionalFormatting>
  <conditionalFormatting sqref="A29:AB29">
    <cfRule type="expression" dxfId="115" priority="113" stopIfTrue="1">
      <formula>OR($D29="国",$D29="道")</formula>
    </cfRule>
    <cfRule type="expression" dxfId="114" priority="114" stopIfTrue="1">
      <formula>OR($D29="所",$D29="圏",$D29="局")</formula>
    </cfRule>
    <cfRule type="expression" dxfId="113" priority="115" stopIfTrue="1">
      <formula>OR($C29="札幌市",$C29="小樽市",$C29="函館市",$C29="旭川市")</formula>
    </cfRule>
    <cfRule type="expression" dxfId="112" priority="116" stopIfTrue="1">
      <formula>OR($D29="市",$D29="町",$D29="村")</formula>
    </cfRule>
  </conditionalFormatting>
  <conditionalFormatting sqref="A30:AB30">
    <cfRule type="expression" dxfId="111" priority="109" stopIfTrue="1">
      <formula>OR($D30="国",$D30="道")</formula>
    </cfRule>
    <cfRule type="expression" dxfId="110" priority="110" stopIfTrue="1">
      <formula>OR($D30="所",$D30="圏",$D30="局")</formula>
    </cfRule>
    <cfRule type="expression" dxfId="109" priority="111" stopIfTrue="1">
      <formula>OR($C30="札幌市",$C30="小樽市",$C30="函館市",$C30="旭川市")</formula>
    </cfRule>
    <cfRule type="expression" dxfId="108" priority="112" stopIfTrue="1">
      <formula>OR($D30="市",$D30="町",$D30="村")</formula>
    </cfRule>
  </conditionalFormatting>
  <conditionalFormatting sqref="A31:AB31">
    <cfRule type="expression" dxfId="107" priority="105" stopIfTrue="1">
      <formula>OR($D31="国",$D31="道")</formula>
    </cfRule>
    <cfRule type="expression" dxfId="106" priority="106" stopIfTrue="1">
      <formula>OR($D31="所",$D31="圏",$D31="局")</formula>
    </cfRule>
    <cfRule type="expression" dxfId="105" priority="107" stopIfTrue="1">
      <formula>OR($C31="札幌市",$C31="小樽市",$C31="函館市",$C31="旭川市")</formula>
    </cfRule>
    <cfRule type="expression" dxfId="104" priority="108" stopIfTrue="1">
      <formula>OR($D31="市",$D31="町",$D31="村")</formula>
    </cfRule>
  </conditionalFormatting>
  <conditionalFormatting sqref="A32:AB32">
    <cfRule type="expression" dxfId="103" priority="101" stopIfTrue="1">
      <formula>OR($D32="国",$D32="道")</formula>
    </cfRule>
    <cfRule type="expression" dxfId="102" priority="102" stopIfTrue="1">
      <formula>OR($D32="所",$D32="圏",$D32="局")</formula>
    </cfRule>
    <cfRule type="expression" dxfId="101" priority="103" stopIfTrue="1">
      <formula>OR($C32="札幌市",$C32="小樽市",$C32="函館市",$C32="旭川市")</formula>
    </cfRule>
    <cfRule type="expression" dxfId="100" priority="104" stopIfTrue="1">
      <formula>OR($D32="市",$D32="町",$D32="村")</formula>
    </cfRule>
  </conditionalFormatting>
  <conditionalFormatting sqref="A33:AB33">
    <cfRule type="expression" dxfId="99" priority="97" stopIfTrue="1">
      <formula>OR($D33="国",$D33="道")</formula>
    </cfRule>
    <cfRule type="expression" dxfId="98" priority="98" stopIfTrue="1">
      <formula>OR($D33="所",$D33="圏",$D33="局")</formula>
    </cfRule>
    <cfRule type="expression" dxfId="97" priority="99" stopIfTrue="1">
      <formula>OR($C33="札幌市",$C33="小樽市",$C33="函館市",$C33="旭川市")</formula>
    </cfRule>
    <cfRule type="expression" dxfId="96" priority="100" stopIfTrue="1">
      <formula>OR($D33="市",$D33="町",$D33="村")</formula>
    </cfRule>
  </conditionalFormatting>
  <conditionalFormatting sqref="A34:AB34">
    <cfRule type="expression" dxfId="95" priority="93" stopIfTrue="1">
      <formula>OR($D34="国",$D34="道")</formula>
    </cfRule>
    <cfRule type="expression" dxfId="94" priority="94" stopIfTrue="1">
      <formula>OR($D34="所",$D34="圏",$D34="局")</formula>
    </cfRule>
    <cfRule type="expression" dxfId="93" priority="95" stopIfTrue="1">
      <formula>OR($C34="札幌市",$C34="小樽市",$C34="函館市",$C34="旭川市")</formula>
    </cfRule>
    <cfRule type="expression" dxfId="92" priority="96" stopIfTrue="1">
      <formula>OR($D34="市",$D34="町",$D34="村")</formula>
    </cfRule>
  </conditionalFormatting>
  <conditionalFormatting sqref="A35:AB35">
    <cfRule type="expression" dxfId="91" priority="89" stopIfTrue="1">
      <formula>OR($D35="国",$D35="道")</formula>
    </cfRule>
    <cfRule type="expression" dxfId="90" priority="90" stopIfTrue="1">
      <formula>OR($D35="所",$D35="圏",$D35="局")</formula>
    </cfRule>
    <cfRule type="expression" dxfId="89" priority="91" stopIfTrue="1">
      <formula>OR($C35="札幌市",$C35="小樽市",$C35="函館市",$C35="旭川市")</formula>
    </cfRule>
    <cfRule type="expression" dxfId="88" priority="92" stopIfTrue="1">
      <formula>OR($D35="市",$D35="町",$D35="村")</formula>
    </cfRule>
  </conditionalFormatting>
  <conditionalFormatting sqref="A36:AB36">
    <cfRule type="expression" dxfId="87" priority="85" stopIfTrue="1">
      <formula>OR($D36="国",$D36="道")</formula>
    </cfRule>
    <cfRule type="expression" dxfId="86" priority="86" stopIfTrue="1">
      <formula>OR($D36="所",$D36="圏",$D36="局")</formula>
    </cfRule>
    <cfRule type="expression" dxfId="85" priority="87" stopIfTrue="1">
      <formula>OR($C36="札幌市",$C36="小樽市",$C36="函館市",$C36="旭川市")</formula>
    </cfRule>
    <cfRule type="expression" dxfId="84" priority="88" stopIfTrue="1">
      <formula>OR($D36="市",$D36="町",$D36="村")</formula>
    </cfRule>
  </conditionalFormatting>
  <conditionalFormatting sqref="A37:AB37">
    <cfRule type="expression" dxfId="83" priority="81" stopIfTrue="1">
      <formula>OR($D37="国",$D37="道")</formula>
    </cfRule>
    <cfRule type="expression" dxfId="82" priority="82" stopIfTrue="1">
      <formula>OR($D37="所",$D37="圏",$D37="局")</formula>
    </cfRule>
    <cfRule type="expression" dxfId="81" priority="83" stopIfTrue="1">
      <formula>OR($C37="札幌市",$C37="小樽市",$C37="函館市",$C37="旭川市")</formula>
    </cfRule>
    <cfRule type="expression" dxfId="80" priority="84" stopIfTrue="1">
      <formula>OR($D37="市",$D37="町",$D37="村")</formula>
    </cfRule>
  </conditionalFormatting>
  <conditionalFormatting sqref="A38:AB38">
    <cfRule type="expression" dxfId="79" priority="77" stopIfTrue="1">
      <formula>OR($D38="国",$D38="道")</formula>
    </cfRule>
    <cfRule type="expression" dxfId="78" priority="78" stopIfTrue="1">
      <formula>OR($D38="所",$D38="圏",$D38="局")</formula>
    </cfRule>
    <cfRule type="expression" dxfId="77" priority="79" stopIfTrue="1">
      <formula>OR($C38="札幌市",$C38="小樽市",$C38="函館市",$C38="旭川市")</formula>
    </cfRule>
    <cfRule type="expression" dxfId="76" priority="80" stopIfTrue="1">
      <formula>OR($D38="市",$D38="町",$D38="村")</formula>
    </cfRule>
  </conditionalFormatting>
  <conditionalFormatting sqref="A39:AB39">
    <cfRule type="expression" dxfId="75" priority="73" stopIfTrue="1">
      <formula>OR($D39="国",$D39="道")</formula>
    </cfRule>
    <cfRule type="expression" dxfId="74" priority="74" stopIfTrue="1">
      <formula>OR($D39="所",$D39="圏",$D39="局")</formula>
    </cfRule>
    <cfRule type="expression" dxfId="73" priority="75" stopIfTrue="1">
      <formula>OR($C39="札幌市",$C39="小樽市",$C39="函館市",$C39="旭川市")</formula>
    </cfRule>
    <cfRule type="expression" dxfId="72" priority="76" stopIfTrue="1">
      <formula>OR($D39="市",$D39="町",$D39="村")</formula>
    </cfRule>
  </conditionalFormatting>
  <conditionalFormatting sqref="A40:AB40">
    <cfRule type="expression" dxfId="71" priority="69" stopIfTrue="1">
      <formula>OR($D40="国",$D40="道")</formula>
    </cfRule>
    <cfRule type="expression" dxfId="70" priority="70" stopIfTrue="1">
      <formula>OR($D40="所",$D40="圏",$D40="局")</formula>
    </cfRule>
    <cfRule type="expression" dxfId="69" priority="71" stopIfTrue="1">
      <formula>OR($C40="札幌市",$C40="小樽市",$C40="函館市",$C40="旭川市")</formula>
    </cfRule>
    <cfRule type="expression" dxfId="68" priority="72" stopIfTrue="1">
      <formula>OR($D40="市",$D40="町",$D40="村")</formula>
    </cfRule>
  </conditionalFormatting>
  <conditionalFormatting sqref="A41:AB41">
    <cfRule type="expression" dxfId="67" priority="65" stopIfTrue="1">
      <formula>OR($D41="国",$D41="道")</formula>
    </cfRule>
    <cfRule type="expression" dxfId="66" priority="66" stopIfTrue="1">
      <formula>OR($D41="所",$D41="圏",$D41="局")</formula>
    </cfRule>
    <cfRule type="expression" dxfId="65" priority="67" stopIfTrue="1">
      <formula>OR($C41="札幌市",$C41="小樽市",$C41="函館市",$C41="旭川市")</formula>
    </cfRule>
    <cfRule type="expression" dxfId="64" priority="68" stopIfTrue="1">
      <formula>OR($D41="市",$D41="町",$D41="村")</formula>
    </cfRule>
  </conditionalFormatting>
  <conditionalFormatting sqref="A42:AB42">
    <cfRule type="expression" dxfId="63" priority="61" stopIfTrue="1">
      <formula>OR($D42="国",$D42="道")</formula>
    </cfRule>
    <cfRule type="expression" dxfId="62" priority="62" stopIfTrue="1">
      <formula>OR($D42="所",$D42="圏",$D42="局")</formula>
    </cfRule>
    <cfRule type="expression" dxfId="61" priority="63" stopIfTrue="1">
      <formula>OR($C42="札幌市",$C42="小樽市",$C42="函館市",$C42="旭川市")</formula>
    </cfRule>
    <cfRule type="expression" dxfId="60" priority="64" stopIfTrue="1">
      <formula>OR($D42="市",$D42="町",$D42="村")</formula>
    </cfRule>
  </conditionalFormatting>
  <conditionalFormatting sqref="A43:AB43">
    <cfRule type="expression" dxfId="59" priority="57" stopIfTrue="1">
      <formula>OR($D43="国",$D43="道")</formula>
    </cfRule>
    <cfRule type="expression" dxfId="58" priority="58" stopIfTrue="1">
      <formula>OR($D43="所",$D43="圏",$D43="局")</formula>
    </cfRule>
    <cfRule type="expression" dxfId="57" priority="59" stopIfTrue="1">
      <formula>OR($C43="札幌市",$C43="小樽市",$C43="函館市",$C43="旭川市")</formula>
    </cfRule>
    <cfRule type="expression" dxfId="56" priority="60" stopIfTrue="1">
      <formula>OR($D43="市",$D43="町",$D43="村")</formula>
    </cfRule>
  </conditionalFormatting>
  <conditionalFormatting sqref="A44:AB44">
    <cfRule type="expression" dxfId="55" priority="53" stopIfTrue="1">
      <formula>OR($D44="国",$D44="道")</formula>
    </cfRule>
    <cfRule type="expression" dxfId="54" priority="54" stopIfTrue="1">
      <formula>OR($D44="所",$D44="圏",$D44="局")</formula>
    </cfRule>
    <cfRule type="expression" dxfId="53" priority="55" stopIfTrue="1">
      <formula>OR($C44="札幌市",$C44="小樽市",$C44="函館市",$C44="旭川市")</formula>
    </cfRule>
    <cfRule type="expression" dxfId="52" priority="56" stopIfTrue="1">
      <formula>OR($D44="市",$D44="町",$D44="村")</formula>
    </cfRule>
  </conditionalFormatting>
  <conditionalFormatting sqref="A45:AB45">
    <cfRule type="expression" dxfId="51" priority="49" stopIfTrue="1">
      <formula>OR($D45="国",$D45="道")</formula>
    </cfRule>
    <cfRule type="expression" dxfId="50" priority="50" stopIfTrue="1">
      <formula>OR($D45="所",$D45="圏",$D45="局")</formula>
    </cfRule>
    <cfRule type="expression" dxfId="49" priority="51" stopIfTrue="1">
      <formula>OR($C45="札幌市",$C45="小樽市",$C45="函館市",$C45="旭川市")</formula>
    </cfRule>
    <cfRule type="expression" dxfId="48" priority="52" stopIfTrue="1">
      <formula>OR($D45="市",$D45="町",$D45="村")</formula>
    </cfRule>
  </conditionalFormatting>
  <conditionalFormatting sqref="A46:AB46">
    <cfRule type="expression" dxfId="47" priority="45" stopIfTrue="1">
      <formula>OR($D46="国",$D46="道")</formula>
    </cfRule>
    <cfRule type="expression" dxfId="46" priority="46" stopIfTrue="1">
      <formula>OR($D46="所",$D46="圏",$D46="局")</formula>
    </cfRule>
    <cfRule type="expression" dxfId="45" priority="47" stopIfTrue="1">
      <formula>OR($C46="札幌市",$C46="小樽市",$C46="函館市",$C46="旭川市")</formula>
    </cfRule>
    <cfRule type="expression" dxfId="44" priority="48" stopIfTrue="1">
      <formula>OR($D46="市",$D46="町",$D46="村")</formula>
    </cfRule>
  </conditionalFormatting>
  <conditionalFormatting sqref="A47:AB47">
    <cfRule type="expression" dxfId="43" priority="41" stopIfTrue="1">
      <formula>OR($D47="国",$D47="道")</formula>
    </cfRule>
    <cfRule type="expression" dxfId="42" priority="42" stopIfTrue="1">
      <formula>OR($D47="所",$D47="圏",$D47="局")</formula>
    </cfRule>
    <cfRule type="expression" dxfId="41" priority="43" stopIfTrue="1">
      <formula>OR($C47="札幌市",$C47="小樽市",$C47="函館市",$C47="旭川市")</formula>
    </cfRule>
    <cfRule type="expression" dxfId="40" priority="44" stopIfTrue="1">
      <formula>OR($D47="市",$D47="町",$D47="村")</formula>
    </cfRule>
  </conditionalFormatting>
  <conditionalFormatting sqref="A48:AB48">
    <cfRule type="expression" dxfId="39" priority="37" stopIfTrue="1">
      <formula>OR($D48="国",$D48="道")</formula>
    </cfRule>
    <cfRule type="expression" dxfId="38" priority="38" stopIfTrue="1">
      <formula>OR($D48="所",$D48="圏",$D48="局")</formula>
    </cfRule>
    <cfRule type="expression" dxfId="37" priority="39" stopIfTrue="1">
      <formula>OR($C48="札幌市",$C48="小樽市",$C48="函館市",$C48="旭川市")</formula>
    </cfRule>
    <cfRule type="expression" dxfId="36" priority="40" stopIfTrue="1">
      <formula>OR($D48="市",$D48="町",$D48="村")</formula>
    </cfRule>
  </conditionalFormatting>
  <conditionalFormatting sqref="A49:AB49">
    <cfRule type="expression" dxfId="35" priority="33" stopIfTrue="1">
      <formula>OR($D49="国",$D49="道")</formula>
    </cfRule>
    <cfRule type="expression" dxfId="34" priority="34" stopIfTrue="1">
      <formula>OR($D49="所",$D49="圏",$D49="局")</formula>
    </cfRule>
    <cfRule type="expression" dxfId="33" priority="35" stopIfTrue="1">
      <formula>OR($C49="札幌市",$C49="小樽市",$C49="函館市",$C49="旭川市")</formula>
    </cfRule>
    <cfRule type="expression" dxfId="32" priority="36" stopIfTrue="1">
      <formula>OR($D49="市",$D49="町",$D49="村")</formula>
    </cfRule>
  </conditionalFormatting>
  <conditionalFormatting sqref="A50:AB50">
    <cfRule type="expression" dxfId="31" priority="29" stopIfTrue="1">
      <formula>OR($D50="国",$D50="道")</formula>
    </cfRule>
    <cfRule type="expression" dxfId="30" priority="30" stopIfTrue="1">
      <formula>OR($D50="所",$D50="圏",$D50="局")</formula>
    </cfRule>
    <cfRule type="expression" dxfId="29" priority="31" stopIfTrue="1">
      <formula>OR($C50="札幌市",$C50="小樽市",$C50="函館市",$C50="旭川市")</formula>
    </cfRule>
    <cfRule type="expression" dxfId="28" priority="32" stopIfTrue="1">
      <formula>OR($D50="市",$D50="町",$D50="村")</formula>
    </cfRule>
  </conditionalFormatting>
  <conditionalFormatting sqref="A51:AB51">
    <cfRule type="expression" dxfId="27" priority="25" stopIfTrue="1">
      <formula>OR($D51="国",$D51="道")</formula>
    </cfRule>
    <cfRule type="expression" dxfId="26" priority="26" stopIfTrue="1">
      <formula>OR($D51="所",$D51="圏",$D51="局")</formula>
    </cfRule>
    <cfRule type="expression" dxfId="25" priority="27" stopIfTrue="1">
      <formula>OR($C51="札幌市",$C51="小樽市",$C51="函館市",$C51="旭川市")</formula>
    </cfRule>
    <cfRule type="expression" dxfId="24" priority="28" stopIfTrue="1">
      <formula>OR($D51="市",$D51="町",$D51="村")</formula>
    </cfRule>
  </conditionalFormatting>
  <conditionalFormatting sqref="A52:AB52">
    <cfRule type="expression" dxfId="23" priority="21" stopIfTrue="1">
      <formula>OR($D52="国",$D52="道")</formula>
    </cfRule>
    <cfRule type="expression" dxfId="22" priority="22" stopIfTrue="1">
      <formula>OR($D52="所",$D52="圏",$D52="局")</formula>
    </cfRule>
    <cfRule type="expression" dxfId="21" priority="23" stopIfTrue="1">
      <formula>OR($C52="札幌市",$C52="小樽市",$C52="函館市",$C52="旭川市")</formula>
    </cfRule>
    <cfRule type="expression" dxfId="20" priority="24" stopIfTrue="1">
      <formula>OR($D52="市",$D52="町",$D52="村")</formula>
    </cfRule>
  </conditionalFormatting>
  <conditionalFormatting sqref="A53:AB53">
    <cfRule type="expression" dxfId="19" priority="17" stopIfTrue="1">
      <formula>OR($D53="国",$D53="道")</formula>
    </cfRule>
    <cfRule type="expression" dxfId="18" priority="18" stopIfTrue="1">
      <formula>OR($D53="所",$D53="圏",$D53="局")</formula>
    </cfRule>
    <cfRule type="expression" dxfId="17" priority="19" stopIfTrue="1">
      <formula>OR($C53="札幌市",$C53="小樽市",$C53="函館市",$C53="旭川市")</formula>
    </cfRule>
    <cfRule type="expression" dxfId="16" priority="20" stopIfTrue="1">
      <formula>OR($D53="市",$D53="町",$D53="村")</formula>
    </cfRule>
  </conditionalFormatting>
  <conditionalFormatting sqref="A54:AB54">
    <cfRule type="expression" dxfId="15" priority="13" stopIfTrue="1">
      <formula>OR($D54="国",$D54="道")</formula>
    </cfRule>
    <cfRule type="expression" dxfId="14" priority="14" stopIfTrue="1">
      <formula>OR($D54="所",$D54="圏",$D54="局")</formula>
    </cfRule>
    <cfRule type="expression" dxfId="13" priority="15" stopIfTrue="1">
      <formula>OR($C54="札幌市",$C54="小樽市",$C54="函館市",$C54="旭川市")</formula>
    </cfRule>
    <cfRule type="expression" dxfId="12" priority="16" stopIfTrue="1">
      <formula>OR($D54="市",$D54="町",$D54="村")</formula>
    </cfRule>
  </conditionalFormatting>
  <conditionalFormatting sqref="A55:AB55">
    <cfRule type="expression" dxfId="11" priority="9" stopIfTrue="1">
      <formula>OR($D55="国",$D55="道")</formula>
    </cfRule>
    <cfRule type="expression" dxfId="10" priority="10" stopIfTrue="1">
      <formula>OR($D55="所",$D55="圏",$D55="局")</formula>
    </cfRule>
    <cfRule type="expression" dxfId="9" priority="11" stopIfTrue="1">
      <formula>OR($C55="札幌市",$C55="小樽市",$C55="函館市",$C55="旭川市")</formula>
    </cfRule>
    <cfRule type="expression" dxfId="8" priority="12" stopIfTrue="1">
      <formula>OR($D55="市",$D55="町",$D55="村")</formula>
    </cfRule>
  </conditionalFormatting>
  <conditionalFormatting sqref="A56:AB56">
    <cfRule type="expression" dxfId="7" priority="5" stopIfTrue="1">
      <formula>OR($D56="国",$D56="道")</formula>
    </cfRule>
    <cfRule type="expression" dxfId="6" priority="6" stopIfTrue="1">
      <formula>OR($D56="所",$D56="圏",$D56="局")</formula>
    </cfRule>
    <cfRule type="expression" dxfId="5" priority="7" stopIfTrue="1">
      <formula>OR($C56="札幌市",$C56="小樽市",$C56="函館市",$C56="旭川市")</formula>
    </cfRule>
    <cfRule type="expression" dxfId="4" priority="8" stopIfTrue="1">
      <formula>OR($D56="市",$D56="町",$D56="村")</formula>
    </cfRule>
  </conditionalFormatting>
  <conditionalFormatting sqref="A57:AB57">
    <cfRule type="expression" dxfId="3" priority="1" stopIfTrue="1">
      <formula>OR($D57="国",$D57="道")</formula>
    </cfRule>
    <cfRule type="expression" dxfId="2" priority="2" stopIfTrue="1">
      <formula>OR($D57="所",$D57="圏",$D57="局")</formula>
    </cfRule>
    <cfRule type="expression" dxfId="1" priority="3" stopIfTrue="1">
      <formula>OR($C57="札幌市",$C57="小樽市",$C57="函館市",$C57="旭川市")</formula>
    </cfRule>
    <cfRule type="expression" dxfId="0" priority="4" stopIfTrue="1">
      <formula>OR($D57="市",$D57="町",$D57="村")</formula>
    </cfRule>
  </conditionalFormatting>
  <printOptions horizontalCentered="1" verticalCentered="1"/>
  <pageMargins left="0.39370078740157483" right="0.39370078740157483" top="0.39370078740157483" bottom="0.3937007874015748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二宮＿美広（企画係）</cp:lastModifiedBy>
  <dcterms:created xsi:type="dcterms:W3CDTF">2018-05-30T00:16:47Z</dcterms:created>
  <dcterms:modified xsi:type="dcterms:W3CDTF">2018-05-30T00:24:50Z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2018-05-30T00:24:50Z</vt:filetime>
  </property>
</Properties>
</file>