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-68CAD9\disk\H2607DATA復旧用\101グループ共有\会計検査\H31(Ｈ30年度分）\05　集計（3月末）作業中\"/>
    </mc:Choice>
  </mc:AlternateContent>
  <bookViews>
    <workbookView xWindow="0" yWindow="0" windowWidth="15345" windowHeight="4665"/>
  </bookViews>
  <sheets>
    <sheet name="別添一覧 (種別)" sheetId="1" r:id="rId1"/>
  </sheets>
  <definedNames>
    <definedName name="_xlnm.Print_Area" localSheetId="0">'別添一覧 (種別)'!$A$1:$AB$53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53" i="1" l="1"/>
  <c r="G52" i="1"/>
  <c r="G51" i="1"/>
  <c r="G50" i="1"/>
  <c r="G49" i="1"/>
  <c r="G48" i="1"/>
  <c r="G47" i="1"/>
  <c r="G46" i="1"/>
  <c r="G45" i="1"/>
  <c r="B8" i="1" l="1"/>
  <c r="U53" i="1" l="1"/>
  <c r="N53" i="1"/>
  <c r="U52" i="1"/>
  <c r="N52" i="1"/>
  <c r="U51" i="1"/>
  <c r="N51" i="1"/>
  <c r="AA50" i="1"/>
  <c r="Z50" i="1"/>
  <c r="Y50" i="1"/>
  <c r="X50" i="1"/>
  <c r="W50" i="1"/>
  <c r="U50" i="1"/>
  <c r="N50" i="1"/>
  <c r="AB49" i="1"/>
  <c r="U49" i="1"/>
  <c r="N49" i="1"/>
  <c r="AB48" i="1"/>
  <c r="U48" i="1"/>
  <c r="N48" i="1"/>
  <c r="AB47" i="1"/>
  <c r="T47" i="1"/>
  <c r="S47" i="1"/>
  <c r="R47" i="1"/>
  <c r="Q47" i="1"/>
  <c r="P47" i="1"/>
  <c r="N47" i="1"/>
  <c r="AB46" i="1"/>
  <c r="U38" i="1"/>
  <c r="M46" i="1"/>
  <c r="L46" i="1"/>
  <c r="K46" i="1"/>
  <c r="J46" i="1"/>
  <c r="I46" i="1"/>
  <c r="AB45" i="1"/>
  <c r="U46" i="1"/>
  <c r="N45" i="1"/>
  <c r="AA44" i="1"/>
  <c r="Z44" i="1"/>
  <c r="Y44" i="1"/>
  <c r="X44" i="1"/>
  <c r="W44" i="1"/>
  <c r="U45" i="1"/>
  <c r="N44" i="1"/>
  <c r="F44" i="1"/>
  <c r="E44" i="1"/>
  <c r="D44" i="1"/>
  <c r="C44" i="1"/>
  <c r="B44" i="1"/>
  <c r="AB43" i="1"/>
  <c r="U44" i="1"/>
  <c r="N43" i="1"/>
  <c r="G43" i="1"/>
  <c r="AB42" i="1"/>
  <c r="U43" i="1"/>
  <c r="N42" i="1"/>
  <c r="G42" i="1"/>
  <c r="AB41" i="1"/>
  <c r="U42" i="1"/>
  <c r="N41" i="1"/>
  <c r="G41" i="1"/>
  <c r="AB40" i="1"/>
  <c r="U41" i="1"/>
  <c r="N40" i="1"/>
  <c r="G40" i="1"/>
  <c r="AB39" i="1"/>
  <c r="U40" i="1"/>
  <c r="N39" i="1"/>
  <c r="G39" i="1"/>
  <c r="AB38" i="1"/>
  <c r="U39" i="1"/>
  <c r="N38" i="1"/>
  <c r="G38" i="1"/>
  <c r="AB37" i="1"/>
  <c r="U37" i="1"/>
  <c r="N37" i="1"/>
  <c r="G37" i="1"/>
  <c r="AB36" i="1"/>
  <c r="T36" i="1"/>
  <c r="S36" i="1"/>
  <c r="R36" i="1"/>
  <c r="Q36" i="1"/>
  <c r="P36" i="1"/>
  <c r="N36" i="1"/>
  <c r="G36" i="1"/>
  <c r="AA35" i="1"/>
  <c r="Z35" i="1"/>
  <c r="Y35" i="1"/>
  <c r="X35" i="1"/>
  <c r="W35" i="1"/>
  <c r="U35" i="1"/>
  <c r="N35" i="1"/>
  <c r="F35" i="1"/>
  <c r="E35" i="1"/>
  <c r="D35" i="1"/>
  <c r="C35" i="1"/>
  <c r="B35" i="1"/>
  <c r="AB34" i="1"/>
  <c r="U34" i="1"/>
  <c r="M34" i="1"/>
  <c r="L34" i="1"/>
  <c r="K34" i="1"/>
  <c r="J34" i="1"/>
  <c r="I34" i="1"/>
  <c r="G34" i="1"/>
  <c r="AB33" i="1"/>
  <c r="U33" i="1"/>
  <c r="N33" i="1"/>
  <c r="G33" i="1"/>
  <c r="AB32" i="1"/>
  <c r="U32" i="1"/>
  <c r="N32" i="1"/>
  <c r="G32" i="1"/>
  <c r="AB31" i="1"/>
  <c r="U31" i="1"/>
  <c r="N31" i="1"/>
  <c r="G31" i="1"/>
  <c r="AB30" i="1"/>
  <c r="U30" i="1"/>
  <c r="N30" i="1"/>
  <c r="G30" i="1"/>
  <c r="AB29" i="1"/>
  <c r="U29" i="1"/>
  <c r="N29" i="1"/>
  <c r="G29" i="1"/>
  <c r="AB28" i="1"/>
  <c r="U28" i="1"/>
  <c r="N28" i="1"/>
  <c r="G28" i="1"/>
  <c r="AB27" i="1"/>
  <c r="T27" i="1"/>
  <c r="S27" i="1"/>
  <c r="R27" i="1"/>
  <c r="Q27" i="1"/>
  <c r="P27" i="1"/>
  <c r="N27" i="1"/>
  <c r="G27" i="1"/>
  <c r="AB26" i="1"/>
  <c r="U8" i="1"/>
  <c r="M26" i="1"/>
  <c r="L26" i="1"/>
  <c r="K26" i="1"/>
  <c r="J26" i="1"/>
  <c r="I26" i="1"/>
  <c r="G26" i="1"/>
  <c r="AB25" i="1"/>
  <c r="U26" i="1"/>
  <c r="N25" i="1"/>
  <c r="G25" i="1"/>
  <c r="AB24" i="1"/>
  <c r="U25" i="1"/>
  <c r="N24" i="1"/>
  <c r="G24" i="1"/>
  <c r="AB23" i="1"/>
  <c r="U24" i="1"/>
  <c r="N23" i="1"/>
  <c r="G23" i="1"/>
  <c r="AB22" i="1"/>
  <c r="U23" i="1"/>
  <c r="N22" i="1"/>
  <c r="G22" i="1"/>
  <c r="AB21" i="1"/>
  <c r="U22" i="1"/>
  <c r="N21" i="1"/>
  <c r="G21" i="1"/>
  <c r="AB20" i="1"/>
  <c r="U21" i="1"/>
  <c r="N20" i="1"/>
  <c r="G20" i="1"/>
  <c r="AB19" i="1"/>
  <c r="U20" i="1"/>
  <c r="N19" i="1"/>
  <c r="G19" i="1"/>
  <c r="AB18" i="1"/>
  <c r="U19" i="1"/>
  <c r="N18" i="1"/>
  <c r="G18" i="1"/>
  <c r="AB17" i="1"/>
  <c r="U18" i="1"/>
  <c r="N17" i="1"/>
  <c r="G17" i="1"/>
  <c r="AB16" i="1"/>
  <c r="U17" i="1"/>
  <c r="N16" i="1"/>
  <c r="G16" i="1"/>
  <c r="AA15" i="1"/>
  <c r="Z15" i="1"/>
  <c r="Y15" i="1"/>
  <c r="X15" i="1"/>
  <c r="W15" i="1"/>
  <c r="U16" i="1"/>
  <c r="N15" i="1"/>
  <c r="G15" i="1"/>
  <c r="AB14" i="1"/>
  <c r="U15" i="1"/>
  <c r="M14" i="1"/>
  <c r="L14" i="1"/>
  <c r="K14" i="1"/>
  <c r="J14" i="1"/>
  <c r="I14" i="1"/>
  <c r="G14" i="1"/>
  <c r="AB13" i="1"/>
  <c r="U14" i="1"/>
  <c r="N13" i="1"/>
  <c r="G13" i="1"/>
  <c r="AB12" i="1"/>
  <c r="U13" i="1"/>
  <c r="N12" i="1"/>
  <c r="G12" i="1"/>
  <c r="AB11" i="1"/>
  <c r="U12" i="1"/>
  <c r="N11" i="1"/>
  <c r="G11" i="1"/>
  <c r="AB10" i="1"/>
  <c r="U11" i="1"/>
  <c r="N10" i="1"/>
  <c r="AB9" i="1"/>
  <c r="U10" i="1"/>
  <c r="N9" i="1"/>
  <c r="AB8" i="1"/>
  <c r="U9" i="1"/>
  <c r="N8" i="1"/>
  <c r="F8" i="1"/>
  <c r="E8" i="1"/>
  <c r="D8" i="1"/>
  <c r="C8" i="1"/>
  <c r="AB7" i="1"/>
  <c r="U7" i="1"/>
  <c r="N7" i="1"/>
  <c r="AB6" i="1"/>
  <c r="U6" i="1"/>
  <c r="N6" i="1"/>
  <c r="AB5" i="1"/>
  <c r="U5" i="1"/>
  <c r="N5" i="1"/>
  <c r="AB4" i="1"/>
  <c r="U4" i="1"/>
  <c r="N4" i="1"/>
  <c r="AB3" i="1"/>
  <c r="T3" i="1"/>
  <c r="S3" i="1"/>
  <c r="R3" i="1"/>
  <c r="Q3" i="1"/>
  <c r="P3" i="1"/>
  <c r="N3" i="1"/>
  <c r="U36" i="1" l="1"/>
  <c r="G44" i="1"/>
  <c r="AB50" i="1"/>
  <c r="AB44" i="1"/>
  <c r="AB35" i="1"/>
  <c r="E7" i="1"/>
  <c r="E3" i="1" s="1"/>
  <c r="U3" i="1"/>
  <c r="G35" i="1"/>
  <c r="U27" i="1"/>
  <c r="AB15" i="1"/>
  <c r="N14" i="1"/>
  <c r="N26" i="1"/>
  <c r="N34" i="1"/>
  <c r="N46" i="1"/>
  <c r="C7" i="1"/>
  <c r="C9" i="1" s="1"/>
  <c r="B7" i="1"/>
  <c r="B9" i="1" s="1"/>
  <c r="F7" i="1"/>
  <c r="F9" i="1" s="1"/>
  <c r="G8" i="1"/>
  <c r="U47" i="1"/>
  <c r="D7" i="1"/>
  <c r="D3" i="1" s="1"/>
  <c r="F3" i="1" l="1"/>
  <c r="E9" i="1"/>
  <c r="C3" i="1"/>
  <c r="D9" i="1"/>
  <c r="B3" i="1"/>
  <c r="G7" i="1"/>
  <c r="G9" i="1" s="1"/>
  <c r="G3" i="1" l="1"/>
</calcChain>
</file>

<file path=xl/sharedStrings.xml><?xml version="1.0" encoding="utf-8"?>
<sst xmlns="http://schemas.openxmlformats.org/spreadsheetml/2006/main" count="229" uniqueCount="208">
  <si>
    <t>事業主体名</t>
    <rPh sb="0" eb="2">
      <t>ジギョウ</t>
    </rPh>
    <rPh sb="2" eb="4">
      <t>シュタイ</t>
    </rPh>
    <rPh sb="4" eb="5">
      <t>メイ</t>
    </rPh>
    <phoneticPr fontId="4"/>
  </si>
  <si>
    <t>旧１種</t>
    <rPh sb="0" eb="1">
      <t>キュウ</t>
    </rPh>
    <rPh sb="2" eb="3">
      <t>シュ</t>
    </rPh>
    <phoneticPr fontId="4"/>
  </si>
  <si>
    <t>旧２種</t>
    <rPh sb="0" eb="1">
      <t>キュウ</t>
    </rPh>
    <rPh sb="2" eb="3">
      <t>シュ</t>
    </rPh>
    <phoneticPr fontId="4"/>
  </si>
  <si>
    <t>新法建設</t>
    <rPh sb="0" eb="2">
      <t>シンポウ</t>
    </rPh>
    <rPh sb="2" eb="4">
      <t>ケンセツ</t>
    </rPh>
    <phoneticPr fontId="4"/>
  </si>
  <si>
    <t>買取</t>
    <rPh sb="0" eb="1">
      <t>カ</t>
    </rPh>
    <rPh sb="1" eb="2">
      <t>ト</t>
    </rPh>
    <phoneticPr fontId="4"/>
  </si>
  <si>
    <t>借上</t>
    <rPh sb="0" eb="1">
      <t>カ</t>
    </rPh>
    <rPh sb="1" eb="2">
      <t>ア</t>
    </rPh>
    <phoneticPr fontId="4"/>
  </si>
  <si>
    <t>計</t>
    <rPh sb="0" eb="1">
      <t>ケイ</t>
    </rPh>
    <phoneticPr fontId="4"/>
  </si>
  <si>
    <t>全道合計</t>
    <rPh sb="0" eb="2">
      <t>ゼンドウ</t>
    </rPh>
    <rPh sb="2" eb="4">
      <t>ゴウケイ</t>
    </rPh>
    <phoneticPr fontId="4"/>
  </si>
  <si>
    <t>京極町</t>
    <rPh sb="0" eb="3">
      <t>キョウゴクチョウ</t>
    </rPh>
    <phoneticPr fontId="4"/>
  </si>
  <si>
    <t>檜山振興局計</t>
    <rPh sb="0" eb="2">
      <t>ヒヤマ</t>
    </rPh>
    <rPh sb="2" eb="5">
      <t>シンコウキョク</t>
    </rPh>
    <rPh sb="5" eb="6">
      <t>ケイ</t>
    </rPh>
    <phoneticPr fontId="4"/>
  </si>
  <si>
    <t>清里町</t>
    <rPh sb="0" eb="3">
      <t>キヨサトチョウ</t>
    </rPh>
    <phoneticPr fontId="4"/>
  </si>
  <si>
    <t>倶知安町</t>
    <rPh sb="0" eb="4">
      <t>クッチャンチョウ</t>
    </rPh>
    <phoneticPr fontId="4"/>
  </si>
  <si>
    <t>旭川市</t>
    <rPh sb="0" eb="3">
      <t>アサヒカワシ</t>
    </rPh>
    <phoneticPr fontId="4"/>
  </si>
  <si>
    <t>小清水町</t>
    <rPh sb="0" eb="4">
      <t>コシミズチョウ</t>
    </rPh>
    <phoneticPr fontId="4"/>
  </si>
  <si>
    <t>北海道</t>
    <rPh sb="0" eb="3">
      <t>ホッカイドウ</t>
    </rPh>
    <phoneticPr fontId="4"/>
  </si>
  <si>
    <t>共和町</t>
    <rPh sb="0" eb="3">
      <t>キョウワチョウ</t>
    </rPh>
    <phoneticPr fontId="4"/>
  </si>
  <si>
    <t>士別市</t>
    <rPh sb="0" eb="3">
      <t>シベツシ</t>
    </rPh>
    <phoneticPr fontId="4"/>
  </si>
  <si>
    <t>訓子府町</t>
    <rPh sb="0" eb="4">
      <t>クンネップチョウ</t>
    </rPh>
    <phoneticPr fontId="4"/>
  </si>
  <si>
    <t>岩内町</t>
    <rPh sb="0" eb="3">
      <t>イワナイチョウ</t>
    </rPh>
    <phoneticPr fontId="4"/>
  </si>
  <si>
    <t>名寄市</t>
    <rPh sb="0" eb="3">
      <t>ナヨロシ</t>
    </rPh>
    <phoneticPr fontId="4"/>
  </si>
  <si>
    <t>置戸町</t>
    <rPh sb="0" eb="3">
      <t>オケトチョウ</t>
    </rPh>
    <phoneticPr fontId="4"/>
  </si>
  <si>
    <t>市町村計</t>
    <rPh sb="0" eb="3">
      <t>シチョウソン</t>
    </rPh>
    <rPh sb="3" eb="4">
      <t>ケイ</t>
    </rPh>
    <phoneticPr fontId="4"/>
  </si>
  <si>
    <t>泊村</t>
    <rPh sb="0" eb="2">
      <t>トマリムラ</t>
    </rPh>
    <phoneticPr fontId="4"/>
  </si>
  <si>
    <t>富良野市</t>
    <rPh sb="0" eb="4">
      <t>フラノシ</t>
    </rPh>
    <phoneticPr fontId="4"/>
  </si>
  <si>
    <t>佐呂間町</t>
    <rPh sb="0" eb="4">
      <t>サロマチョウ</t>
    </rPh>
    <phoneticPr fontId="4"/>
  </si>
  <si>
    <t>市　部</t>
    <rPh sb="0" eb="1">
      <t>シ</t>
    </rPh>
    <rPh sb="2" eb="3">
      <t>ブ</t>
    </rPh>
    <phoneticPr fontId="4"/>
  </si>
  <si>
    <t>神恵内村</t>
    <rPh sb="0" eb="4">
      <t>カモエナイムラ</t>
    </rPh>
    <phoneticPr fontId="4"/>
  </si>
  <si>
    <t>鷹栖町</t>
    <rPh sb="0" eb="3">
      <t>タカスチョウ</t>
    </rPh>
    <phoneticPr fontId="4"/>
  </si>
  <si>
    <t>遠軽町</t>
    <rPh sb="0" eb="3">
      <t>エンガルチョウ</t>
    </rPh>
    <phoneticPr fontId="4"/>
  </si>
  <si>
    <t>郡　部</t>
    <rPh sb="0" eb="1">
      <t>グン</t>
    </rPh>
    <rPh sb="2" eb="3">
      <t>ブ</t>
    </rPh>
    <phoneticPr fontId="4"/>
  </si>
  <si>
    <t>積丹町</t>
    <rPh sb="0" eb="3">
      <t>シャコタンチョウ</t>
    </rPh>
    <phoneticPr fontId="4"/>
  </si>
  <si>
    <t>東神楽町</t>
    <rPh sb="0" eb="4">
      <t>ヒガシカグラチョウ</t>
    </rPh>
    <phoneticPr fontId="4"/>
  </si>
  <si>
    <t>湧別町</t>
    <rPh sb="0" eb="3">
      <t>ユウベツチョウ</t>
    </rPh>
    <phoneticPr fontId="4"/>
  </si>
  <si>
    <t>古平町</t>
    <rPh sb="0" eb="3">
      <t>フルビラチョウ</t>
    </rPh>
    <phoneticPr fontId="4"/>
  </si>
  <si>
    <t>当麻町</t>
    <rPh sb="0" eb="3">
      <t>トウマチョウ</t>
    </rPh>
    <phoneticPr fontId="4"/>
  </si>
  <si>
    <t>滝上町</t>
    <rPh sb="0" eb="3">
      <t>タキノウエチョウ</t>
    </rPh>
    <phoneticPr fontId="4"/>
  </si>
  <si>
    <t>夕張市</t>
    <rPh sb="0" eb="3">
      <t>ユウバリシ</t>
    </rPh>
    <phoneticPr fontId="4"/>
  </si>
  <si>
    <t>仁木町</t>
    <rPh sb="0" eb="3">
      <t>ニキチョウ</t>
    </rPh>
    <phoneticPr fontId="4"/>
  </si>
  <si>
    <t>比布町</t>
    <rPh sb="0" eb="3">
      <t>ピップチョウ</t>
    </rPh>
    <phoneticPr fontId="4"/>
  </si>
  <si>
    <t>興部町</t>
    <rPh sb="0" eb="3">
      <t>オコッペチョウ</t>
    </rPh>
    <phoneticPr fontId="4"/>
  </si>
  <si>
    <t>岩見沢市</t>
    <rPh sb="0" eb="4">
      <t>イワミザワシ</t>
    </rPh>
    <phoneticPr fontId="4"/>
  </si>
  <si>
    <t>余市町</t>
    <rPh sb="0" eb="3">
      <t>ヨイチチョウ</t>
    </rPh>
    <phoneticPr fontId="4"/>
  </si>
  <si>
    <t>愛別町</t>
    <rPh sb="0" eb="3">
      <t>アイベツチョウ</t>
    </rPh>
    <phoneticPr fontId="4"/>
  </si>
  <si>
    <t>西興部村</t>
    <rPh sb="0" eb="4">
      <t>ニシオコッペムラ</t>
    </rPh>
    <phoneticPr fontId="4"/>
  </si>
  <si>
    <t>美唄市</t>
    <rPh sb="0" eb="3">
      <t>ビバイシ</t>
    </rPh>
    <phoneticPr fontId="4"/>
  </si>
  <si>
    <t>赤井川村</t>
    <rPh sb="0" eb="4">
      <t>アカイガワムラ</t>
    </rPh>
    <phoneticPr fontId="4"/>
  </si>
  <si>
    <t>上川町</t>
    <rPh sb="0" eb="3">
      <t>カミカワチョウ</t>
    </rPh>
    <phoneticPr fontId="4"/>
  </si>
  <si>
    <t>雄武町</t>
    <rPh sb="0" eb="3">
      <t>オウムチョウ</t>
    </rPh>
    <phoneticPr fontId="4"/>
  </si>
  <si>
    <t>芦別市</t>
    <rPh sb="0" eb="3">
      <t>アシベツシ</t>
    </rPh>
    <phoneticPr fontId="4"/>
  </si>
  <si>
    <t>後志総合振興局計</t>
    <rPh sb="0" eb="2">
      <t>シリベシ</t>
    </rPh>
    <rPh sb="2" eb="4">
      <t>ソウゴウ</t>
    </rPh>
    <rPh sb="4" eb="7">
      <t>シンコウキョク</t>
    </rPh>
    <rPh sb="7" eb="8">
      <t>ケイ</t>
    </rPh>
    <phoneticPr fontId="4"/>
  </si>
  <si>
    <t>東川町</t>
    <rPh sb="0" eb="3">
      <t>ヒガシカワチョウ</t>
    </rPh>
    <phoneticPr fontId="4"/>
  </si>
  <si>
    <t>大空町</t>
    <rPh sb="0" eb="3">
      <t>オオゾラチョウ</t>
    </rPh>
    <phoneticPr fontId="4"/>
  </si>
  <si>
    <t>赤平市</t>
    <rPh sb="0" eb="3">
      <t>アカビラシ</t>
    </rPh>
    <phoneticPr fontId="4"/>
  </si>
  <si>
    <t>室蘭市</t>
    <rPh sb="0" eb="3">
      <t>ムロランシ</t>
    </rPh>
    <phoneticPr fontId="4"/>
  </si>
  <si>
    <t>美瑛町</t>
    <rPh sb="0" eb="3">
      <t>ビエイチョウ</t>
    </rPh>
    <phoneticPr fontId="4"/>
  </si>
  <si>
    <t>ｵﾎｰﾂｸ総合振興局計</t>
    <rPh sb="5" eb="7">
      <t>ソウゴウ</t>
    </rPh>
    <rPh sb="7" eb="10">
      <t>シンコウキョク</t>
    </rPh>
    <rPh sb="10" eb="11">
      <t>ケイ</t>
    </rPh>
    <phoneticPr fontId="4"/>
  </si>
  <si>
    <t>三笠市</t>
    <rPh sb="0" eb="3">
      <t>ミカサシ</t>
    </rPh>
    <phoneticPr fontId="4"/>
  </si>
  <si>
    <t>苫小牧市</t>
    <rPh sb="0" eb="4">
      <t>トマコマイシ</t>
    </rPh>
    <phoneticPr fontId="4"/>
  </si>
  <si>
    <t>上富良野町</t>
    <rPh sb="0" eb="5">
      <t>カミフラノチョウ</t>
    </rPh>
    <phoneticPr fontId="4"/>
  </si>
  <si>
    <t>帯広市</t>
    <rPh sb="0" eb="3">
      <t>オビヒロシ</t>
    </rPh>
    <phoneticPr fontId="4"/>
  </si>
  <si>
    <t>滝川市</t>
    <rPh sb="0" eb="3">
      <t>タキカワシ</t>
    </rPh>
    <phoneticPr fontId="4"/>
  </si>
  <si>
    <t>登別市</t>
    <rPh sb="0" eb="3">
      <t>ノボリベツシ</t>
    </rPh>
    <phoneticPr fontId="4"/>
  </si>
  <si>
    <t>中富良野町</t>
    <rPh sb="0" eb="5">
      <t>ナカフラノチョウ</t>
    </rPh>
    <phoneticPr fontId="4"/>
  </si>
  <si>
    <t>音更町</t>
    <rPh sb="0" eb="3">
      <t>オトフケチョウ</t>
    </rPh>
    <phoneticPr fontId="4"/>
  </si>
  <si>
    <t>砂川市</t>
    <rPh sb="0" eb="3">
      <t>スナガワシ</t>
    </rPh>
    <phoneticPr fontId="4"/>
  </si>
  <si>
    <t>伊達市</t>
    <rPh sb="0" eb="3">
      <t>ダテシ</t>
    </rPh>
    <phoneticPr fontId="4"/>
  </si>
  <si>
    <t>南富良野町</t>
    <rPh sb="0" eb="5">
      <t>ミナミフラノチョウ</t>
    </rPh>
    <phoneticPr fontId="4"/>
  </si>
  <si>
    <t>士幌町</t>
    <rPh sb="0" eb="3">
      <t>シホロチョウ</t>
    </rPh>
    <phoneticPr fontId="4"/>
  </si>
  <si>
    <t>歌志内市</t>
    <rPh sb="0" eb="4">
      <t>ウタシナイシ</t>
    </rPh>
    <phoneticPr fontId="4"/>
  </si>
  <si>
    <t>豊浦町</t>
    <rPh sb="0" eb="3">
      <t>トヨウラチョウ</t>
    </rPh>
    <phoneticPr fontId="4"/>
  </si>
  <si>
    <t>占冠村</t>
    <rPh sb="0" eb="3">
      <t>シムカップムラ</t>
    </rPh>
    <phoneticPr fontId="4"/>
  </si>
  <si>
    <t>上士幌町</t>
    <rPh sb="0" eb="4">
      <t>カミシホロチョウ</t>
    </rPh>
    <phoneticPr fontId="4"/>
  </si>
  <si>
    <t>深川市</t>
    <rPh sb="0" eb="3">
      <t>フカガワシ</t>
    </rPh>
    <phoneticPr fontId="4"/>
  </si>
  <si>
    <t>壮瞥町</t>
    <rPh sb="0" eb="3">
      <t>ソウベツチョウ</t>
    </rPh>
    <phoneticPr fontId="4"/>
  </si>
  <si>
    <t>和寒町</t>
    <rPh sb="0" eb="3">
      <t>ワッサムチョウ</t>
    </rPh>
    <phoneticPr fontId="4"/>
  </si>
  <si>
    <t>鹿追町</t>
    <rPh sb="0" eb="3">
      <t>シカオイチョウ</t>
    </rPh>
    <phoneticPr fontId="4"/>
  </si>
  <si>
    <t>南幌町</t>
    <rPh sb="0" eb="3">
      <t>ナンポロチョウ</t>
    </rPh>
    <phoneticPr fontId="4"/>
  </si>
  <si>
    <t>白老町</t>
    <rPh sb="0" eb="3">
      <t>シラオイチョウ</t>
    </rPh>
    <phoneticPr fontId="4"/>
  </si>
  <si>
    <t>剣淵町</t>
    <rPh sb="0" eb="3">
      <t>ケンブチチョウ</t>
    </rPh>
    <phoneticPr fontId="4"/>
  </si>
  <si>
    <t>新得町</t>
    <rPh sb="0" eb="3">
      <t>シントクチョウ</t>
    </rPh>
    <phoneticPr fontId="4"/>
  </si>
  <si>
    <t>奈井江町</t>
    <rPh sb="0" eb="4">
      <t>ナイエチョウ</t>
    </rPh>
    <phoneticPr fontId="4"/>
  </si>
  <si>
    <t>厚真町</t>
    <rPh sb="0" eb="3">
      <t>アツマチョウ</t>
    </rPh>
    <phoneticPr fontId="4"/>
  </si>
  <si>
    <t>下川町</t>
    <rPh sb="0" eb="3">
      <t>シモカワチョウ</t>
    </rPh>
    <phoneticPr fontId="4"/>
  </si>
  <si>
    <t>清水町</t>
    <rPh sb="0" eb="3">
      <t>シミズチョウ</t>
    </rPh>
    <phoneticPr fontId="4"/>
  </si>
  <si>
    <t>上砂川町</t>
    <rPh sb="0" eb="4">
      <t>カミスナガワチョウ</t>
    </rPh>
    <phoneticPr fontId="4"/>
  </si>
  <si>
    <t>洞爺湖町</t>
    <rPh sb="0" eb="4">
      <t>トウヤコチョウ</t>
    </rPh>
    <phoneticPr fontId="4"/>
  </si>
  <si>
    <t>美深町</t>
    <rPh sb="0" eb="3">
      <t>ビフカチョウ</t>
    </rPh>
    <phoneticPr fontId="4"/>
  </si>
  <si>
    <t>芽室町</t>
    <rPh sb="0" eb="3">
      <t>メムロチョウ</t>
    </rPh>
    <phoneticPr fontId="4"/>
  </si>
  <si>
    <t>由仁町</t>
    <rPh sb="0" eb="3">
      <t>ユニチョウ</t>
    </rPh>
    <phoneticPr fontId="4"/>
  </si>
  <si>
    <t>安平町</t>
    <rPh sb="0" eb="2">
      <t>アビラ</t>
    </rPh>
    <rPh sb="2" eb="3">
      <t>チョウ</t>
    </rPh>
    <phoneticPr fontId="4"/>
  </si>
  <si>
    <t>音威子府村</t>
    <rPh sb="0" eb="5">
      <t>オトイネップムラ</t>
    </rPh>
    <phoneticPr fontId="4"/>
  </si>
  <si>
    <t>中札内村</t>
    <rPh sb="0" eb="4">
      <t>ナカサツナイムラ</t>
    </rPh>
    <phoneticPr fontId="4"/>
  </si>
  <si>
    <t>長沼町</t>
    <rPh sb="0" eb="3">
      <t>ナガヌマチョウ</t>
    </rPh>
    <phoneticPr fontId="4"/>
  </si>
  <si>
    <t>むかわ町</t>
    <rPh sb="3" eb="4">
      <t>チョウ</t>
    </rPh>
    <phoneticPr fontId="4"/>
  </si>
  <si>
    <t>中川町</t>
    <rPh sb="0" eb="3">
      <t>ナカガワチョウ</t>
    </rPh>
    <phoneticPr fontId="4"/>
  </si>
  <si>
    <t>更別村</t>
    <rPh sb="0" eb="3">
      <t>サラベツムラ</t>
    </rPh>
    <phoneticPr fontId="4"/>
  </si>
  <si>
    <t>栗山町</t>
    <rPh sb="0" eb="3">
      <t>クリヤマチョウ</t>
    </rPh>
    <phoneticPr fontId="4"/>
  </si>
  <si>
    <t>胆振総合振興局計</t>
    <rPh sb="0" eb="2">
      <t>イブリ</t>
    </rPh>
    <rPh sb="2" eb="4">
      <t>ソウゴウ</t>
    </rPh>
    <rPh sb="4" eb="7">
      <t>シンコウキョク</t>
    </rPh>
    <rPh sb="7" eb="8">
      <t>ケイ</t>
    </rPh>
    <phoneticPr fontId="4"/>
  </si>
  <si>
    <t>幌加内町</t>
    <rPh sb="0" eb="4">
      <t>ホロカナイチョウ</t>
    </rPh>
    <phoneticPr fontId="4"/>
  </si>
  <si>
    <t>大樹町</t>
    <rPh sb="0" eb="3">
      <t>タイキチョウ</t>
    </rPh>
    <phoneticPr fontId="4"/>
  </si>
  <si>
    <t>月形町</t>
    <rPh sb="0" eb="3">
      <t>ツキガタチョウ</t>
    </rPh>
    <phoneticPr fontId="4"/>
  </si>
  <si>
    <t>日高町</t>
    <rPh sb="0" eb="3">
      <t>ヒダカチョウ</t>
    </rPh>
    <phoneticPr fontId="4"/>
  </si>
  <si>
    <t>上川総合振興局計</t>
    <rPh sb="0" eb="2">
      <t>カミカワ</t>
    </rPh>
    <rPh sb="2" eb="4">
      <t>ソウゴウ</t>
    </rPh>
    <rPh sb="4" eb="7">
      <t>シンコウキョク</t>
    </rPh>
    <rPh sb="7" eb="8">
      <t>ケイ</t>
    </rPh>
    <phoneticPr fontId="4"/>
  </si>
  <si>
    <t>広尾町</t>
    <rPh sb="0" eb="3">
      <t>ヒロオチョウ</t>
    </rPh>
    <phoneticPr fontId="4"/>
  </si>
  <si>
    <t>浦臼町</t>
    <rPh sb="0" eb="3">
      <t>ウラウスチョウ</t>
    </rPh>
    <phoneticPr fontId="4"/>
  </si>
  <si>
    <t>平取町</t>
    <rPh sb="0" eb="3">
      <t>ビラトリチョウ</t>
    </rPh>
    <phoneticPr fontId="4"/>
  </si>
  <si>
    <t>留萌市</t>
    <rPh sb="0" eb="3">
      <t>ルモイシ</t>
    </rPh>
    <phoneticPr fontId="4"/>
  </si>
  <si>
    <t>幕別町</t>
    <rPh sb="0" eb="3">
      <t>マクベツチョウ</t>
    </rPh>
    <phoneticPr fontId="4"/>
  </si>
  <si>
    <t>新十津川町</t>
    <rPh sb="0" eb="5">
      <t>シントツカワチョウ</t>
    </rPh>
    <phoneticPr fontId="4"/>
  </si>
  <si>
    <t>新冠町</t>
    <rPh sb="0" eb="3">
      <t>ニイカップチョウ</t>
    </rPh>
    <phoneticPr fontId="4"/>
  </si>
  <si>
    <t>増毛町</t>
    <rPh sb="0" eb="3">
      <t>マシケチョウ</t>
    </rPh>
    <phoneticPr fontId="4"/>
  </si>
  <si>
    <t>池田町</t>
    <rPh sb="0" eb="3">
      <t>イケダチョウ</t>
    </rPh>
    <phoneticPr fontId="4"/>
  </si>
  <si>
    <t>妹背牛町</t>
    <rPh sb="0" eb="4">
      <t>モセウシチョウ</t>
    </rPh>
    <phoneticPr fontId="4"/>
  </si>
  <si>
    <t>浦河町</t>
    <rPh sb="0" eb="3">
      <t>ウラカワチョウ</t>
    </rPh>
    <phoneticPr fontId="4"/>
  </si>
  <si>
    <t>小平町</t>
    <rPh sb="0" eb="3">
      <t>オビラチョウ</t>
    </rPh>
    <phoneticPr fontId="4"/>
  </si>
  <si>
    <t>豊頃町</t>
    <rPh sb="0" eb="3">
      <t>トヨコロチョウ</t>
    </rPh>
    <phoneticPr fontId="4"/>
  </si>
  <si>
    <t>秩父別町</t>
    <rPh sb="0" eb="4">
      <t>チップベツチョウ</t>
    </rPh>
    <phoneticPr fontId="4"/>
  </si>
  <si>
    <t>様似町</t>
    <rPh sb="0" eb="3">
      <t>サマニチョウ</t>
    </rPh>
    <phoneticPr fontId="4"/>
  </si>
  <si>
    <t>苫前町</t>
    <rPh sb="0" eb="3">
      <t>トママエチョウ</t>
    </rPh>
    <phoneticPr fontId="4"/>
  </si>
  <si>
    <t>本別町</t>
    <rPh sb="0" eb="3">
      <t>ホンベツチョウ</t>
    </rPh>
    <phoneticPr fontId="4"/>
  </si>
  <si>
    <t>雨竜町</t>
    <rPh sb="0" eb="3">
      <t>ウリュウチョウ</t>
    </rPh>
    <phoneticPr fontId="4"/>
  </si>
  <si>
    <t>えりも町</t>
    <rPh sb="3" eb="4">
      <t>チョウ</t>
    </rPh>
    <phoneticPr fontId="4"/>
  </si>
  <si>
    <t>羽幌町</t>
    <rPh sb="0" eb="3">
      <t>ハボロチョウ</t>
    </rPh>
    <phoneticPr fontId="4"/>
  </si>
  <si>
    <t>足寄町</t>
    <rPh sb="0" eb="3">
      <t>アショロチョウ</t>
    </rPh>
    <phoneticPr fontId="4"/>
  </si>
  <si>
    <t>北竜町</t>
    <rPh sb="0" eb="3">
      <t>ホクリュウチョウ</t>
    </rPh>
    <phoneticPr fontId="4"/>
  </si>
  <si>
    <t>新ひだか町</t>
    <rPh sb="0" eb="1">
      <t>シン</t>
    </rPh>
    <rPh sb="4" eb="5">
      <t>チョウ</t>
    </rPh>
    <phoneticPr fontId="4"/>
  </si>
  <si>
    <t>初山別村</t>
    <rPh sb="0" eb="4">
      <t>ショサンベツムラ</t>
    </rPh>
    <phoneticPr fontId="4"/>
  </si>
  <si>
    <t>陸別町</t>
    <rPh sb="0" eb="3">
      <t>リクベツチョウ</t>
    </rPh>
    <phoneticPr fontId="4"/>
  </si>
  <si>
    <t>沼田町</t>
    <rPh sb="0" eb="3">
      <t>ヌマタチョウ</t>
    </rPh>
    <phoneticPr fontId="4"/>
  </si>
  <si>
    <t>日高振興局計</t>
    <rPh sb="0" eb="2">
      <t>ヒダカ</t>
    </rPh>
    <rPh sb="2" eb="5">
      <t>シンコウキョク</t>
    </rPh>
    <rPh sb="5" eb="6">
      <t>ケイ</t>
    </rPh>
    <phoneticPr fontId="4"/>
  </si>
  <si>
    <t>遠別町</t>
    <rPh sb="0" eb="3">
      <t>エンベツチョウ</t>
    </rPh>
    <phoneticPr fontId="4"/>
  </si>
  <si>
    <t>浦幌町</t>
    <rPh sb="0" eb="3">
      <t>ウラホロチョウ</t>
    </rPh>
    <phoneticPr fontId="4"/>
  </si>
  <si>
    <t>空知総合振興局計</t>
    <rPh sb="0" eb="2">
      <t>ソラチ</t>
    </rPh>
    <rPh sb="2" eb="4">
      <t>ソウゴウ</t>
    </rPh>
    <rPh sb="4" eb="7">
      <t>シンコウキョク</t>
    </rPh>
    <rPh sb="7" eb="8">
      <t>ケイ</t>
    </rPh>
    <phoneticPr fontId="4"/>
  </si>
  <si>
    <t>函館市</t>
    <rPh sb="0" eb="3">
      <t>ハコダテシ</t>
    </rPh>
    <phoneticPr fontId="4"/>
  </si>
  <si>
    <t>天塩町</t>
    <rPh sb="0" eb="3">
      <t>テシオチョウ</t>
    </rPh>
    <phoneticPr fontId="4"/>
  </si>
  <si>
    <t>十勝総合振興局計</t>
    <rPh sb="0" eb="2">
      <t>トカチ</t>
    </rPh>
    <rPh sb="2" eb="4">
      <t>ソウゴウ</t>
    </rPh>
    <rPh sb="4" eb="7">
      <t>シンコウキョク</t>
    </rPh>
    <rPh sb="7" eb="8">
      <t>ケイ</t>
    </rPh>
    <phoneticPr fontId="4"/>
  </si>
  <si>
    <t>札幌市</t>
    <rPh sb="0" eb="3">
      <t>サッポロシ</t>
    </rPh>
    <phoneticPr fontId="4"/>
  </si>
  <si>
    <t>北斗市</t>
    <rPh sb="0" eb="3">
      <t>ホクトシ</t>
    </rPh>
    <phoneticPr fontId="4"/>
  </si>
  <si>
    <t>留萌振興局計</t>
    <rPh sb="0" eb="2">
      <t>ルモイ</t>
    </rPh>
    <rPh sb="2" eb="5">
      <t>シンコウキョク</t>
    </rPh>
    <rPh sb="5" eb="6">
      <t>ケイ</t>
    </rPh>
    <phoneticPr fontId="4"/>
  </si>
  <si>
    <t>釧路市</t>
    <rPh sb="0" eb="3">
      <t>クシロシ</t>
    </rPh>
    <phoneticPr fontId="4"/>
  </si>
  <si>
    <t>江別市</t>
    <rPh sb="0" eb="3">
      <t>エベツシ</t>
    </rPh>
    <phoneticPr fontId="4"/>
  </si>
  <si>
    <t>松前町</t>
    <rPh sb="0" eb="3">
      <t>マツマエチョウ</t>
    </rPh>
    <phoneticPr fontId="4"/>
  </si>
  <si>
    <t>稚内市</t>
    <rPh sb="0" eb="3">
      <t>ワッカナイシ</t>
    </rPh>
    <phoneticPr fontId="4"/>
  </si>
  <si>
    <t>釧路町</t>
    <rPh sb="0" eb="3">
      <t>クシロチョウ</t>
    </rPh>
    <phoneticPr fontId="4"/>
  </si>
  <si>
    <t>千歳市</t>
    <rPh sb="0" eb="3">
      <t>チトセシ</t>
    </rPh>
    <phoneticPr fontId="4"/>
  </si>
  <si>
    <t>福島町</t>
    <rPh sb="0" eb="3">
      <t>フクシマチョウ</t>
    </rPh>
    <phoneticPr fontId="4"/>
  </si>
  <si>
    <t>猿払村</t>
    <rPh sb="0" eb="3">
      <t>サルフツムラ</t>
    </rPh>
    <phoneticPr fontId="4"/>
  </si>
  <si>
    <t>厚岸町</t>
    <rPh sb="0" eb="3">
      <t>アッケシチョウ</t>
    </rPh>
    <phoneticPr fontId="4"/>
  </si>
  <si>
    <t>恵庭市</t>
    <rPh sb="0" eb="3">
      <t>エニワシ</t>
    </rPh>
    <phoneticPr fontId="4"/>
  </si>
  <si>
    <t>知内町</t>
    <rPh sb="0" eb="3">
      <t>シリウチチョウ</t>
    </rPh>
    <phoneticPr fontId="4"/>
  </si>
  <si>
    <t>浜頓別町</t>
    <rPh sb="0" eb="4">
      <t>ハマトンベツチョウ</t>
    </rPh>
    <phoneticPr fontId="4"/>
  </si>
  <si>
    <t>浜中町</t>
    <rPh sb="0" eb="3">
      <t>ハマナカチョウ</t>
    </rPh>
    <phoneticPr fontId="4"/>
  </si>
  <si>
    <t>北広島市</t>
    <rPh sb="0" eb="4">
      <t>キタヒロシマシ</t>
    </rPh>
    <phoneticPr fontId="4"/>
  </si>
  <si>
    <t>木古内町</t>
    <rPh sb="0" eb="4">
      <t>キコナイチョウ</t>
    </rPh>
    <phoneticPr fontId="4"/>
  </si>
  <si>
    <t>中頓別町</t>
    <rPh sb="0" eb="4">
      <t>ナカトンベツチョウ</t>
    </rPh>
    <phoneticPr fontId="4"/>
  </si>
  <si>
    <t>標茶町</t>
    <rPh sb="0" eb="3">
      <t>シベチャチョウ</t>
    </rPh>
    <phoneticPr fontId="4"/>
  </si>
  <si>
    <t>石狩市</t>
    <rPh sb="0" eb="3">
      <t>イシカリシ</t>
    </rPh>
    <phoneticPr fontId="4"/>
  </si>
  <si>
    <t>七飯町</t>
    <rPh sb="0" eb="3">
      <t>ナナエチョウ</t>
    </rPh>
    <phoneticPr fontId="4"/>
  </si>
  <si>
    <t>枝幸町</t>
    <rPh sb="0" eb="3">
      <t>エサシチョウ</t>
    </rPh>
    <phoneticPr fontId="4"/>
  </si>
  <si>
    <t>弟子屈町</t>
    <rPh sb="0" eb="4">
      <t>テシカガチョウ</t>
    </rPh>
    <phoneticPr fontId="4"/>
  </si>
  <si>
    <t>当別町</t>
    <rPh sb="0" eb="3">
      <t>トウベツチョウ</t>
    </rPh>
    <phoneticPr fontId="4"/>
  </si>
  <si>
    <t>鹿部町</t>
    <rPh sb="0" eb="3">
      <t>シカベチョウ</t>
    </rPh>
    <phoneticPr fontId="4"/>
  </si>
  <si>
    <t>豊富町</t>
    <rPh sb="0" eb="3">
      <t>トヨトミチョウ</t>
    </rPh>
    <phoneticPr fontId="4"/>
  </si>
  <si>
    <t>鶴居村</t>
    <rPh sb="0" eb="3">
      <t>ツルイムラ</t>
    </rPh>
    <phoneticPr fontId="4"/>
  </si>
  <si>
    <t>新篠津村</t>
    <rPh sb="0" eb="4">
      <t>シンシノツムラ</t>
    </rPh>
    <phoneticPr fontId="4"/>
  </si>
  <si>
    <t>森町</t>
    <rPh sb="0" eb="2">
      <t>モリチョウ</t>
    </rPh>
    <phoneticPr fontId="4"/>
  </si>
  <si>
    <t>礼文町</t>
    <rPh sb="0" eb="3">
      <t>レブンチョウ</t>
    </rPh>
    <phoneticPr fontId="4"/>
  </si>
  <si>
    <t>白糠町</t>
    <rPh sb="0" eb="3">
      <t>シラヌカチョウ</t>
    </rPh>
    <phoneticPr fontId="4"/>
  </si>
  <si>
    <t>石狩振興局計</t>
    <rPh sb="0" eb="2">
      <t>イシカリ</t>
    </rPh>
    <rPh sb="2" eb="5">
      <t>シンコウキョク</t>
    </rPh>
    <rPh sb="5" eb="6">
      <t>ケイ</t>
    </rPh>
    <phoneticPr fontId="4"/>
  </si>
  <si>
    <t>八雲町</t>
    <rPh sb="0" eb="3">
      <t>ヤクモチョウ</t>
    </rPh>
    <phoneticPr fontId="4"/>
  </si>
  <si>
    <t>利尻町</t>
    <rPh sb="0" eb="3">
      <t>リシリチョウ</t>
    </rPh>
    <phoneticPr fontId="4"/>
  </si>
  <si>
    <t>釧路総合振興局計</t>
    <rPh sb="0" eb="2">
      <t>クシロ</t>
    </rPh>
    <rPh sb="2" eb="4">
      <t>ソウゴウ</t>
    </rPh>
    <rPh sb="4" eb="7">
      <t>シンコウキョク</t>
    </rPh>
    <rPh sb="7" eb="8">
      <t>ケイ</t>
    </rPh>
    <phoneticPr fontId="4"/>
  </si>
  <si>
    <t>小樽市</t>
    <rPh sb="0" eb="3">
      <t>オタルシ</t>
    </rPh>
    <phoneticPr fontId="4"/>
  </si>
  <si>
    <t>長万部町</t>
    <rPh sb="0" eb="4">
      <t>オシャマンベチョウ</t>
    </rPh>
    <phoneticPr fontId="4"/>
  </si>
  <si>
    <t>利尻富士町</t>
    <rPh sb="0" eb="5">
      <t>リシリフジチョウ</t>
    </rPh>
    <phoneticPr fontId="4"/>
  </si>
  <si>
    <t>根室市</t>
    <rPh sb="0" eb="3">
      <t>ネムロシ</t>
    </rPh>
    <phoneticPr fontId="4"/>
  </si>
  <si>
    <t>島牧村</t>
    <rPh sb="0" eb="3">
      <t>シママキムラ</t>
    </rPh>
    <phoneticPr fontId="4"/>
  </si>
  <si>
    <t>渡島総合振興局計</t>
    <rPh sb="0" eb="2">
      <t>オシマ</t>
    </rPh>
    <rPh sb="2" eb="4">
      <t>ソウゴウ</t>
    </rPh>
    <rPh sb="4" eb="7">
      <t>シンコウキョク</t>
    </rPh>
    <rPh sb="7" eb="8">
      <t>ケイ</t>
    </rPh>
    <phoneticPr fontId="4"/>
  </si>
  <si>
    <t>幌延町</t>
    <rPh sb="0" eb="3">
      <t>ホロノベチョウ</t>
    </rPh>
    <phoneticPr fontId="4"/>
  </si>
  <si>
    <t>別海町</t>
    <rPh sb="0" eb="3">
      <t>ベッカイチョウ</t>
    </rPh>
    <phoneticPr fontId="4"/>
  </si>
  <si>
    <t>寿都町</t>
    <rPh sb="0" eb="3">
      <t>スッツチョウ</t>
    </rPh>
    <phoneticPr fontId="4"/>
  </si>
  <si>
    <t>江差町</t>
    <rPh sb="0" eb="3">
      <t>エサシチョウ</t>
    </rPh>
    <phoneticPr fontId="4"/>
  </si>
  <si>
    <t>宗谷総合振興局計</t>
    <rPh sb="0" eb="2">
      <t>ソウヤ</t>
    </rPh>
    <rPh sb="2" eb="4">
      <t>ソウゴウ</t>
    </rPh>
    <rPh sb="4" eb="7">
      <t>シンコウキョク</t>
    </rPh>
    <rPh sb="7" eb="8">
      <t>ケイ</t>
    </rPh>
    <phoneticPr fontId="4"/>
  </si>
  <si>
    <t>中標津町</t>
    <rPh sb="0" eb="4">
      <t>ナカシベツチョウ</t>
    </rPh>
    <phoneticPr fontId="4"/>
  </si>
  <si>
    <t>黒松内町</t>
    <rPh sb="0" eb="4">
      <t>クロマツナイチョウ</t>
    </rPh>
    <phoneticPr fontId="4"/>
  </si>
  <si>
    <t>上ノ国町</t>
    <rPh sb="0" eb="1">
      <t>カミ</t>
    </rPh>
    <rPh sb="2" eb="4">
      <t>クニチョウ</t>
    </rPh>
    <phoneticPr fontId="4"/>
  </si>
  <si>
    <t>北見市</t>
    <rPh sb="0" eb="3">
      <t>キタミシ</t>
    </rPh>
    <phoneticPr fontId="4"/>
  </si>
  <si>
    <t>標津町</t>
    <rPh sb="0" eb="3">
      <t>シベツチョウ</t>
    </rPh>
    <phoneticPr fontId="4"/>
  </si>
  <si>
    <t>蘭越町</t>
    <rPh sb="0" eb="3">
      <t>ランコシチョウ</t>
    </rPh>
    <phoneticPr fontId="4"/>
  </si>
  <si>
    <t>厚沢部町</t>
    <rPh sb="0" eb="4">
      <t>アッサブチョウ</t>
    </rPh>
    <phoneticPr fontId="4"/>
  </si>
  <si>
    <t>網走市</t>
    <rPh sb="0" eb="3">
      <t>アバシリシ</t>
    </rPh>
    <phoneticPr fontId="4"/>
  </si>
  <si>
    <t>羅臼町</t>
    <rPh sb="0" eb="3">
      <t>ラウスチョウ</t>
    </rPh>
    <phoneticPr fontId="4"/>
  </si>
  <si>
    <t>ニセコ町</t>
    <rPh sb="3" eb="4">
      <t>チョウ</t>
    </rPh>
    <phoneticPr fontId="4"/>
  </si>
  <si>
    <t>乙部町</t>
    <rPh sb="0" eb="3">
      <t>オトベチョウ</t>
    </rPh>
    <phoneticPr fontId="4"/>
  </si>
  <si>
    <t>紋別市</t>
    <rPh sb="0" eb="3">
      <t>モンベツシ</t>
    </rPh>
    <phoneticPr fontId="4"/>
  </si>
  <si>
    <t>根室振興局計</t>
    <rPh sb="0" eb="2">
      <t>ネムロ</t>
    </rPh>
    <rPh sb="2" eb="5">
      <t>シンコウキョク</t>
    </rPh>
    <rPh sb="5" eb="6">
      <t>ケイ</t>
    </rPh>
    <phoneticPr fontId="4"/>
  </si>
  <si>
    <t>真狩村</t>
    <rPh sb="0" eb="3">
      <t>マッカリムラ</t>
    </rPh>
    <phoneticPr fontId="4"/>
  </si>
  <si>
    <t>奥尻町</t>
    <rPh sb="0" eb="3">
      <t>オクシリチョウ</t>
    </rPh>
    <phoneticPr fontId="4"/>
  </si>
  <si>
    <t>美幌町</t>
    <rPh sb="0" eb="3">
      <t>ビホロチョウ</t>
    </rPh>
    <phoneticPr fontId="4"/>
  </si>
  <si>
    <t>留寿都村</t>
    <rPh sb="0" eb="4">
      <t>ルスツムラ</t>
    </rPh>
    <phoneticPr fontId="4"/>
  </si>
  <si>
    <t>今金町</t>
    <rPh sb="0" eb="3">
      <t>イマカネチョウ</t>
    </rPh>
    <phoneticPr fontId="4"/>
  </si>
  <si>
    <t>津別町</t>
    <rPh sb="0" eb="3">
      <t>ツベツチョウ</t>
    </rPh>
    <phoneticPr fontId="4"/>
  </si>
  <si>
    <t>喜茂別町</t>
    <rPh sb="0" eb="4">
      <t>キモベツチョウ</t>
    </rPh>
    <phoneticPr fontId="4"/>
  </si>
  <si>
    <t>せたな町</t>
    <rPh sb="3" eb="4">
      <t>チョウ</t>
    </rPh>
    <phoneticPr fontId="4"/>
  </si>
  <si>
    <t>斜里町</t>
    <rPh sb="0" eb="3">
      <t>シャリチョウ</t>
    </rPh>
    <phoneticPr fontId="4"/>
  </si>
  <si>
    <t>※ みなし特公賃及びグループホーム活用戸数も含む。</t>
    <rPh sb="5" eb="8">
      <t>トッコウチン</t>
    </rPh>
    <rPh sb="8" eb="9">
      <t>オヨ</t>
    </rPh>
    <rPh sb="17" eb="19">
      <t>カツヨウ</t>
    </rPh>
    <rPh sb="19" eb="21">
      <t>コスウ</t>
    </rPh>
    <rPh sb="22" eb="23">
      <t>フク</t>
    </rPh>
    <phoneticPr fontId="4"/>
  </si>
  <si>
    <t>３－（１）　公営住宅管理戸数一覧表（種別）</t>
    <rPh sb="6" eb="8">
      <t>コウエイ</t>
    </rPh>
    <rPh sb="8" eb="10">
      <t>ジュウタク</t>
    </rPh>
    <rPh sb="10" eb="12">
      <t>カンリ</t>
    </rPh>
    <rPh sb="12" eb="14">
      <t>コスウ</t>
    </rPh>
    <rPh sb="14" eb="17">
      <t>イチランヒョウ</t>
    </rPh>
    <rPh sb="18" eb="20">
      <t>シュベツ</t>
    </rPh>
    <phoneticPr fontId="4"/>
  </si>
  <si>
    <t>（基準日：平成31年3月31日現在）</t>
    <rPh sb="1" eb="4">
      <t>キジュンビ</t>
    </rPh>
    <rPh sb="5" eb="7">
      <t>ヘイセイ</t>
    </rPh>
    <rPh sb="9" eb="10">
      <t>ネン</t>
    </rPh>
    <rPh sb="11" eb="12">
      <t>ガツ</t>
    </rPh>
    <rPh sb="14" eb="15">
      <t>ニチ</t>
    </rPh>
    <rPh sb="15" eb="17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</si>
</sst>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ＡＲ丸ゴシック体Ｍ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ＡＲ丸ゴシック体Ｍ"/>
      <family val="3"/>
      <charset val="128"/>
    </font>
    <font>
      <sz val="12"/>
      <name val="ＡＲ丸ゴシック体Ｍ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9">
    <xf numFmtId="0" fontId="0" fillId="0" borderId="0" xfId="0">
      <alignment vertical="center"/>
    </xf>
    <xf numFmtId="176" fontId="5" fillId="0" borderId="0" xfId="1" applyNumberFormat="1" applyFont="1" applyAlignment="1">
      <alignment vertical="center"/>
    </xf>
    <xf numFmtId="176" fontId="6" fillId="2" borderId="1" xfId="1" applyNumberFormat="1" applyFont="1" applyFill="1" applyBorder="1" applyAlignment="1">
      <alignment horizontal="center" vertical="center" shrinkToFit="1"/>
    </xf>
    <xf numFmtId="176" fontId="6" fillId="2" borderId="2" xfId="1" applyNumberFormat="1" applyFont="1" applyFill="1" applyBorder="1" applyAlignment="1">
      <alignment horizontal="center" vertical="center" shrinkToFit="1"/>
    </xf>
    <xf numFmtId="176" fontId="6" fillId="2" borderId="3" xfId="1" applyNumberFormat="1" applyFont="1" applyFill="1" applyBorder="1" applyAlignment="1">
      <alignment horizontal="center" vertical="center" shrinkToFit="1"/>
    </xf>
    <xf numFmtId="176" fontId="6" fillId="3" borderId="4" xfId="1" applyNumberFormat="1" applyFont="1" applyFill="1" applyBorder="1" applyAlignment="1">
      <alignment horizontal="center" vertical="center"/>
    </xf>
    <xf numFmtId="176" fontId="6" fillId="3" borderId="5" xfId="1" applyNumberFormat="1" applyFont="1" applyFill="1" applyBorder="1" applyAlignment="1">
      <alignment vertical="center"/>
    </xf>
    <xf numFmtId="176" fontId="6" fillId="3" borderId="6" xfId="1" applyNumberFormat="1" applyFont="1" applyFill="1" applyBorder="1" applyAlignment="1">
      <alignment vertical="center" shrinkToFit="1"/>
    </xf>
    <xf numFmtId="176" fontId="6" fillId="3" borderId="10" xfId="1" applyNumberFormat="1" applyFont="1" applyFill="1" applyBorder="1" applyAlignment="1">
      <alignment horizontal="center" vertical="center"/>
    </xf>
    <xf numFmtId="176" fontId="6" fillId="3" borderId="11" xfId="1" applyNumberFormat="1" applyFont="1" applyFill="1" applyBorder="1" applyAlignment="1">
      <alignment vertical="center"/>
    </xf>
    <xf numFmtId="176" fontId="6" fillId="3" borderId="12" xfId="1" applyNumberFormat="1" applyFont="1" applyFill="1" applyBorder="1" applyAlignment="1">
      <alignment vertical="center"/>
    </xf>
    <xf numFmtId="176" fontId="6" fillId="0" borderId="13" xfId="1" applyNumberFormat="1" applyFont="1" applyBorder="1" applyAlignment="1">
      <alignment horizontal="center" vertical="center"/>
    </xf>
    <xf numFmtId="176" fontId="6" fillId="0" borderId="14" xfId="1" applyNumberFormat="1" applyFont="1" applyBorder="1" applyAlignment="1">
      <alignment vertical="center"/>
    </xf>
    <xf numFmtId="176" fontId="6" fillId="0" borderId="15" xfId="1" applyNumberFormat="1" applyFont="1" applyBorder="1" applyAlignment="1">
      <alignment vertical="center" shrinkToFit="1"/>
    </xf>
    <xf numFmtId="176" fontId="6" fillId="3" borderId="19" xfId="1" applyNumberFormat="1" applyFont="1" applyFill="1" applyBorder="1" applyAlignment="1">
      <alignment horizontal="center" vertical="center"/>
    </xf>
    <xf numFmtId="176" fontId="6" fillId="3" borderId="20" xfId="1" applyNumberFormat="1" applyFont="1" applyFill="1" applyBorder="1" applyAlignment="1">
      <alignment vertical="center"/>
    </xf>
    <xf numFmtId="176" fontId="6" fillId="3" borderId="21" xfId="1" applyNumberFormat="1" applyFont="1" applyFill="1" applyBorder="1" applyAlignment="1">
      <alignment vertical="center" shrinkToFit="1"/>
    </xf>
    <xf numFmtId="176" fontId="6" fillId="0" borderId="19" xfId="1" applyNumberFormat="1" applyFont="1" applyBorder="1" applyAlignment="1">
      <alignment horizontal="center" vertical="center"/>
    </xf>
    <xf numFmtId="176" fontId="6" fillId="0" borderId="20" xfId="1" applyNumberFormat="1" applyFont="1" applyBorder="1" applyAlignment="1">
      <alignment vertical="center"/>
    </xf>
    <xf numFmtId="176" fontId="6" fillId="0" borderId="21" xfId="1" applyNumberFormat="1" applyFont="1" applyBorder="1" applyAlignment="1">
      <alignment vertical="center" shrinkToFit="1"/>
    </xf>
    <xf numFmtId="176" fontId="6" fillId="0" borderId="22" xfId="1" applyNumberFormat="1" applyFont="1" applyBorder="1" applyAlignment="1">
      <alignment horizontal="center" vertical="center"/>
    </xf>
    <xf numFmtId="176" fontId="6" fillId="0" borderId="23" xfId="1" applyNumberFormat="1" applyFont="1" applyBorder="1" applyAlignment="1">
      <alignment vertical="center"/>
    </xf>
    <xf numFmtId="176" fontId="6" fillId="0" borderId="24" xfId="1" applyNumberFormat="1" applyFont="1" applyBorder="1" applyAlignment="1">
      <alignment vertical="center"/>
    </xf>
    <xf numFmtId="176" fontId="6" fillId="0" borderId="25" xfId="1" applyNumberFormat="1" applyFont="1" applyBorder="1" applyAlignment="1">
      <alignment horizontal="center" vertical="center"/>
    </xf>
    <xf numFmtId="176" fontId="6" fillId="0" borderId="26" xfId="1" applyNumberFormat="1" applyFont="1" applyBorder="1" applyAlignment="1">
      <alignment vertical="center"/>
    </xf>
    <xf numFmtId="176" fontId="6" fillId="0" borderId="15" xfId="1" applyNumberFormat="1" applyFont="1" applyBorder="1" applyAlignment="1">
      <alignment vertical="center"/>
    </xf>
    <xf numFmtId="176" fontId="6" fillId="3" borderId="33" xfId="1" applyNumberFormat="1" applyFont="1" applyFill="1" applyBorder="1" applyAlignment="1">
      <alignment horizontal="center" vertical="center"/>
    </xf>
    <xf numFmtId="176" fontId="6" fillId="3" borderId="34" xfId="1" applyNumberFormat="1" applyFont="1" applyFill="1" applyBorder="1" applyAlignment="1">
      <alignment vertical="center"/>
    </xf>
    <xf numFmtId="176" fontId="6" fillId="3" borderId="35" xfId="1" applyNumberFormat="1" applyFont="1" applyFill="1" applyBorder="1" applyAlignment="1">
      <alignment vertical="center"/>
    </xf>
    <xf numFmtId="176" fontId="6" fillId="3" borderId="13" xfId="1" applyNumberFormat="1" applyFont="1" applyFill="1" applyBorder="1" applyAlignment="1">
      <alignment horizontal="center" vertical="center"/>
    </xf>
    <xf numFmtId="176" fontId="6" fillId="3" borderId="14" xfId="1" applyNumberFormat="1" applyFont="1" applyFill="1" applyBorder="1" applyAlignment="1">
      <alignment vertical="center"/>
    </xf>
    <xf numFmtId="176" fontId="6" fillId="3" borderId="15" xfId="1" applyNumberFormat="1" applyFont="1" applyFill="1" applyBorder="1" applyAlignment="1">
      <alignment vertical="center"/>
    </xf>
    <xf numFmtId="176" fontId="6" fillId="0" borderId="39" xfId="1" applyNumberFormat="1" applyFont="1" applyBorder="1" applyAlignment="1">
      <alignment horizontal="center" vertical="center"/>
    </xf>
    <xf numFmtId="176" fontId="6" fillId="0" borderId="40" xfId="1" applyNumberFormat="1" applyFont="1" applyBorder="1" applyAlignment="1">
      <alignment vertical="center"/>
    </xf>
    <xf numFmtId="176" fontId="6" fillId="0" borderId="41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176" fontId="5" fillId="0" borderId="45" xfId="1" applyNumberFormat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Alignment="1">
      <alignment horizontal="center" vertical="center"/>
    </xf>
    <xf numFmtId="176" fontId="6" fillId="0" borderId="28" xfId="1" applyNumberFormat="1" applyFont="1" applyFill="1" applyBorder="1" applyAlignment="1">
      <alignment vertical="center"/>
    </xf>
    <xf numFmtId="176" fontId="6" fillId="0" borderId="29" xfId="1" applyNumberFormat="1" applyFont="1" applyFill="1" applyBorder="1" applyAlignment="1">
      <alignment vertical="center"/>
    </xf>
    <xf numFmtId="176" fontId="6" fillId="0" borderId="8" xfId="1" applyNumberFormat="1" applyFont="1" applyFill="1" applyBorder="1" applyAlignment="1">
      <alignment vertical="center"/>
    </xf>
    <xf numFmtId="176" fontId="6" fillId="0" borderId="9" xfId="1" applyNumberFormat="1" applyFont="1" applyFill="1" applyBorder="1" applyAlignment="1">
      <alignment vertical="center"/>
    </xf>
    <xf numFmtId="176" fontId="6" fillId="0" borderId="31" xfId="1" applyNumberFormat="1" applyFont="1" applyFill="1" applyBorder="1" applyAlignment="1">
      <alignment vertical="center"/>
    </xf>
    <xf numFmtId="176" fontId="6" fillId="0" borderId="32" xfId="1" applyNumberFormat="1" applyFont="1" applyFill="1" applyBorder="1" applyAlignment="1">
      <alignment vertical="center"/>
    </xf>
    <xf numFmtId="176" fontId="6" fillId="0" borderId="17" xfId="1" applyNumberFormat="1" applyFont="1" applyFill="1" applyBorder="1" applyAlignment="1">
      <alignment vertical="center"/>
    </xf>
    <xf numFmtId="176" fontId="6" fillId="0" borderId="18" xfId="1" applyNumberFormat="1" applyFont="1" applyFill="1" applyBorder="1" applyAlignment="1">
      <alignment vertical="center"/>
    </xf>
    <xf numFmtId="176" fontId="6" fillId="0" borderId="37" xfId="1" applyNumberFormat="1" applyFont="1" applyFill="1" applyBorder="1" applyAlignment="1">
      <alignment vertical="center"/>
    </xf>
    <xf numFmtId="176" fontId="6" fillId="0" borderId="38" xfId="1" applyNumberFormat="1" applyFont="1" applyFill="1" applyBorder="1" applyAlignment="1">
      <alignment vertical="center"/>
    </xf>
    <xf numFmtId="176" fontId="6" fillId="0" borderId="43" xfId="1" applyNumberFormat="1" applyFont="1" applyFill="1" applyBorder="1" applyAlignment="1">
      <alignment vertical="center"/>
    </xf>
    <xf numFmtId="176" fontId="6" fillId="0" borderId="44" xfId="1" applyNumberFormat="1" applyFont="1" applyFill="1" applyBorder="1" applyAlignment="1">
      <alignment vertical="center"/>
    </xf>
    <xf numFmtId="176" fontId="6" fillId="3" borderId="5" xfId="1" applyNumberFormat="1" applyFont="1" applyFill="1" applyBorder="1" applyAlignment="1">
      <alignment vertical="center" shrinkToFit="1"/>
    </xf>
    <xf numFmtId="176" fontId="6" fillId="0" borderId="14" xfId="1" applyNumberFormat="1" applyFont="1" applyBorder="1" applyAlignment="1">
      <alignment vertical="center" shrinkToFit="1"/>
    </xf>
    <xf numFmtId="176" fontId="6" fillId="3" borderId="20" xfId="1" applyNumberFormat="1" applyFont="1" applyFill="1" applyBorder="1" applyAlignment="1">
      <alignment vertical="center" shrinkToFit="1"/>
    </xf>
    <xf numFmtId="176" fontId="6" fillId="0" borderId="20" xfId="1" applyNumberFormat="1" applyFont="1" applyBorder="1" applyAlignment="1">
      <alignment vertical="center" shrinkToFit="1"/>
    </xf>
    <xf numFmtId="176" fontId="6" fillId="0" borderId="23" xfId="1" applyNumberFormat="1" applyFont="1" applyBorder="1" applyAlignment="1">
      <alignment vertical="center" shrinkToFit="1"/>
    </xf>
    <xf numFmtId="176" fontId="6" fillId="0" borderId="26" xfId="1" applyNumberFormat="1" applyFont="1" applyBorder="1" applyAlignment="1">
      <alignment vertical="center" shrinkToFit="1"/>
    </xf>
    <xf numFmtId="176" fontId="2" fillId="0" borderId="0" xfId="1" applyNumberFormat="1" applyFont="1" applyFill="1" applyAlignment="1">
      <alignment vertical="center"/>
    </xf>
    <xf numFmtId="176" fontId="5" fillId="0" borderId="0" xfId="1" applyNumberFormat="1" applyFont="1" applyFill="1" applyAlignment="1">
      <alignment vertical="center"/>
    </xf>
    <xf numFmtId="176" fontId="5" fillId="0" borderId="0" xfId="1" applyNumberFormat="1" applyFont="1" applyFill="1" applyAlignment="1">
      <alignment horizontal="left" vertical="center"/>
    </xf>
    <xf numFmtId="176" fontId="6" fillId="0" borderId="27" xfId="1" applyNumberFormat="1" applyFont="1" applyFill="1" applyBorder="1" applyAlignment="1">
      <alignment horizontal="center" vertical="center"/>
    </xf>
    <xf numFmtId="176" fontId="6" fillId="0" borderId="7" xfId="1" applyNumberFormat="1" applyFont="1" applyFill="1" applyBorder="1" applyAlignment="1">
      <alignment horizontal="center" vertical="center"/>
    </xf>
    <xf numFmtId="176" fontId="6" fillId="0" borderId="36" xfId="1" applyNumberFormat="1" applyFont="1" applyFill="1" applyBorder="1" applyAlignment="1">
      <alignment horizontal="center" vertical="center"/>
    </xf>
    <xf numFmtId="176" fontId="6" fillId="0" borderId="30" xfId="1" applyNumberFormat="1" applyFont="1" applyFill="1" applyBorder="1" applyAlignment="1">
      <alignment horizontal="center" vertical="center"/>
    </xf>
    <xf numFmtId="176" fontId="6" fillId="0" borderId="16" xfId="1" applyNumberFormat="1" applyFont="1" applyFill="1" applyBorder="1" applyAlignment="1">
      <alignment horizontal="center" vertical="center"/>
    </xf>
    <xf numFmtId="176" fontId="6" fillId="0" borderId="42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149"/>
  <sheetViews>
    <sheetView tabSelected="1" view="pageBreakPreview" zoomScale="66" zoomScaleNormal="100" zoomScaleSheetLayoutView="66" workbookViewId="0">
      <pane ySplit="2" topLeftCell="A3" activePane="bottomLeft" state="frozen"/>
      <selection pane="bottomLeft" activeCell="X2" sqref="X2"/>
    </sheetView>
  </sheetViews>
  <sheetFormatPr defaultRowHeight="17.25" customHeight="1" x14ac:dyDescent="0.15"/>
  <cols>
    <col min="1" max="1" width="19.25" style="1" customWidth="1"/>
    <col min="2" max="6" width="7.625" style="1" customWidth="1"/>
    <col min="7" max="7" width="8.875" style="1" customWidth="1"/>
    <col min="8" max="8" width="19.25" style="1" customWidth="1"/>
    <col min="9" max="13" width="7.625" style="1" customWidth="1"/>
    <col min="14" max="14" width="8.375" style="1" customWidth="1"/>
    <col min="15" max="15" width="19.25" style="1" customWidth="1"/>
    <col min="16" max="20" width="7.625" style="1" customWidth="1"/>
    <col min="21" max="21" width="8.375" style="1" customWidth="1"/>
    <col min="22" max="22" width="19.25" style="1" customWidth="1"/>
    <col min="23" max="27" width="7.625" style="1" customWidth="1"/>
    <col min="28" max="28" width="8.375" style="1" customWidth="1"/>
    <col min="29" max="16384" width="9" style="1"/>
  </cols>
  <sheetData>
    <row r="1" spans="1:28" s="61" customFormat="1" ht="18" customHeight="1" thickBot="1" x14ac:dyDescent="0.2">
      <c r="A1" s="60" t="s">
        <v>206</v>
      </c>
      <c r="X1" s="62" t="s">
        <v>207</v>
      </c>
    </row>
    <row r="2" spans="1:28" ht="18" customHeight="1" thickBot="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2" t="s">
        <v>0</v>
      </c>
      <c r="I2" s="3" t="s">
        <v>1</v>
      </c>
      <c r="J2" s="3" t="s">
        <v>2</v>
      </c>
      <c r="K2" s="3" t="s">
        <v>3</v>
      </c>
      <c r="L2" s="3" t="s">
        <v>4</v>
      </c>
      <c r="M2" s="3" t="s">
        <v>5</v>
      </c>
      <c r="N2" s="4" t="s">
        <v>6</v>
      </c>
      <c r="O2" s="2" t="s">
        <v>0</v>
      </c>
      <c r="P2" s="3" t="s">
        <v>1</v>
      </c>
      <c r="Q2" s="3" t="s">
        <v>2</v>
      </c>
      <c r="R2" s="3" t="s">
        <v>3</v>
      </c>
      <c r="S2" s="3" t="s">
        <v>4</v>
      </c>
      <c r="T2" s="3" t="s">
        <v>5</v>
      </c>
      <c r="U2" s="4" t="s">
        <v>6</v>
      </c>
      <c r="V2" s="2" t="s">
        <v>0</v>
      </c>
      <c r="W2" s="3" t="s">
        <v>1</v>
      </c>
      <c r="X2" s="3" t="s">
        <v>2</v>
      </c>
      <c r="Y2" s="3" t="s">
        <v>3</v>
      </c>
      <c r="Z2" s="3" t="s">
        <v>4</v>
      </c>
      <c r="AA2" s="3" t="s">
        <v>5</v>
      </c>
      <c r="AB2" s="4" t="s">
        <v>6</v>
      </c>
    </row>
    <row r="3" spans="1:28" ht="18" customHeight="1" thickBot="1" x14ac:dyDescent="0.2">
      <c r="A3" s="5" t="s">
        <v>7</v>
      </c>
      <c r="B3" s="54">
        <f>B5+B7</f>
        <v>51912</v>
      </c>
      <c r="C3" s="54">
        <f>C5+C7</f>
        <v>64219</v>
      </c>
      <c r="D3" s="54">
        <f>D5+D7</f>
        <v>40177</v>
      </c>
      <c r="E3" s="6">
        <f>E5+E7</f>
        <v>1113</v>
      </c>
      <c r="F3" s="6">
        <f>F5+F7</f>
        <v>2368</v>
      </c>
      <c r="G3" s="7">
        <f>SUM(B3:F3)</f>
        <v>159789</v>
      </c>
      <c r="H3" s="64" t="s">
        <v>8</v>
      </c>
      <c r="I3" s="44">
        <v>50</v>
      </c>
      <c r="J3" s="44">
        <v>116</v>
      </c>
      <c r="K3" s="44">
        <v>64</v>
      </c>
      <c r="L3" s="44">
        <v>0</v>
      </c>
      <c r="M3" s="44">
        <v>0</v>
      </c>
      <c r="N3" s="45">
        <f>SUM(I3:M3)</f>
        <v>230</v>
      </c>
      <c r="O3" s="8" t="s">
        <v>9</v>
      </c>
      <c r="P3" s="9">
        <f t="shared" ref="P3:U3" si="0">SUM(I47:I53)</f>
        <v>465</v>
      </c>
      <c r="Q3" s="9">
        <f t="shared" si="0"/>
        <v>1299</v>
      </c>
      <c r="R3" s="9">
        <f t="shared" si="0"/>
        <v>550</v>
      </c>
      <c r="S3" s="9">
        <f t="shared" si="0"/>
        <v>26</v>
      </c>
      <c r="T3" s="9">
        <f t="shared" si="0"/>
        <v>0</v>
      </c>
      <c r="U3" s="10">
        <f t="shared" si="0"/>
        <v>2340</v>
      </c>
      <c r="V3" s="64" t="s">
        <v>10</v>
      </c>
      <c r="W3" s="44">
        <v>70</v>
      </c>
      <c r="X3" s="44">
        <v>97</v>
      </c>
      <c r="Y3" s="44">
        <v>51</v>
      </c>
      <c r="Z3" s="44">
        <v>0</v>
      </c>
      <c r="AA3" s="44">
        <v>0</v>
      </c>
      <c r="AB3" s="45">
        <f t="shared" ref="AB3:AB14" si="1">SUM(W3:AA3)</f>
        <v>218</v>
      </c>
    </row>
    <row r="4" spans="1:28" ht="18" customHeight="1" x14ac:dyDescent="0.15">
      <c r="A4" s="11"/>
      <c r="B4" s="55"/>
      <c r="C4" s="55"/>
      <c r="D4" s="55"/>
      <c r="E4" s="12"/>
      <c r="F4" s="12"/>
      <c r="G4" s="13"/>
      <c r="H4" s="64" t="s">
        <v>11</v>
      </c>
      <c r="I4" s="44">
        <v>96</v>
      </c>
      <c r="J4" s="44">
        <v>166</v>
      </c>
      <c r="K4" s="44">
        <v>204</v>
      </c>
      <c r="L4" s="44">
        <v>0</v>
      </c>
      <c r="M4" s="44">
        <v>0</v>
      </c>
      <c r="N4" s="45">
        <f>SUM(I4:M4)</f>
        <v>466</v>
      </c>
      <c r="O4" s="67" t="s">
        <v>12</v>
      </c>
      <c r="P4" s="48">
        <v>1903</v>
      </c>
      <c r="Q4" s="48">
        <v>1693</v>
      </c>
      <c r="R4" s="48">
        <v>1150</v>
      </c>
      <c r="S4" s="48">
        <v>0</v>
      </c>
      <c r="T4" s="48">
        <v>0</v>
      </c>
      <c r="U4" s="49">
        <f t="shared" ref="U4:U22" si="2">SUM(P4:T4)</f>
        <v>4746</v>
      </c>
      <c r="V4" s="64" t="s">
        <v>13</v>
      </c>
      <c r="W4" s="44">
        <v>46</v>
      </c>
      <c r="X4" s="44">
        <v>114</v>
      </c>
      <c r="Y4" s="44">
        <v>94</v>
      </c>
      <c r="Z4" s="44">
        <v>0</v>
      </c>
      <c r="AA4" s="44">
        <v>0</v>
      </c>
      <c r="AB4" s="45">
        <f t="shared" si="1"/>
        <v>254</v>
      </c>
    </row>
    <row r="5" spans="1:28" ht="18" customHeight="1" x14ac:dyDescent="0.15">
      <c r="A5" s="14" t="s">
        <v>14</v>
      </c>
      <c r="B5" s="56">
        <v>11062</v>
      </c>
      <c r="C5" s="56">
        <v>4688</v>
      </c>
      <c r="D5" s="56">
        <v>6191</v>
      </c>
      <c r="E5" s="15">
        <v>323</v>
      </c>
      <c r="F5" s="15">
        <v>40</v>
      </c>
      <c r="G5" s="16">
        <f>SUM(B5:F5)</f>
        <v>22304</v>
      </c>
      <c r="H5" s="64" t="s">
        <v>15</v>
      </c>
      <c r="I5" s="44">
        <v>20</v>
      </c>
      <c r="J5" s="44">
        <v>36</v>
      </c>
      <c r="K5" s="44">
        <v>193</v>
      </c>
      <c r="L5" s="44">
        <v>0</v>
      </c>
      <c r="M5" s="44">
        <v>0</v>
      </c>
      <c r="N5" s="45">
        <f>SUM(I5:M5)</f>
        <v>249</v>
      </c>
      <c r="O5" s="64" t="s">
        <v>16</v>
      </c>
      <c r="P5" s="44">
        <v>221</v>
      </c>
      <c r="Q5" s="44">
        <v>445</v>
      </c>
      <c r="R5" s="44">
        <v>398</v>
      </c>
      <c r="S5" s="44">
        <v>0</v>
      </c>
      <c r="T5" s="44">
        <v>0</v>
      </c>
      <c r="U5" s="45">
        <f t="shared" si="2"/>
        <v>1064</v>
      </c>
      <c r="V5" s="64" t="s">
        <v>17</v>
      </c>
      <c r="W5" s="44">
        <v>89</v>
      </c>
      <c r="X5" s="44">
        <v>68</v>
      </c>
      <c r="Y5" s="44">
        <v>79</v>
      </c>
      <c r="Z5" s="44">
        <v>0</v>
      </c>
      <c r="AA5" s="44">
        <v>0</v>
      </c>
      <c r="AB5" s="45">
        <f t="shared" si="1"/>
        <v>236</v>
      </c>
    </row>
    <row r="6" spans="1:28" ht="18" customHeight="1" x14ac:dyDescent="0.15">
      <c r="A6" s="17"/>
      <c r="B6" s="57"/>
      <c r="C6" s="57"/>
      <c r="D6" s="57"/>
      <c r="E6" s="18"/>
      <c r="F6" s="18"/>
      <c r="G6" s="19"/>
      <c r="H6" s="64" t="s">
        <v>18</v>
      </c>
      <c r="I6" s="48">
        <v>156</v>
      </c>
      <c r="J6" s="48">
        <v>524</v>
      </c>
      <c r="K6" s="48">
        <v>356</v>
      </c>
      <c r="L6" s="48">
        <v>0</v>
      </c>
      <c r="M6" s="48">
        <v>0</v>
      </c>
      <c r="N6" s="45">
        <f>SUM(I6:M6)</f>
        <v>1036</v>
      </c>
      <c r="O6" s="64" t="s">
        <v>19</v>
      </c>
      <c r="P6" s="44">
        <v>191</v>
      </c>
      <c r="Q6" s="44">
        <v>284</v>
      </c>
      <c r="R6" s="44">
        <v>273</v>
      </c>
      <c r="S6" s="44">
        <v>0</v>
      </c>
      <c r="T6" s="44">
        <v>0</v>
      </c>
      <c r="U6" s="45">
        <f t="shared" si="2"/>
        <v>748</v>
      </c>
      <c r="V6" s="64" t="s">
        <v>20</v>
      </c>
      <c r="W6" s="44">
        <v>32</v>
      </c>
      <c r="X6" s="44">
        <v>30</v>
      </c>
      <c r="Y6" s="44">
        <v>104</v>
      </c>
      <c r="Z6" s="44">
        <v>0</v>
      </c>
      <c r="AA6" s="44">
        <v>0</v>
      </c>
      <c r="AB6" s="45">
        <f t="shared" si="1"/>
        <v>166</v>
      </c>
    </row>
    <row r="7" spans="1:28" ht="18" customHeight="1" x14ac:dyDescent="0.15">
      <c r="A7" s="14" t="s">
        <v>21</v>
      </c>
      <c r="B7" s="56">
        <f>B44+I46+P3+I14+B35+P27+P36+P47+W15+I26+I34+W35+W44+W50</f>
        <v>40850</v>
      </c>
      <c r="C7" s="56">
        <f>C44+J46+Q3+J14+C35+Q27+Q36+Q47+X15+J26+J34+X35+X44+X50</f>
        <v>59531</v>
      </c>
      <c r="D7" s="56">
        <f>D44+K46+R3+K14+D35+R27+R36+R47+Y15+K26+K34+Y35+Y44+Y50</f>
        <v>33986</v>
      </c>
      <c r="E7" s="15">
        <f>E44+L46+S3+L14+E35+S27+S36+S47+Z15+L26+L34+Z35+Z44+Z50</f>
        <v>790</v>
      </c>
      <c r="F7" s="15">
        <f>F44+M46+T3+M14+F35+T27+T36+T47+AA15+M26+M34+AA35+AA44+AA50</f>
        <v>2328</v>
      </c>
      <c r="G7" s="16">
        <f>SUM(B7:F7)</f>
        <v>137485</v>
      </c>
      <c r="H7" s="64" t="s">
        <v>22</v>
      </c>
      <c r="I7" s="44">
        <v>12</v>
      </c>
      <c r="J7" s="44">
        <v>80</v>
      </c>
      <c r="K7" s="44">
        <v>72</v>
      </c>
      <c r="L7" s="44">
        <v>0</v>
      </c>
      <c r="M7" s="44">
        <v>0</v>
      </c>
      <c r="N7" s="45">
        <f>SUM(I7:M7)</f>
        <v>164</v>
      </c>
      <c r="O7" s="64" t="s">
        <v>23</v>
      </c>
      <c r="P7" s="44">
        <v>156</v>
      </c>
      <c r="Q7" s="44">
        <v>315</v>
      </c>
      <c r="R7" s="44">
        <v>148</v>
      </c>
      <c r="S7" s="44">
        <v>20</v>
      </c>
      <c r="T7" s="44">
        <v>0</v>
      </c>
      <c r="U7" s="45">
        <f t="shared" si="2"/>
        <v>639</v>
      </c>
      <c r="V7" s="64" t="s">
        <v>24</v>
      </c>
      <c r="W7" s="44">
        <v>79</v>
      </c>
      <c r="X7" s="44">
        <v>114</v>
      </c>
      <c r="Y7" s="44">
        <v>56</v>
      </c>
      <c r="Z7" s="44">
        <v>0</v>
      </c>
      <c r="AA7" s="44">
        <v>0</v>
      </c>
      <c r="AB7" s="45">
        <f t="shared" si="1"/>
        <v>249</v>
      </c>
    </row>
    <row r="8" spans="1:28" ht="18" customHeight="1" x14ac:dyDescent="0.15">
      <c r="A8" s="20" t="s">
        <v>25</v>
      </c>
      <c r="B8" s="58">
        <f>B36+B37+B38+B39+B40+B41+I35+I36+B45+B11+B12+B13+B14+B15+B16+B17+B18+B19+B20+P4+P5+P6+P7+P28+P37+P48+P49+P50+I15+I16+I17+I18+W16+W36+W45</f>
        <v>29125</v>
      </c>
      <c r="C8" s="58">
        <f>C36+C37+C38+C39+C40+C41+J35+J36+C45+C11+C12+C13+C14+C15+C16+C17+C18+C19+C20+Q4+Q5+Q6+Q7+Q28+Q37+Q48+Q49+Q50+J15+J16+J17+J18+X16+X36+X45</f>
        <v>37571</v>
      </c>
      <c r="D8" s="58">
        <f>D36+D37+D38+D39+D40+D41+K35+K36+D45+D11+D12+D13+D14+D15+D16+D17+D18+D19+D20+R4+R5+R6+R7+R28+R37+R48+R49+R50+K15+K16+K17+K18+Y16+Y36+Y45</f>
        <v>18329</v>
      </c>
      <c r="E8" s="21">
        <f>E36+E37+E38+E39+E40+E41+L35+L36+E45+E11+E12+E13+E14+E15+E16+E17+E18+E19+E20+S4+S5+S6+S7+S28+S37+S48+S49+S50+L15+L16+L17+L18+Z16+Z36+Z45</f>
        <v>400</v>
      </c>
      <c r="F8" s="21">
        <f>F36+F37+F38+F39+F40+F41+M35+M36+F45+F11+F12+F13+F14+F15+F16+F17+F18+F19+F20+T4+T5+T6+T7+T28+T37+T48+T49+T50+M15+M16+M17+M18+AA16+AA36+AA45</f>
        <v>2143</v>
      </c>
      <c r="G8" s="22">
        <f>SUM(B8:F8)</f>
        <v>87568</v>
      </c>
      <c r="H8" s="67" t="s">
        <v>26</v>
      </c>
      <c r="I8" s="48">
        <v>4</v>
      </c>
      <c r="J8" s="48">
        <v>18</v>
      </c>
      <c r="K8" s="48">
        <v>40</v>
      </c>
      <c r="L8" s="48">
        <v>0</v>
      </c>
      <c r="M8" s="48">
        <v>0</v>
      </c>
      <c r="N8" s="49">
        <f t="shared" ref="N8:N13" si="3">SUM(I8:M8)</f>
        <v>62</v>
      </c>
      <c r="O8" s="64" t="s">
        <v>98</v>
      </c>
      <c r="P8" s="44">
        <v>72</v>
      </c>
      <c r="Q8" s="44">
        <v>60</v>
      </c>
      <c r="R8" s="44">
        <v>56</v>
      </c>
      <c r="S8" s="44">
        <v>0</v>
      </c>
      <c r="T8" s="44">
        <v>0</v>
      </c>
      <c r="U8" s="45">
        <f>SUM(P8:T8)</f>
        <v>188</v>
      </c>
      <c r="V8" s="64" t="s">
        <v>28</v>
      </c>
      <c r="W8" s="44">
        <v>148</v>
      </c>
      <c r="X8" s="44">
        <v>365</v>
      </c>
      <c r="Y8" s="44">
        <v>329</v>
      </c>
      <c r="Z8" s="44">
        <v>0</v>
      </c>
      <c r="AA8" s="44">
        <v>0</v>
      </c>
      <c r="AB8" s="45">
        <f t="shared" si="1"/>
        <v>842</v>
      </c>
    </row>
    <row r="9" spans="1:28" ht="18" customHeight="1" x14ac:dyDescent="0.15">
      <c r="A9" s="23" t="s">
        <v>29</v>
      </c>
      <c r="B9" s="59">
        <f t="shared" ref="B9:G9" si="4">B7-B8</f>
        <v>11725</v>
      </c>
      <c r="C9" s="59">
        <f t="shared" si="4"/>
        <v>21960</v>
      </c>
      <c r="D9" s="59">
        <f t="shared" si="4"/>
        <v>15657</v>
      </c>
      <c r="E9" s="24">
        <f t="shared" si="4"/>
        <v>390</v>
      </c>
      <c r="F9" s="24">
        <f t="shared" si="4"/>
        <v>185</v>
      </c>
      <c r="G9" s="24">
        <f t="shared" si="4"/>
        <v>49917</v>
      </c>
      <c r="H9" s="64" t="s">
        <v>30</v>
      </c>
      <c r="I9" s="44">
        <v>6</v>
      </c>
      <c r="J9" s="44">
        <v>53</v>
      </c>
      <c r="K9" s="44">
        <v>56</v>
      </c>
      <c r="L9" s="44">
        <v>0</v>
      </c>
      <c r="M9" s="44">
        <v>0</v>
      </c>
      <c r="N9" s="45">
        <f t="shared" si="3"/>
        <v>115</v>
      </c>
      <c r="O9" s="64" t="s">
        <v>27</v>
      </c>
      <c r="P9" s="44">
        <v>82</v>
      </c>
      <c r="Q9" s="44">
        <v>134</v>
      </c>
      <c r="R9" s="44">
        <v>52</v>
      </c>
      <c r="S9" s="44">
        <v>0</v>
      </c>
      <c r="T9" s="44">
        <v>0</v>
      </c>
      <c r="U9" s="45">
        <f t="shared" si="2"/>
        <v>268</v>
      </c>
      <c r="V9" s="64" t="s">
        <v>32</v>
      </c>
      <c r="W9" s="44">
        <v>115</v>
      </c>
      <c r="X9" s="44">
        <v>239</v>
      </c>
      <c r="Y9" s="44">
        <v>174</v>
      </c>
      <c r="Z9" s="44">
        <v>0</v>
      </c>
      <c r="AA9" s="44">
        <v>0</v>
      </c>
      <c r="AB9" s="45">
        <f t="shared" si="1"/>
        <v>528</v>
      </c>
    </row>
    <row r="10" spans="1:28" ht="18" customHeight="1" thickBot="1" x14ac:dyDescent="0.2">
      <c r="A10" s="11"/>
      <c r="B10" s="12"/>
      <c r="C10" s="12"/>
      <c r="D10" s="12"/>
      <c r="E10" s="12"/>
      <c r="F10" s="12"/>
      <c r="G10" s="25"/>
      <c r="H10" s="64" t="s">
        <v>33</v>
      </c>
      <c r="I10" s="44">
        <v>38</v>
      </c>
      <c r="J10" s="44">
        <v>92</v>
      </c>
      <c r="K10" s="44">
        <v>46</v>
      </c>
      <c r="L10" s="44">
        <v>0</v>
      </c>
      <c r="M10" s="44">
        <v>0</v>
      </c>
      <c r="N10" s="45">
        <f t="shared" si="3"/>
        <v>176</v>
      </c>
      <c r="O10" s="64" t="s">
        <v>31</v>
      </c>
      <c r="P10" s="44">
        <v>122</v>
      </c>
      <c r="Q10" s="44">
        <v>140</v>
      </c>
      <c r="R10" s="44">
        <v>46</v>
      </c>
      <c r="S10" s="44">
        <v>24</v>
      </c>
      <c r="T10" s="44">
        <v>0</v>
      </c>
      <c r="U10" s="45">
        <f t="shared" si="2"/>
        <v>332</v>
      </c>
      <c r="V10" s="64" t="s">
        <v>35</v>
      </c>
      <c r="W10" s="44">
        <v>91</v>
      </c>
      <c r="X10" s="44">
        <v>39</v>
      </c>
      <c r="Y10" s="44">
        <v>88</v>
      </c>
      <c r="Z10" s="44">
        <v>0</v>
      </c>
      <c r="AA10" s="44">
        <v>0</v>
      </c>
      <c r="AB10" s="45">
        <f t="shared" si="1"/>
        <v>218</v>
      </c>
    </row>
    <row r="11" spans="1:28" ht="18" customHeight="1" x14ac:dyDescent="0.15">
      <c r="A11" s="63" t="s">
        <v>36</v>
      </c>
      <c r="B11" s="42">
        <v>260</v>
      </c>
      <c r="C11" s="42">
        <v>609</v>
      </c>
      <c r="D11" s="42">
        <v>60</v>
      </c>
      <c r="E11" s="42">
        <v>0</v>
      </c>
      <c r="F11" s="42">
        <v>0</v>
      </c>
      <c r="G11" s="43">
        <f t="shared" ref="G11:G34" si="5">SUM(B11:F11)</f>
        <v>929</v>
      </c>
      <c r="H11" s="64" t="s">
        <v>37</v>
      </c>
      <c r="I11" s="44">
        <v>22</v>
      </c>
      <c r="J11" s="44">
        <v>33</v>
      </c>
      <c r="K11" s="44">
        <v>130</v>
      </c>
      <c r="L11" s="44">
        <v>0</v>
      </c>
      <c r="M11" s="44">
        <v>0</v>
      </c>
      <c r="N11" s="45">
        <f t="shared" si="3"/>
        <v>185</v>
      </c>
      <c r="O11" s="64" t="s">
        <v>34</v>
      </c>
      <c r="P11" s="44">
        <v>22</v>
      </c>
      <c r="Q11" s="44">
        <v>74</v>
      </c>
      <c r="R11" s="44">
        <v>26</v>
      </c>
      <c r="S11" s="44">
        <v>84</v>
      </c>
      <c r="T11" s="44">
        <v>0</v>
      </c>
      <c r="U11" s="45">
        <f t="shared" si="2"/>
        <v>206</v>
      </c>
      <c r="V11" s="64" t="s">
        <v>39</v>
      </c>
      <c r="W11" s="44">
        <v>116</v>
      </c>
      <c r="X11" s="44">
        <v>95</v>
      </c>
      <c r="Y11" s="44">
        <v>74</v>
      </c>
      <c r="Z11" s="44">
        <v>0</v>
      </c>
      <c r="AA11" s="44">
        <v>0</v>
      </c>
      <c r="AB11" s="45">
        <f t="shared" si="1"/>
        <v>285</v>
      </c>
    </row>
    <row r="12" spans="1:28" ht="18" customHeight="1" x14ac:dyDescent="0.15">
      <c r="A12" s="64" t="s">
        <v>40</v>
      </c>
      <c r="B12" s="44">
        <v>353</v>
      </c>
      <c r="C12" s="44">
        <v>1060</v>
      </c>
      <c r="D12" s="44">
        <v>403</v>
      </c>
      <c r="E12" s="44">
        <v>0</v>
      </c>
      <c r="F12" s="44">
        <v>0</v>
      </c>
      <c r="G12" s="45">
        <f t="shared" si="5"/>
        <v>1816</v>
      </c>
      <c r="H12" s="64" t="s">
        <v>41</v>
      </c>
      <c r="I12" s="44">
        <v>166</v>
      </c>
      <c r="J12" s="44">
        <v>319</v>
      </c>
      <c r="K12" s="44">
        <v>36</v>
      </c>
      <c r="L12" s="44">
        <v>0</v>
      </c>
      <c r="M12" s="44">
        <v>0</v>
      </c>
      <c r="N12" s="45">
        <f t="shared" si="3"/>
        <v>521</v>
      </c>
      <c r="O12" s="64" t="s">
        <v>38</v>
      </c>
      <c r="P12" s="44">
        <v>10</v>
      </c>
      <c r="Q12" s="44">
        <v>158</v>
      </c>
      <c r="R12" s="44">
        <v>116</v>
      </c>
      <c r="S12" s="44">
        <v>0</v>
      </c>
      <c r="T12" s="44">
        <v>0</v>
      </c>
      <c r="U12" s="45">
        <f t="shared" si="2"/>
        <v>284</v>
      </c>
      <c r="V12" s="64" t="s">
        <v>43</v>
      </c>
      <c r="W12" s="44">
        <v>5</v>
      </c>
      <c r="X12" s="44">
        <v>79</v>
      </c>
      <c r="Y12" s="44">
        <v>90</v>
      </c>
      <c r="Z12" s="44">
        <v>0</v>
      </c>
      <c r="AA12" s="44">
        <v>0</v>
      </c>
      <c r="AB12" s="45">
        <f t="shared" si="1"/>
        <v>174</v>
      </c>
    </row>
    <row r="13" spans="1:28" ht="18" customHeight="1" x14ac:dyDescent="0.15">
      <c r="A13" s="64" t="s">
        <v>44</v>
      </c>
      <c r="B13" s="44">
        <v>213</v>
      </c>
      <c r="C13" s="44">
        <v>400</v>
      </c>
      <c r="D13" s="44">
        <v>233</v>
      </c>
      <c r="E13" s="44">
        <v>0</v>
      </c>
      <c r="F13" s="44">
        <v>0</v>
      </c>
      <c r="G13" s="45">
        <f t="shared" si="5"/>
        <v>846</v>
      </c>
      <c r="H13" s="66" t="s">
        <v>45</v>
      </c>
      <c r="I13" s="46">
        <v>82</v>
      </c>
      <c r="J13" s="46">
        <v>4</v>
      </c>
      <c r="K13" s="46">
        <v>34</v>
      </c>
      <c r="L13" s="46">
        <v>0</v>
      </c>
      <c r="M13" s="46">
        <v>0</v>
      </c>
      <c r="N13" s="47">
        <f t="shared" si="3"/>
        <v>120</v>
      </c>
      <c r="O13" s="64" t="s">
        <v>42</v>
      </c>
      <c r="P13" s="44">
        <v>52</v>
      </c>
      <c r="Q13" s="44">
        <v>46</v>
      </c>
      <c r="R13" s="44">
        <v>101</v>
      </c>
      <c r="S13" s="44">
        <v>0</v>
      </c>
      <c r="T13" s="44">
        <v>0</v>
      </c>
      <c r="U13" s="45">
        <f t="shared" si="2"/>
        <v>199</v>
      </c>
      <c r="V13" s="64" t="s">
        <v>47</v>
      </c>
      <c r="W13" s="44">
        <v>87</v>
      </c>
      <c r="X13" s="44">
        <v>96</v>
      </c>
      <c r="Y13" s="44">
        <v>92</v>
      </c>
      <c r="Z13" s="44">
        <v>0</v>
      </c>
      <c r="AA13" s="44">
        <v>0</v>
      </c>
      <c r="AB13" s="45">
        <f t="shared" si="1"/>
        <v>275</v>
      </c>
    </row>
    <row r="14" spans="1:28" ht="18" customHeight="1" thickBot="1" x14ac:dyDescent="0.2">
      <c r="A14" s="64" t="s">
        <v>48</v>
      </c>
      <c r="B14" s="44">
        <v>283</v>
      </c>
      <c r="C14" s="44">
        <v>480</v>
      </c>
      <c r="D14" s="44">
        <v>305</v>
      </c>
      <c r="E14" s="44">
        <v>0</v>
      </c>
      <c r="F14" s="44">
        <v>0</v>
      </c>
      <c r="G14" s="45">
        <f t="shared" si="5"/>
        <v>1068</v>
      </c>
      <c r="H14" s="26" t="s">
        <v>49</v>
      </c>
      <c r="I14" s="27">
        <f>SUM(B45:B53)+SUM(I3:I13)</f>
        <v>2043</v>
      </c>
      <c r="J14" s="27">
        <f>SUM(C45:C53)+SUM(J3:J13)</f>
        <v>3476</v>
      </c>
      <c r="K14" s="27">
        <f>SUM(D45:D53)+SUM(K3:K13)</f>
        <v>2370</v>
      </c>
      <c r="L14" s="27">
        <f>SUM(E45:E53)+SUM(L3:L13)</f>
        <v>16</v>
      </c>
      <c r="M14" s="27">
        <f>SUM(F45:F53)+SUM(M3:M13)</f>
        <v>4</v>
      </c>
      <c r="N14" s="28">
        <f>SUM(I14:M14)</f>
        <v>7909</v>
      </c>
      <c r="O14" s="64" t="s">
        <v>46</v>
      </c>
      <c r="P14" s="44">
        <v>69</v>
      </c>
      <c r="Q14" s="44">
        <v>141</v>
      </c>
      <c r="R14" s="44">
        <v>80</v>
      </c>
      <c r="S14" s="44">
        <v>0</v>
      </c>
      <c r="T14" s="44">
        <v>0</v>
      </c>
      <c r="U14" s="45">
        <f t="shared" si="2"/>
        <v>290</v>
      </c>
      <c r="V14" s="66" t="s">
        <v>51</v>
      </c>
      <c r="W14" s="46">
        <v>67</v>
      </c>
      <c r="X14" s="46">
        <v>225</v>
      </c>
      <c r="Y14" s="46">
        <v>175</v>
      </c>
      <c r="Z14" s="46">
        <v>0</v>
      </c>
      <c r="AA14" s="46">
        <v>0</v>
      </c>
      <c r="AB14" s="47">
        <f t="shared" si="1"/>
        <v>467</v>
      </c>
    </row>
    <row r="15" spans="1:28" ht="18" customHeight="1" thickBot="1" x14ac:dyDescent="0.2">
      <c r="A15" s="64" t="s">
        <v>52</v>
      </c>
      <c r="B15" s="44">
        <v>185</v>
      </c>
      <c r="C15" s="44">
        <v>660</v>
      </c>
      <c r="D15" s="44">
        <v>217</v>
      </c>
      <c r="E15" s="44">
        <v>0</v>
      </c>
      <c r="F15" s="44">
        <v>0</v>
      </c>
      <c r="G15" s="45">
        <f t="shared" si="5"/>
        <v>1062</v>
      </c>
      <c r="H15" s="67" t="s">
        <v>53</v>
      </c>
      <c r="I15" s="48">
        <v>1390</v>
      </c>
      <c r="J15" s="48">
        <v>1516</v>
      </c>
      <c r="K15" s="48">
        <v>529</v>
      </c>
      <c r="L15" s="48">
        <v>0</v>
      </c>
      <c r="M15" s="48">
        <v>0</v>
      </c>
      <c r="N15" s="49">
        <f t="shared" ref="N15:N21" si="6">SUM(I15:M15)</f>
        <v>3435</v>
      </c>
      <c r="O15" s="64" t="s">
        <v>50</v>
      </c>
      <c r="P15" s="44">
        <v>108</v>
      </c>
      <c r="Q15" s="44">
        <v>52</v>
      </c>
      <c r="R15" s="44">
        <v>139</v>
      </c>
      <c r="S15" s="44">
        <v>16</v>
      </c>
      <c r="T15" s="44">
        <v>0</v>
      </c>
      <c r="U15" s="45">
        <f t="shared" si="2"/>
        <v>315</v>
      </c>
      <c r="V15" s="8" t="s">
        <v>55</v>
      </c>
      <c r="W15" s="9">
        <f t="shared" ref="W15:AB15" si="7">SUM(P48:P53)+SUM(W3:W14)</f>
        <v>3332</v>
      </c>
      <c r="X15" s="9">
        <f t="shared" si="7"/>
        <v>5577</v>
      </c>
      <c r="Y15" s="9">
        <f t="shared" si="7"/>
        <v>3207</v>
      </c>
      <c r="Z15" s="9">
        <f t="shared" si="7"/>
        <v>166</v>
      </c>
      <c r="AA15" s="9">
        <f t="shared" si="7"/>
        <v>306</v>
      </c>
      <c r="AB15" s="10">
        <f t="shared" si="7"/>
        <v>12588</v>
      </c>
    </row>
    <row r="16" spans="1:28" ht="18" customHeight="1" x14ac:dyDescent="0.15">
      <c r="A16" s="64" t="s">
        <v>56</v>
      </c>
      <c r="B16" s="44">
        <v>320</v>
      </c>
      <c r="C16" s="44">
        <v>529</v>
      </c>
      <c r="D16" s="44">
        <v>307</v>
      </c>
      <c r="E16" s="44">
        <v>0</v>
      </c>
      <c r="F16" s="44">
        <v>0</v>
      </c>
      <c r="G16" s="45">
        <f t="shared" si="5"/>
        <v>1156</v>
      </c>
      <c r="H16" s="64" t="s">
        <v>57</v>
      </c>
      <c r="I16" s="44">
        <v>2829</v>
      </c>
      <c r="J16" s="44">
        <v>2312</v>
      </c>
      <c r="K16" s="44">
        <v>766</v>
      </c>
      <c r="L16" s="44">
        <v>0</v>
      </c>
      <c r="M16" s="44">
        <v>0</v>
      </c>
      <c r="N16" s="45">
        <f t="shared" si="6"/>
        <v>5907</v>
      </c>
      <c r="O16" s="64" t="s">
        <v>54</v>
      </c>
      <c r="P16" s="44">
        <v>98</v>
      </c>
      <c r="Q16" s="44">
        <v>132</v>
      </c>
      <c r="R16" s="44">
        <v>180</v>
      </c>
      <c r="S16" s="44">
        <v>0</v>
      </c>
      <c r="T16" s="44">
        <v>0</v>
      </c>
      <c r="U16" s="45">
        <f t="shared" si="2"/>
        <v>410</v>
      </c>
      <c r="V16" s="63" t="s">
        <v>59</v>
      </c>
      <c r="W16" s="42">
        <v>787</v>
      </c>
      <c r="X16" s="42">
        <v>1010</v>
      </c>
      <c r="Y16" s="42">
        <v>822</v>
      </c>
      <c r="Z16" s="42">
        <v>0</v>
      </c>
      <c r="AA16" s="42">
        <v>201</v>
      </c>
      <c r="AB16" s="43">
        <f t="shared" ref="AB16:AB34" si="8">SUM(W16:AA16)</f>
        <v>2820</v>
      </c>
    </row>
    <row r="17" spans="1:28" ht="18" customHeight="1" x14ac:dyDescent="0.15">
      <c r="A17" s="64" t="s">
        <v>60</v>
      </c>
      <c r="B17" s="44">
        <v>765</v>
      </c>
      <c r="C17" s="44">
        <v>629</v>
      </c>
      <c r="D17" s="44">
        <v>393</v>
      </c>
      <c r="E17" s="44">
        <v>0</v>
      </c>
      <c r="F17" s="44">
        <v>0</v>
      </c>
      <c r="G17" s="45">
        <f t="shared" si="5"/>
        <v>1787</v>
      </c>
      <c r="H17" s="64" t="s">
        <v>61</v>
      </c>
      <c r="I17" s="44">
        <v>684</v>
      </c>
      <c r="J17" s="44">
        <v>502</v>
      </c>
      <c r="K17" s="44">
        <v>190</v>
      </c>
      <c r="L17" s="44">
        <v>0</v>
      </c>
      <c r="M17" s="44">
        <v>0</v>
      </c>
      <c r="N17" s="45">
        <f t="shared" si="6"/>
        <v>1376</v>
      </c>
      <c r="O17" s="64" t="s">
        <v>58</v>
      </c>
      <c r="P17" s="44">
        <v>118</v>
      </c>
      <c r="Q17" s="44">
        <v>112</v>
      </c>
      <c r="R17" s="44">
        <v>159</v>
      </c>
      <c r="S17" s="44">
        <v>0</v>
      </c>
      <c r="T17" s="44">
        <v>0</v>
      </c>
      <c r="U17" s="45">
        <f t="shared" si="2"/>
        <v>389</v>
      </c>
      <c r="V17" s="64" t="s">
        <v>63</v>
      </c>
      <c r="W17" s="44">
        <v>128</v>
      </c>
      <c r="X17" s="44">
        <v>452</v>
      </c>
      <c r="Y17" s="44">
        <v>322</v>
      </c>
      <c r="Z17" s="44">
        <v>48</v>
      </c>
      <c r="AA17" s="44">
        <v>0</v>
      </c>
      <c r="AB17" s="45">
        <f t="shared" si="8"/>
        <v>950</v>
      </c>
    </row>
    <row r="18" spans="1:28" ht="18" customHeight="1" x14ac:dyDescent="0.15">
      <c r="A18" s="64" t="s">
        <v>64</v>
      </c>
      <c r="B18" s="44">
        <v>104</v>
      </c>
      <c r="C18" s="44">
        <v>410</v>
      </c>
      <c r="D18" s="44">
        <v>255</v>
      </c>
      <c r="E18" s="44">
        <v>0</v>
      </c>
      <c r="F18" s="44">
        <v>0</v>
      </c>
      <c r="G18" s="45">
        <f t="shared" si="5"/>
        <v>769</v>
      </c>
      <c r="H18" s="64" t="s">
        <v>65</v>
      </c>
      <c r="I18" s="44">
        <v>0</v>
      </c>
      <c r="J18" s="44">
        <v>171</v>
      </c>
      <c r="K18" s="44">
        <v>341</v>
      </c>
      <c r="L18" s="44">
        <v>82</v>
      </c>
      <c r="M18" s="44">
        <v>0</v>
      </c>
      <c r="N18" s="45">
        <f t="shared" si="6"/>
        <v>594</v>
      </c>
      <c r="O18" s="64" t="s">
        <v>62</v>
      </c>
      <c r="P18" s="44">
        <v>52</v>
      </c>
      <c r="Q18" s="44">
        <v>96</v>
      </c>
      <c r="R18" s="44">
        <v>192</v>
      </c>
      <c r="S18" s="44">
        <v>0</v>
      </c>
      <c r="T18" s="44">
        <v>0</v>
      </c>
      <c r="U18" s="45">
        <f t="shared" si="2"/>
        <v>340</v>
      </c>
      <c r="V18" s="64" t="s">
        <v>67</v>
      </c>
      <c r="W18" s="44">
        <v>59</v>
      </c>
      <c r="X18" s="44">
        <v>232</v>
      </c>
      <c r="Y18" s="44">
        <v>96</v>
      </c>
      <c r="Z18" s="44">
        <v>0</v>
      </c>
      <c r="AA18" s="44">
        <v>0</v>
      </c>
      <c r="AB18" s="45">
        <f t="shared" si="8"/>
        <v>387</v>
      </c>
    </row>
    <row r="19" spans="1:28" ht="18" customHeight="1" x14ac:dyDescent="0.15">
      <c r="A19" s="64" t="s">
        <v>68</v>
      </c>
      <c r="B19" s="44">
        <v>56</v>
      </c>
      <c r="C19" s="44">
        <v>207</v>
      </c>
      <c r="D19" s="44">
        <v>105</v>
      </c>
      <c r="E19" s="44">
        <v>0</v>
      </c>
      <c r="F19" s="44">
        <v>0</v>
      </c>
      <c r="G19" s="45">
        <f t="shared" si="5"/>
        <v>368</v>
      </c>
      <c r="H19" s="64" t="s">
        <v>69</v>
      </c>
      <c r="I19" s="44">
        <v>158</v>
      </c>
      <c r="J19" s="44">
        <v>224</v>
      </c>
      <c r="K19" s="44">
        <v>142</v>
      </c>
      <c r="L19" s="44">
        <v>0</v>
      </c>
      <c r="M19" s="44">
        <v>0</v>
      </c>
      <c r="N19" s="45">
        <f t="shared" si="6"/>
        <v>524</v>
      </c>
      <c r="O19" s="64" t="s">
        <v>66</v>
      </c>
      <c r="P19" s="44">
        <v>106</v>
      </c>
      <c r="Q19" s="44">
        <v>85</v>
      </c>
      <c r="R19" s="44">
        <v>110</v>
      </c>
      <c r="S19" s="44">
        <v>0</v>
      </c>
      <c r="T19" s="44">
        <v>0</v>
      </c>
      <c r="U19" s="45">
        <f t="shared" si="2"/>
        <v>301</v>
      </c>
      <c r="V19" s="64" t="s">
        <v>71</v>
      </c>
      <c r="W19" s="44">
        <v>92</v>
      </c>
      <c r="X19" s="44">
        <v>206</v>
      </c>
      <c r="Y19" s="44">
        <v>96</v>
      </c>
      <c r="Z19" s="44">
        <v>0</v>
      </c>
      <c r="AA19" s="44">
        <v>0</v>
      </c>
      <c r="AB19" s="45">
        <f t="shared" si="8"/>
        <v>394</v>
      </c>
    </row>
    <row r="20" spans="1:28" ht="18" customHeight="1" x14ac:dyDescent="0.15">
      <c r="A20" s="64" t="s">
        <v>72</v>
      </c>
      <c r="B20" s="44">
        <v>157</v>
      </c>
      <c r="C20" s="44">
        <v>213</v>
      </c>
      <c r="D20" s="44">
        <v>298</v>
      </c>
      <c r="E20" s="44">
        <v>0</v>
      </c>
      <c r="F20" s="44">
        <v>0</v>
      </c>
      <c r="G20" s="45">
        <f t="shared" si="5"/>
        <v>668</v>
      </c>
      <c r="H20" s="65" t="s">
        <v>73</v>
      </c>
      <c r="I20" s="50">
        <v>0</v>
      </c>
      <c r="J20" s="50">
        <v>116</v>
      </c>
      <c r="K20" s="50">
        <v>98</v>
      </c>
      <c r="L20" s="50">
        <v>0</v>
      </c>
      <c r="M20" s="50">
        <v>0</v>
      </c>
      <c r="N20" s="51">
        <f t="shared" si="6"/>
        <v>214</v>
      </c>
      <c r="O20" s="64" t="s">
        <v>70</v>
      </c>
      <c r="P20" s="44">
        <v>54</v>
      </c>
      <c r="Q20" s="44">
        <v>124</v>
      </c>
      <c r="R20" s="44">
        <v>0</v>
      </c>
      <c r="S20" s="44">
        <v>0</v>
      </c>
      <c r="T20" s="44">
        <v>0</v>
      </c>
      <c r="U20" s="45">
        <f t="shared" si="2"/>
        <v>178</v>
      </c>
      <c r="V20" s="64" t="s">
        <v>75</v>
      </c>
      <c r="W20" s="44">
        <v>91</v>
      </c>
      <c r="X20" s="44">
        <v>122</v>
      </c>
      <c r="Y20" s="44">
        <v>110</v>
      </c>
      <c r="Z20" s="44">
        <v>0</v>
      </c>
      <c r="AA20" s="44">
        <v>0</v>
      </c>
      <c r="AB20" s="45">
        <f t="shared" si="8"/>
        <v>323</v>
      </c>
    </row>
    <row r="21" spans="1:28" ht="18" customHeight="1" x14ac:dyDescent="0.15">
      <c r="A21" s="64" t="s">
        <v>76</v>
      </c>
      <c r="B21" s="44">
        <v>50</v>
      </c>
      <c r="C21" s="44">
        <v>58</v>
      </c>
      <c r="D21" s="44">
        <v>0</v>
      </c>
      <c r="E21" s="44">
        <v>0</v>
      </c>
      <c r="F21" s="44">
        <v>0</v>
      </c>
      <c r="G21" s="45">
        <f t="shared" si="5"/>
        <v>108</v>
      </c>
      <c r="H21" s="64" t="s">
        <v>77</v>
      </c>
      <c r="I21" s="44">
        <v>334</v>
      </c>
      <c r="J21" s="44">
        <v>538</v>
      </c>
      <c r="K21" s="44">
        <v>72</v>
      </c>
      <c r="L21" s="44">
        <v>0</v>
      </c>
      <c r="M21" s="44">
        <v>0</v>
      </c>
      <c r="N21" s="45">
        <f t="shared" si="6"/>
        <v>944</v>
      </c>
      <c r="O21" s="64" t="s">
        <v>74</v>
      </c>
      <c r="P21" s="44">
        <v>138</v>
      </c>
      <c r="Q21" s="44">
        <v>148</v>
      </c>
      <c r="R21" s="44">
        <v>70</v>
      </c>
      <c r="S21" s="44">
        <v>0</v>
      </c>
      <c r="T21" s="44">
        <v>0</v>
      </c>
      <c r="U21" s="45">
        <f t="shared" si="2"/>
        <v>356</v>
      </c>
      <c r="V21" s="64" t="s">
        <v>79</v>
      </c>
      <c r="W21" s="44">
        <v>125</v>
      </c>
      <c r="X21" s="44">
        <v>243</v>
      </c>
      <c r="Y21" s="44">
        <v>176</v>
      </c>
      <c r="Z21" s="44">
        <v>0</v>
      </c>
      <c r="AA21" s="44">
        <v>0</v>
      </c>
      <c r="AB21" s="45">
        <f t="shared" si="8"/>
        <v>544</v>
      </c>
    </row>
    <row r="22" spans="1:28" ht="18" customHeight="1" x14ac:dyDescent="0.15">
      <c r="A22" s="64" t="s">
        <v>80</v>
      </c>
      <c r="B22" s="44">
        <v>202</v>
      </c>
      <c r="C22" s="44">
        <v>172</v>
      </c>
      <c r="D22" s="44">
        <v>66</v>
      </c>
      <c r="E22" s="44">
        <v>0</v>
      </c>
      <c r="F22" s="44">
        <v>0</v>
      </c>
      <c r="G22" s="45">
        <f t="shared" si="5"/>
        <v>440</v>
      </c>
      <c r="H22" s="67" t="s">
        <v>81</v>
      </c>
      <c r="I22" s="48">
        <v>32</v>
      </c>
      <c r="J22" s="48">
        <v>12</v>
      </c>
      <c r="K22" s="48">
        <v>150</v>
      </c>
      <c r="L22" s="48">
        <v>0</v>
      </c>
      <c r="M22" s="48">
        <v>0</v>
      </c>
      <c r="N22" s="49">
        <f>SUM(I22:M22)</f>
        <v>194</v>
      </c>
      <c r="O22" s="64" t="s">
        <v>78</v>
      </c>
      <c r="P22" s="44">
        <v>66</v>
      </c>
      <c r="Q22" s="44">
        <v>112</v>
      </c>
      <c r="R22" s="44">
        <v>91</v>
      </c>
      <c r="S22" s="44">
        <v>0</v>
      </c>
      <c r="T22" s="44">
        <v>0</v>
      </c>
      <c r="U22" s="45">
        <f t="shared" si="2"/>
        <v>269</v>
      </c>
      <c r="V22" s="64" t="s">
        <v>83</v>
      </c>
      <c r="W22" s="44">
        <v>232</v>
      </c>
      <c r="X22" s="44">
        <v>238</v>
      </c>
      <c r="Y22" s="44">
        <v>36</v>
      </c>
      <c r="Z22" s="44">
        <v>50</v>
      </c>
      <c r="AA22" s="44">
        <v>0</v>
      </c>
      <c r="AB22" s="45">
        <f t="shared" si="8"/>
        <v>556</v>
      </c>
    </row>
    <row r="23" spans="1:28" ht="18" customHeight="1" x14ac:dyDescent="0.15">
      <c r="A23" s="64" t="s">
        <v>84</v>
      </c>
      <c r="B23" s="44">
        <v>153</v>
      </c>
      <c r="C23" s="44">
        <v>184</v>
      </c>
      <c r="D23" s="44">
        <v>121</v>
      </c>
      <c r="E23" s="44">
        <v>0</v>
      </c>
      <c r="F23" s="44">
        <v>0</v>
      </c>
      <c r="G23" s="45">
        <f t="shared" si="5"/>
        <v>458</v>
      </c>
      <c r="H23" s="64" t="s">
        <v>85</v>
      </c>
      <c r="I23" s="44">
        <v>44</v>
      </c>
      <c r="J23" s="44">
        <v>146</v>
      </c>
      <c r="K23" s="44">
        <v>489</v>
      </c>
      <c r="L23" s="44">
        <v>30</v>
      </c>
      <c r="M23" s="44">
        <v>0</v>
      </c>
      <c r="N23" s="45">
        <f>SUM(I23:M23)</f>
        <v>709</v>
      </c>
      <c r="O23" s="67" t="s">
        <v>82</v>
      </c>
      <c r="P23" s="48">
        <v>62</v>
      </c>
      <c r="Q23" s="48">
        <v>141</v>
      </c>
      <c r="R23" s="48">
        <v>86</v>
      </c>
      <c r="S23" s="48">
        <v>0</v>
      </c>
      <c r="T23" s="48">
        <v>0</v>
      </c>
      <c r="U23" s="49">
        <f t="shared" ref="U23:U35" si="9">SUM(P23:T23)</f>
        <v>289</v>
      </c>
      <c r="V23" s="64" t="s">
        <v>87</v>
      </c>
      <c r="W23" s="44">
        <v>216</v>
      </c>
      <c r="X23" s="44">
        <v>326</v>
      </c>
      <c r="Y23" s="44">
        <v>98</v>
      </c>
      <c r="Z23" s="44">
        <v>0</v>
      </c>
      <c r="AA23" s="44">
        <v>94</v>
      </c>
      <c r="AB23" s="45">
        <f t="shared" si="8"/>
        <v>734</v>
      </c>
    </row>
    <row r="24" spans="1:28" ht="18" customHeight="1" x14ac:dyDescent="0.15">
      <c r="A24" s="64" t="s">
        <v>88</v>
      </c>
      <c r="B24" s="44">
        <v>95</v>
      </c>
      <c r="C24" s="44">
        <v>81</v>
      </c>
      <c r="D24" s="44">
        <v>105</v>
      </c>
      <c r="E24" s="44">
        <v>0</v>
      </c>
      <c r="F24" s="44">
        <v>0</v>
      </c>
      <c r="G24" s="45">
        <f t="shared" si="5"/>
        <v>281</v>
      </c>
      <c r="H24" s="64" t="s">
        <v>89</v>
      </c>
      <c r="I24" s="44">
        <v>198</v>
      </c>
      <c r="J24" s="44">
        <v>153</v>
      </c>
      <c r="K24" s="44">
        <v>234</v>
      </c>
      <c r="L24" s="44">
        <v>0</v>
      </c>
      <c r="M24" s="44">
        <v>0</v>
      </c>
      <c r="N24" s="45">
        <f>SUM(I24:M24)</f>
        <v>585</v>
      </c>
      <c r="O24" s="64" t="s">
        <v>86</v>
      </c>
      <c r="P24" s="44">
        <v>84</v>
      </c>
      <c r="Q24" s="44">
        <v>52</v>
      </c>
      <c r="R24" s="44">
        <v>90</v>
      </c>
      <c r="S24" s="44">
        <v>0</v>
      </c>
      <c r="T24" s="44">
        <v>0</v>
      </c>
      <c r="U24" s="45">
        <f t="shared" si="9"/>
        <v>226</v>
      </c>
      <c r="V24" s="64" t="s">
        <v>91</v>
      </c>
      <c r="W24" s="44">
        <v>36</v>
      </c>
      <c r="X24" s="44">
        <v>198</v>
      </c>
      <c r="Y24" s="44">
        <v>72</v>
      </c>
      <c r="Z24" s="44">
        <v>0</v>
      </c>
      <c r="AA24" s="44">
        <v>0</v>
      </c>
      <c r="AB24" s="45">
        <f t="shared" si="8"/>
        <v>306</v>
      </c>
    </row>
    <row r="25" spans="1:28" ht="18" customHeight="1" x14ac:dyDescent="0.15">
      <c r="A25" s="64" t="s">
        <v>92</v>
      </c>
      <c r="B25" s="44">
        <v>132</v>
      </c>
      <c r="C25" s="44">
        <v>88</v>
      </c>
      <c r="D25" s="44">
        <v>135</v>
      </c>
      <c r="E25" s="44">
        <v>0</v>
      </c>
      <c r="F25" s="44">
        <v>0</v>
      </c>
      <c r="G25" s="45">
        <f t="shared" si="5"/>
        <v>355</v>
      </c>
      <c r="H25" s="66" t="s">
        <v>93</v>
      </c>
      <c r="I25" s="46">
        <v>276</v>
      </c>
      <c r="J25" s="46">
        <v>325</v>
      </c>
      <c r="K25" s="46">
        <v>78</v>
      </c>
      <c r="L25" s="46">
        <v>0</v>
      </c>
      <c r="M25" s="46">
        <v>0</v>
      </c>
      <c r="N25" s="47">
        <f>SUM(I25:M25)</f>
        <v>679</v>
      </c>
      <c r="O25" s="64" t="s">
        <v>90</v>
      </c>
      <c r="P25" s="44">
        <v>24</v>
      </c>
      <c r="Q25" s="44">
        <v>36</v>
      </c>
      <c r="R25" s="44">
        <v>20</v>
      </c>
      <c r="S25" s="44">
        <v>0</v>
      </c>
      <c r="T25" s="44">
        <v>0</v>
      </c>
      <c r="U25" s="45">
        <f t="shared" si="9"/>
        <v>80</v>
      </c>
      <c r="V25" s="64" t="s">
        <v>95</v>
      </c>
      <c r="W25" s="44">
        <v>24</v>
      </c>
      <c r="X25" s="44">
        <v>106</v>
      </c>
      <c r="Y25" s="44">
        <v>87</v>
      </c>
      <c r="Z25" s="44">
        <v>0</v>
      </c>
      <c r="AA25" s="44">
        <v>0</v>
      </c>
      <c r="AB25" s="45">
        <f t="shared" si="8"/>
        <v>217</v>
      </c>
    </row>
    <row r="26" spans="1:28" ht="18" customHeight="1" thickBot="1" x14ac:dyDescent="0.2">
      <c r="A26" s="64" t="s">
        <v>96</v>
      </c>
      <c r="B26" s="44">
        <v>283</v>
      </c>
      <c r="C26" s="44">
        <v>95</v>
      </c>
      <c r="D26" s="44">
        <v>335</v>
      </c>
      <c r="E26" s="44">
        <v>0</v>
      </c>
      <c r="F26" s="44">
        <v>0</v>
      </c>
      <c r="G26" s="45">
        <f t="shared" si="5"/>
        <v>713</v>
      </c>
      <c r="H26" s="8" t="s">
        <v>97</v>
      </c>
      <c r="I26" s="9">
        <f>SUM(I15:I25)</f>
        <v>5945</v>
      </c>
      <c r="J26" s="9">
        <f>SUM(J15:J25)</f>
        <v>6015</v>
      </c>
      <c r="K26" s="9">
        <f>SUM(K15:K25)</f>
        <v>3089</v>
      </c>
      <c r="L26" s="9">
        <f>SUM(L15:L25)</f>
        <v>112</v>
      </c>
      <c r="M26" s="9">
        <f>SUM(M15:M25)</f>
        <v>0</v>
      </c>
      <c r="N26" s="10">
        <f>SUM(I26:M26)</f>
        <v>15161</v>
      </c>
      <c r="O26" s="66" t="s">
        <v>94</v>
      </c>
      <c r="P26" s="46">
        <v>12</v>
      </c>
      <c r="Q26" s="46">
        <v>136</v>
      </c>
      <c r="R26" s="46">
        <v>52</v>
      </c>
      <c r="S26" s="46">
        <v>0</v>
      </c>
      <c r="T26" s="46">
        <v>0</v>
      </c>
      <c r="U26" s="47">
        <f t="shared" si="9"/>
        <v>200</v>
      </c>
      <c r="V26" s="64" t="s">
        <v>99</v>
      </c>
      <c r="W26" s="44">
        <v>106</v>
      </c>
      <c r="X26" s="44">
        <v>205</v>
      </c>
      <c r="Y26" s="44">
        <v>96</v>
      </c>
      <c r="Z26" s="44">
        <v>0</v>
      </c>
      <c r="AA26" s="44">
        <v>0</v>
      </c>
      <c r="AB26" s="45">
        <f t="shared" si="8"/>
        <v>407</v>
      </c>
    </row>
    <row r="27" spans="1:28" ht="18" customHeight="1" thickBot="1" x14ac:dyDescent="0.2">
      <c r="A27" s="64" t="s">
        <v>100</v>
      </c>
      <c r="B27" s="44">
        <v>60</v>
      </c>
      <c r="C27" s="44">
        <v>40</v>
      </c>
      <c r="D27" s="44">
        <v>32</v>
      </c>
      <c r="E27" s="44">
        <v>0</v>
      </c>
      <c r="F27" s="44">
        <v>0</v>
      </c>
      <c r="G27" s="45">
        <f t="shared" si="5"/>
        <v>132</v>
      </c>
      <c r="H27" s="67" t="s">
        <v>101</v>
      </c>
      <c r="I27" s="48">
        <v>132</v>
      </c>
      <c r="J27" s="48">
        <v>404</v>
      </c>
      <c r="K27" s="48">
        <v>276</v>
      </c>
      <c r="L27" s="48">
        <v>0</v>
      </c>
      <c r="M27" s="48">
        <v>0</v>
      </c>
      <c r="N27" s="49">
        <f t="shared" ref="N27:N33" si="10">SUM(I27:M27)</f>
        <v>812</v>
      </c>
      <c r="O27" s="8" t="s">
        <v>102</v>
      </c>
      <c r="P27" s="9">
        <f t="shared" ref="P27:U27" si="11">SUM(P4:P26)</f>
        <v>3822</v>
      </c>
      <c r="Q27" s="9">
        <f t="shared" si="11"/>
        <v>4716</v>
      </c>
      <c r="R27" s="9">
        <f t="shared" si="11"/>
        <v>3635</v>
      </c>
      <c r="S27" s="9">
        <f t="shared" si="11"/>
        <v>144</v>
      </c>
      <c r="T27" s="9">
        <f t="shared" si="11"/>
        <v>0</v>
      </c>
      <c r="U27" s="10">
        <f t="shared" si="11"/>
        <v>12317</v>
      </c>
      <c r="V27" s="64" t="s">
        <v>103</v>
      </c>
      <c r="W27" s="44">
        <v>171</v>
      </c>
      <c r="X27" s="44">
        <v>270</v>
      </c>
      <c r="Y27" s="44">
        <v>176</v>
      </c>
      <c r="Z27" s="44">
        <v>0</v>
      </c>
      <c r="AA27" s="44">
        <v>0</v>
      </c>
      <c r="AB27" s="45">
        <f t="shared" si="8"/>
        <v>617</v>
      </c>
    </row>
    <row r="28" spans="1:28" ht="18" customHeight="1" x14ac:dyDescent="0.15">
      <c r="A28" s="64" t="s">
        <v>104</v>
      </c>
      <c r="B28" s="44">
        <v>56</v>
      </c>
      <c r="C28" s="44">
        <v>68</v>
      </c>
      <c r="D28" s="44">
        <v>40</v>
      </c>
      <c r="E28" s="44">
        <v>0</v>
      </c>
      <c r="F28" s="44">
        <v>0</v>
      </c>
      <c r="G28" s="45">
        <f t="shared" si="5"/>
        <v>164</v>
      </c>
      <c r="H28" s="64" t="s">
        <v>105</v>
      </c>
      <c r="I28" s="44">
        <v>72</v>
      </c>
      <c r="J28" s="44">
        <v>210</v>
      </c>
      <c r="K28" s="44">
        <v>90</v>
      </c>
      <c r="L28" s="44">
        <v>0</v>
      </c>
      <c r="M28" s="44">
        <v>0</v>
      </c>
      <c r="N28" s="45">
        <f t="shared" si="10"/>
        <v>372</v>
      </c>
      <c r="O28" s="63" t="s">
        <v>106</v>
      </c>
      <c r="P28" s="42">
        <v>177</v>
      </c>
      <c r="Q28" s="42">
        <v>730</v>
      </c>
      <c r="R28" s="42">
        <v>30</v>
      </c>
      <c r="S28" s="42">
        <v>0</v>
      </c>
      <c r="T28" s="42">
        <v>24</v>
      </c>
      <c r="U28" s="43">
        <f t="shared" si="9"/>
        <v>961</v>
      </c>
      <c r="V28" s="64" t="s">
        <v>107</v>
      </c>
      <c r="W28" s="44">
        <v>163</v>
      </c>
      <c r="X28" s="44">
        <v>397</v>
      </c>
      <c r="Y28" s="44">
        <v>231</v>
      </c>
      <c r="Z28" s="44">
        <v>0</v>
      </c>
      <c r="AA28" s="44">
        <v>0</v>
      </c>
      <c r="AB28" s="45">
        <f t="shared" si="8"/>
        <v>791</v>
      </c>
    </row>
    <row r="29" spans="1:28" ht="18" customHeight="1" x14ac:dyDescent="0.15">
      <c r="A29" s="64" t="s">
        <v>108</v>
      </c>
      <c r="B29" s="44">
        <v>104</v>
      </c>
      <c r="C29" s="44">
        <v>92</v>
      </c>
      <c r="D29" s="44">
        <v>164</v>
      </c>
      <c r="E29" s="44">
        <v>0</v>
      </c>
      <c r="F29" s="44">
        <v>0</v>
      </c>
      <c r="G29" s="45">
        <f t="shared" si="5"/>
        <v>360</v>
      </c>
      <c r="H29" s="64" t="s">
        <v>109</v>
      </c>
      <c r="I29" s="44">
        <v>68</v>
      </c>
      <c r="J29" s="44">
        <v>144</v>
      </c>
      <c r="K29" s="44">
        <v>115</v>
      </c>
      <c r="L29" s="44">
        <v>0</v>
      </c>
      <c r="M29" s="44">
        <v>0</v>
      </c>
      <c r="N29" s="45">
        <f t="shared" si="10"/>
        <v>327</v>
      </c>
      <c r="O29" s="64" t="s">
        <v>110</v>
      </c>
      <c r="P29" s="44">
        <v>38</v>
      </c>
      <c r="Q29" s="44">
        <v>132</v>
      </c>
      <c r="R29" s="44">
        <v>74</v>
      </c>
      <c r="S29" s="44">
        <v>0</v>
      </c>
      <c r="T29" s="44">
        <v>0</v>
      </c>
      <c r="U29" s="45">
        <f t="shared" si="9"/>
        <v>244</v>
      </c>
      <c r="V29" s="64" t="s">
        <v>111</v>
      </c>
      <c r="W29" s="44">
        <v>184</v>
      </c>
      <c r="X29" s="44">
        <v>103</v>
      </c>
      <c r="Y29" s="44">
        <v>51</v>
      </c>
      <c r="Z29" s="44">
        <v>0</v>
      </c>
      <c r="AA29" s="44">
        <v>0</v>
      </c>
      <c r="AB29" s="45">
        <f t="shared" si="8"/>
        <v>338</v>
      </c>
    </row>
    <row r="30" spans="1:28" ht="18" customHeight="1" x14ac:dyDescent="0.15">
      <c r="A30" s="64" t="s">
        <v>112</v>
      </c>
      <c r="B30" s="44">
        <v>51</v>
      </c>
      <c r="C30" s="44">
        <v>27</v>
      </c>
      <c r="D30" s="44">
        <v>106</v>
      </c>
      <c r="E30" s="44">
        <v>0</v>
      </c>
      <c r="F30" s="44">
        <v>0</v>
      </c>
      <c r="G30" s="45">
        <f t="shared" si="5"/>
        <v>184</v>
      </c>
      <c r="H30" s="64" t="s">
        <v>113</v>
      </c>
      <c r="I30" s="44">
        <v>191</v>
      </c>
      <c r="J30" s="44">
        <v>595</v>
      </c>
      <c r="K30" s="44">
        <v>155</v>
      </c>
      <c r="L30" s="44">
        <v>0</v>
      </c>
      <c r="M30" s="44">
        <v>0</v>
      </c>
      <c r="N30" s="45">
        <f t="shared" si="10"/>
        <v>941</v>
      </c>
      <c r="O30" s="64" t="s">
        <v>114</v>
      </c>
      <c r="P30" s="44">
        <v>55</v>
      </c>
      <c r="Q30" s="44">
        <v>165</v>
      </c>
      <c r="R30" s="44">
        <v>54</v>
      </c>
      <c r="S30" s="44">
        <v>0</v>
      </c>
      <c r="T30" s="44">
        <v>0</v>
      </c>
      <c r="U30" s="45">
        <f t="shared" si="9"/>
        <v>274</v>
      </c>
      <c r="V30" s="64" t="s">
        <v>115</v>
      </c>
      <c r="W30" s="44">
        <v>0</v>
      </c>
      <c r="X30" s="44">
        <v>106</v>
      </c>
      <c r="Y30" s="44">
        <v>113</v>
      </c>
      <c r="Z30" s="44">
        <v>0</v>
      </c>
      <c r="AA30" s="44">
        <v>0</v>
      </c>
      <c r="AB30" s="45">
        <f t="shared" si="8"/>
        <v>219</v>
      </c>
    </row>
    <row r="31" spans="1:28" ht="18" customHeight="1" x14ac:dyDescent="0.15">
      <c r="A31" s="64" t="s">
        <v>116</v>
      </c>
      <c r="B31" s="44">
        <v>36</v>
      </c>
      <c r="C31" s="44">
        <v>93</v>
      </c>
      <c r="D31" s="44">
        <v>63</v>
      </c>
      <c r="E31" s="44">
        <v>0</v>
      </c>
      <c r="F31" s="44">
        <v>0</v>
      </c>
      <c r="G31" s="45">
        <f t="shared" si="5"/>
        <v>192</v>
      </c>
      <c r="H31" s="64" t="s">
        <v>117</v>
      </c>
      <c r="I31" s="44">
        <v>24</v>
      </c>
      <c r="J31" s="44">
        <v>184</v>
      </c>
      <c r="K31" s="44">
        <v>87</v>
      </c>
      <c r="L31" s="44">
        <v>0</v>
      </c>
      <c r="M31" s="44">
        <v>0</v>
      </c>
      <c r="N31" s="45">
        <f t="shared" si="10"/>
        <v>295</v>
      </c>
      <c r="O31" s="64" t="s">
        <v>118</v>
      </c>
      <c r="P31" s="44">
        <v>62</v>
      </c>
      <c r="Q31" s="44">
        <v>116</v>
      </c>
      <c r="R31" s="44">
        <v>38</v>
      </c>
      <c r="S31" s="44">
        <v>0</v>
      </c>
      <c r="T31" s="44">
        <v>0</v>
      </c>
      <c r="U31" s="45">
        <f t="shared" si="9"/>
        <v>216</v>
      </c>
      <c r="V31" s="64" t="s">
        <v>119</v>
      </c>
      <c r="W31" s="44">
        <v>154</v>
      </c>
      <c r="X31" s="44">
        <v>152</v>
      </c>
      <c r="Y31" s="44">
        <v>102</v>
      </c>
      <c r="Z31" s="44">
        <v>0</v>
      </c>
      <c r="AA31" s="44">
        <v>0</v>
      </c>
      <c r="AB31" s="45">
        <f t="shared" si="8"/>
        <v>408</v>
      </c>
    </row>
    <row r="32" spans="1:28" ht="18" customHeight="1" x14ac:dyDescent="0.15">
      <c r="A32" s="64" t="s">
        <v>120</v>
      </c>
      <c r="B32" s="44">
        <v>38</v>
      </c>
      <c r="C32" s="44">
        <v>118</v>
      </c>
      <c r="D32" s="44">
        <v>52</v>
      </c>
      <c r="E32" s="44">
        <v>0</v>
      </c>
      <c r="F32" s="44">
        <v>0</v>
      </c>
      <c r="G32" s="45">
        <f t="shared" si="5"/>
        <v>208</v>
      </c>
      <c r="H32" s="64" t="s">
        <v>121</v>
      </c>
      <c r="I32" s="44">
        <v>10</v>
      </c>
      <c r="J32" s="44">
        <v>94</v>
      </c>
      <c r="K32" s="44">
        <v>116</v>
      </c>
      <c r="L32" s="44">
        <v>0</v>
      </c>
      <c r="M32" s="44">
        <v>0</v>
      </c>
      <c r="N32" s="45">
        <f t="shared" si="10"/>
        <v>220</v>
      </c>
      <c r="O32" s="64" t="s">
        <v>122</v>
      </c>
      <c r="P32" s="44">
        <v>93</v>
      </c>
      <c r="Q32" s="44">
        <v>129</v>
      </c>
      <c r="R32" s="44">
        <v>164</v>
      </c>
      <c r="S32" s="44">
        <v>0</v>
      </c>
      <c r="T32" s="44">
        <v>0</v>
      </c>
      <c r="U32" s="45">
        <f t="shared" si="9"/>
        <v>386</v>
      </c>
      <c r="V32" s="64" t="s">
        <v>123</v>
      </c>
      <c r="W32" s="44">
        <v>102</v>
      </c>
      <c r="X32" s="44">
        <v>122</v>
      </c>
      <c r="Y32" s="44">
        <v>171</v>
      </c>
      <c r="Z32" s="44">
        <v>0</v>
      </c>
      <c r="AA32" s="44">
        <v>0</v>
      </c>
      <c r="AB32" s="45">
        <f t="shared" si="8"/>
        <v>395</v>
      </c>
    </row>
    <row r="33" spans="1:28" ht="18" customHeight="1" x14ac:dyDescent="0.15">
      <c r="A33" s="64" t="s">
        <v>124</v>
      </c>
      <c r="B33" s="44">
        <v>8</v>
      </c>
      <c r="C33" s="44">
        <v>60</v>
      </c>
      <c r="D33" s="44">
        <v>92</v>
      </c>
      <c r="E33" s="44">
        <v>0</v>
      </c>
      <c r="F33" s="44">
        <v>0</v>
      </c>
      <c r="G33" s="45">
        <f t="shared" si="5"/>
        <v>160</v>
      </c>
      <c r="H33" s="66" t="s">
        <v>125</v>
      </c>
      <c r="I33" s="46">
        <v>258</v>
      </c>
      <c r="J33" s="46">
        <v>491</v>
      </c>
      <c r="K33" s="46">
        <v>522</v>
      </c>
      <c r="L33" s="46">
        <v>8</v>
      </c>
      <c r="M33" s="46">
        <v>0</v>
      </c>
      <c r="N33" s="47">
        <f t="shared" si="10"/>
        <v>1279</v>
      </c>
      <c r="O33" s="64" t="s">
        <v>126</v>
      </c>
      <c r="P33" s="44">
        <v>56</v>
      </c>
      <c r="Q33" s="44">
        <v>56</v>
      </c>
      <c r="R33" s="44">
        <v>0</v>
      </c>
      <c r="S33" s="44">
        <v>0</v>
      </c>
      <c r="T33" s="44">
        <v>0</v>
      </c>
      <c r="U33" s="45">
        <f t="shared" si="9"/>
        <v>112</v>
      </c>
      <c r="V33" s="64" t="s">
        <v>127</v>
      </c>
      <c r="W33" s="44">
        <v>4</v>
      </c>
      <c r="X33" s="44">
        <v>84</v>
      </c>
      <c r="Y33" s="44">
        <v>70</v>
      </c>
      <c r="Z33" s="44">
        <v>0</v>
      </c>
      <c r="AA33" s="44">
        <v>0</v>
      </c>
      <c r="AB33" s="45">
        <f t="shared" si="8"/>
        <v>158</v>
      </c>
    </row>
    <row r="34" spans="1:28" ht="18" customHeight="1" thickBot="1" x14ac:dyDescent="0.2">
      <c r="A34" s="65" t="s">
        <v>128</v>
      </c>
      <c r="B34" s="50">
        <v>28</v>
      </c>
      <c r="C34" s="50">
        <v>122</v>
      </c>
      <c r="D34" s="50">
        <v>48</v>
      </c>
      <c r="E34" s="50">
        <v>0</v>
      </c>
      <c r="F34" s="50">
        <v>0</v>
      </c>
      <c r="G34" s="51">
        <f t="shared" si="5"/>
        <v>198</v>
      </c>
      <c r="H34" s="26" t="s">
        <v>129</v>
      </c>
      <c r="I34" s="27">
        <f t="shared" ref="I34:N34" si="12">SUM(I27:I33)</f>
        <v>755</v>
      </c>
      <c r="J34" s="27">
        <f t="shared" si="12"/>
        <v>2122</v>
      </c>
      <c r="K34" s="27">
        <f t="shared" si="12"/>
        <v>1361</v>
      </c>
      <c r="L34" s="27">
        <f t="shared" si="12"/>
        <v>8</v>
      </c>
      <c r="M34" s="27">
        <f t="shared" si="12"/>
        <v>0</v>
      </c>
      <c r="N34" s="28">
        <f t="shared" si="12"/>
        <v>4246</v>
      </c>
      <c r="O34" s="64" t="s">
        <v>130</v>
      </c>
      <c r="P34" s="44">
        <v>44</v>
      </c>
      <c r="Q34" s="44">
        <v>62</v>
      </c>
      <c r="R34" s="44">
        <v>130</v>
      </c>
      <c r="S34" s="44">
        <v>0</v>
      </c>
      <c r="T34" s="44">
        <v>0</v>
      </c>
      <c r="U34" s="45">
        <f t="shared" si="9"/>
        <v>236</v>
      </c>
      <c r="V34" s="66" t="s">
        <v>131</v>
      </c>
      <c r="W34" s="46">
        <v>34</v>
      </c>
      <c r="X34" s="46">
        <v>157</v>
      </c>
      <c r="Y34" s="46">
        <v>66</v>
      </c>
      <c r="Z34" s="46">
        <v>30</v>
      </c>
      <c r="AA34" s="46">
        <v>0</v>
      </c>
      <c r="AB34" s="47">
        <f t="shared" si="8"/>
        <v>287</v>
      </c>
    </row>
    <row r="35" spans="1:28" ht="18" customHeight="1" thickBot="1" x14ac:dyDescent="0.2">
      <c r="A35" s="26" t="s">
        <v>132</v>
      </c>
      <c r="B35" s="27">
        <f t="shared" ref="B35:G35" si="13">SUM(B11:B34)</f>
        <v>3992</v>
      </c>
      <c r="C35" s="27">
        <f t="shared" si="13"/>
        <v>6495</v>
      </c>
      <c r="D35" s="27">
        <f t="shared" si="13"/>
        <v>3935</v>
      </c>
      <c r="E35" s="27">
        <f t="shared" si="13"/>
        <v>0</v>
      </c>
      <c r="F35" s="27">
        <f t="shared" si="13"/>
        <v>0</v>
      </c>
      <c r="G35" s="28">
        <f t="shared" si="13"/>
        <v>14422</v>
      </c>
      <c r="H35" s="67" t="s">
        <v>133</v>
      </c>
      <c r="I35" s="48">
        <v>1886</v>
      </c>
      <c r="J35" s="48">
        <v>2104</v>
      </c>
      <c r="K35" s="48">
        <v>760</v>
      </c>
      <c r="L35" s="48">
        <v>0</v>
      </c>
      <c r="M35" s="48">
        <v>333</v>
      </c>
      <c r="N35" s="49">
        <f t="shared" ref="N35:N45" si="14">SUM(I35:M35)</f>
        <v>5083</v>
      </c>
      <c r="O35" s="64" t="s">
        <v>134</v>
      </c>
      <c r="P35" s="44">
        <v>84</v>
      </c>
      <c r="Q35" s="44">
        <v>152</v>
      </c>
      <c r="R35" s="44">
        <v>54</v>
      </c>
      <c r="S35" s="44">
        <v>0</v>
      </c>
      <c r="T35" s="44">
        <v>0</v>
      </c>
      <c r="U35" s="45">
        <f t="shared" si="9"/>
        <v>290</v>
      </c>
      <c r="V35" s="8" t="s">
        <v>135</v>
      </c>
      <c r="W35" s="9">
        <f t="shared" ref="W35:AB35" si="15">SUM(W16:W34)</f>
        <v>2708</v>
      </c>
      <c r="X35" s="9">
        <f t="shared" si="15"/>
        <v>4729</v>
      </c>
      <c r="Y35" s="9">
        <f t="shared" si="15"/>
        <v>2991</v>
      </c>
      <c r="Z35" s="9">
        <f t="shared" si="15"/>
        <v>128</v>
      </c>
      <c r="AA35" s="9">
        <f t="shared" si="15"/>
        <v>295</v>
      </c>
      <c r="AB35" s="10">
        <f t="shared" si="15"/>
        <v>10851</v>
      </c>
    </row>
    <row r="36" spans="1:28" ht="18" customHeight="1" thickBot="1" x14ac:dyDescent="0.2">
      <c r="A36" s="63" t="s">
        <v>136</v>
      </c>
      <c r="B36" s="42">
        <v>9316</v>
      </c>
      <c r="C36" s="42">
        <v>10617</v>
      </c>
      <c r="D36" s="42">
        <v>5034</v>
      </c>
      <c r="E36" s="42">
        <v>0</v>
      </c>
      <c r="F36" s="42">
        <v>1178</v>
      </c>
      <c r="G36" s="43">
        <f t="shared" ref="G36:G53" si="16">SUM(B36:F36)</f>
        <v>26145</v>
      </c>
      <c r="H36" s="64" t="s">
        <v>137</v>
      </c>
      <c r="I36" s="44">
        <v>194</v>
      </c>
      <c r="J36" s="44">
        <v>492</v>
      </c>
      <c r="K36" s="44">
        <v>264</v>
      </c>
      <c r="L36" s="44">
        <v>0</v>
      </c>
      <c r="M36" s="44">
        <v>26</v>
      </c>
      <c r="N36" s="45">
        <f t="shared" si="14"/>
        <v>976</v>
      </c>
      <c r="O36" s="8" t="s">
        <v>138</v>
      </c>
      <c r="P36" s="9">
        <f t="shared" ref="P36:U36" si="17">SUM(P28:P35)</f>
        <v>609</v>
      </c>
      <c r="Q36" s="9">
        <f t="shared" si="17"/>
        <v>1542</v>
      </c>
      <c r="R36" s="9">
        <f t="shared" si="17"/>
        <v>544</v>
      </c>
      <c r="S36" s="9">
        <f t="shared" si="17"/>
        <v>0</v>
      </c>
      <c r="T36" s="9">
        <f t="shared" si="17"/>
        <v>24</v>
      </c>
      <c r="U36" s="10">
        <f t="shared" si="17"/>
        <v>2719</v>
      </c>
      <c r="V36" s="67" t="s">
        <v>139</v>
      </c>
      <c r="W36" s="48">
        <v>1770</v>
      </c>
      <c r="X36" s="48">
        <v>2531</v>
      </c>
      <c r="Y36" s="48">
        <v>859</v>
      </c>
      <c r="Z36" s="48">
        <v>0</v>
      </c>
      <c r="AA36" s="48">
        <v>60</v>
      </c>
      <c r="AB36" s="49">
        <f t="shared" ref="AB36:AB43" si="18">SUM(W36:AA36)</f>
        <v>5220</v>
      </c>
    </row>
    <row r="37" spans="1:28" ht="18" customHeight="1" x14ac:dyDescent="0.15">
      <c r="A37" s="64" t="s">
        <v>140</v>
      </c>
      <c r="B37" s="44">
        <v>328</v>
      </c>
      <c r="C37" s="44">
        <v>373</v>
      </c>
      <c r="D37" s="44">
        <v>254</v>
      </c>
      <c r="E37" s="44">
        <v>0</v>
      </c>
      <c r="F37" s="44">
        <v>0</v>
      </c>
      <c r="G37" s="45">
        <f t="shared" si="16"/>
        <v>955</v>
      </c>
      <c r="H37" s="64" t="s">
        <v>141</v>
      </c>
      <c r="I37" s="44">
        <v>57</v>
      </c>
      <c r="J37" s="44">
        <v>197</v>
      </c>
      <c r="K37" s="44">
        <v>104</v>
      </c>
      <c r="L37" s="44">
        <v>0</v>
      </c>
      <c r="M37" s="44">
        <v>0</v>
      </c>
      <c r="N37" s="45">
        <f t="shared" si="14"/>
        <v>358</v>
      </c>
      <c r="O37" s="63" t="s">
        <v>142</v>
      </c>
      <c r="P37" s="42">
        <v>34</v>
      </c>
      <c r="Q37" s="42">
        <v>668</v>
      </c>
      <c r="R37" s="42">
        <v>102</v>
      </c>
      <c r="S37" s="42">
        <v>102</v>
      </c>
      <c r="T37" s="42">
        <v>0</v>
      </c>
      <c r="U37" s="43">
        <f t="shared" ref="U37:U46" si="19">SUM(P37:T37)</f>
        <v>906</v>
      </c>
      <c r="V37" s="64" t="s">
        <v>143</v>
      </c>
      <c r="W37" s="44">
        <v>63</v>
      </c>
      <c r="X37" s="44">
        <v>69</v>
      </c>
      <c r="Y37" s="44">
        <v>114</v>
      </c>
      <c r="Z37" s="44">
        <v>0</v>
      </c>
      <c r="AA37" s="44">
        <v>0</v>
      </c>
      <c r="AB37" s="45">
        <f t="shared" si="18"/>
        <v>246</v>
      </c>
    </row>
    <row r="38" spans="1:28" ht="18" customHeight="1" x14ac:dyDescent="0.15">
      <c r="A38" s="64" t="s">
        <v>144</v>
      </c>
      <c r="B38" s="44">
        <v>949</v>
      </c>
      <c r="C38" s="44">
        <v>573</v>
      </c>
      <c r="D38" s="44">
        <v>865</v>
      </c>
      <c r="E38" s="44">
        <v>0</v>
      </c>
      <c r="F38" s="44">
        <v>70</v>
      </c>
      <c r="G38" s="45">
        <f t="shared" si="16"/>
        <v>2457</v>
      </c>
      <c r="H38" s="64" t="s">
        <v>145</v>
      </c>
      <c r="I38" s="44">
        <v>36</v>
      </c>
      <c r="J38" s="44">
        <v>68</v>
      </c>
      <c r="K38" s="44">
        <v>72</v>
      </c>
      <c r="L38" s="44">
        <v>0</v>
      </c>
      <c r="M38" s="44">
        <v>0</v>
      </c>
      <c r="N38" s="45">
        <f t="shared" si="14"/>
        <v>176</v>
      </c>
      <c r="O38" s="64" t="s">
        <v>178</v>
      </c>
      <c r="P38" s="44">
        <v>68</v>
      </c>
      <c r="Q38" s="44">
        <v>52</v>
      </c>
      <c r="R38" s="44">
        <v>84</v>
      </c>
      <c r="S38" s="44">
        <v>0</v>
      </c>
      <c r="T38" s="44">
        <v>0</v>
      </c>
      <c r="U38" s="45">
        <f>SUM(P38:T38)</f>
        <v>204</v>
      </c>
      <c r="V38" s="64" t="s">
        <v>147</v>
      </c>
      <c r="W38" s="44">
        <v>82</v>
      </c>
      <c r="X38" s="44">
        <v>172</v>
      </c>
      <c r="Y38" s="44">
        <v>114</v>
      </c>
      <c r="Z38" s="44">
        <v>0</v>
      </c>
      <c r="AA38" s="44">
        <v>0</v>
      </c>
      <c r="AB38" s="45">
        <f t="shared" si="18"/>
        <v>368</v>
      </c>
    </row>
    <row r="39" spans="1:28" ht="18" customHeight="1" x14ac:dyDescent="0.15">
      <c r="A39" s="64" t="s">
        <v>148</v>
      </c>
      <c r="B39" s="44">
        <v>350</v>
      </c>
      <c r="C39" s="44">
        <v>486</v>
      </c>
      <c r="D39" s="44">
        <v>294</v>
      </c>
      <c r="E39" s="44">
        <v>0</v>
      </c>
      <c r="F39" s="44">
        <v>0</v>
      </c>
      <c r="G39" s="45">
        <f t="shared" si="16"/>
        <v>1130</v>
      </c>
      <c r="H39" s="64" t="s">
        <v>149</v>
      </c>
      <c r="I39" s="44">
        <v>46</v>
      </c>
      <c r="J39" s="44">
        <v>116</v>
      </c>
      <c r="K39" s="44">
        <v>66</v>
      </c>
      <c r="L39" s="44">
        <v>0</v>
      </c>
      <c r="M39" s="44">
        <v>0</v>
      </c>
      <c r="N39" s="45">
        <f t="shared" si="14"/>
        <v>228</v>
      </c>
      <c r="O39" s="64" t="s">
        <v>146</v>
      </c>
      <c r="P39" s="44">
        <v>56</v>
      </c>
      <c r="Q39" s="44">
        <v>122</v>
      </c>
      <c r="R39" s="44">
        <v>54</v>
      </c>
      <c r="S39" s="44">
        <v>0</v>
      </c>
      <c r="T39" s="44">
        <v>0</v>
      </c>
      <c r="U39" s="45">
        <f t="shared" si="19"/>
        <v>232</v>
      </c>
      <c r="V39" s="64" t="s">
        <v>151</v>
      </c>
      <c r="W39" s="44">
        <v>88</v>
      </c>
      <c r="X39" s="44">
        <v>108</v>
      </c>
      <c r="Y39" s="44">
        <v>51</v>
      </c>
      <c r="Z39" s="44">
        <v>0</v>
      </c>
      <c r="AA39" s="44">
        <v>0</v>
      </c>
      <c r="AB39" s="45">
        <f t="shared" si="18"/>
        <v>247</v>
      </c>
    </row>
    <row r="40" spans="1:28" ht="18" customHeight="1" x14ac:dyDescent="0.15">
      <c r="A40" s="64" t="s">
        <v>152</v>
      </c>
      <c r="B40" s="44">
        <v>24</v>
      </c>
      <c r="C40" s="44">
        <v>82</v>
      </c>
      <c r="D40" s="44">
        <v>176</v>
      </c>
      <c r="E40" s="44">
        <v>30</v>
      </c>
      <c r="F40" s="44">
        <v>0</v>
      </c>
      <c r="G40" s="45">
        <f t="shared" si="16"/>
        <v>312</v>
      </c>
      <c r="H40" s="64" t="s">
        <v>153</v>
      </c>
      <c r="I40" s="44">
        <v>48</v>
      </c>
      <c r="J40" s="44">
        <v>136</v>
      </c>
      <c r="K40" s="44">
        <v>73</v>
      </c>
      <c r="L40" s="44">
        <v>0</v>
      </c>
      <c r="M40" s="44">
        <v>0</v>
      </c>
      <c r="N40" s="45">
        <f t="shared" si="14"/>
        <v>257</v>
      </c>
      <c r="O40" s="64" t="s">
        <v>150</v>
      </c>
      <c r="P40" s="44">
        <v>44</v>
      </c>
      <c r="Q40" s="44">
        <v>215</v>
      </c>
      <c r="R40" s="44">
        <v>96</v>
      </c>
      <c r="S40" s="44">
        <v>0</v>
      </c>
      <c r="T40" s="44">
        <v>0</v>
      </c>
      <c r="U40" s="45">
        <f t="shared" si="19"/>
        <v>355</v>
      </c>
      <c r="V40" s="64" t="s">
        <v>155</v>
      </c>
      <c r="W40" s="44">
        <v>94</v>
      </c>
      <c r="X40" s="44">
        <v>167</v>
      </c>
      <c r="Y40" s="44">
        <v>154</v>
      </c>
      <c r="Z40" s="44">
        <v>0</v>
      </c>
      <c r="AA40" s="44">
        <v>0</v>
      </c>
      <c r="AB40" s="45">
        <f t="shared" si="18"/>
        <v>415</v>
      </c>
    </row>
    <row r="41" spans="1:28" ht="18" customHeight="1" x14ac:dyDescent="0.15">
      <c r="A41" s="64" t="s">
        <v>156</v>
      </c>
      <c r="B41" s="44">
        <v>94</v>
      </c>
      <c r="C41" s="44">
        <v>190</v>
      </c>
      <c r="D41" s="44">
        <v>63</v>
      </c>
      <c r="E41" s="44">
        <v>54</v>
      </c>
      <c r="F41" s="44">
        <v>0</v>
      </c>
      <c r="G41" s="45">
        <f t="shared" si="16"/>
        <v>401</v>
      </c>
      <c r="H41" s="64" t="s">
        <v>157</v>
      </c>
      <c r="I41" s="44">
        <v>246</v>
      </c>
      <c r="J41" s="44">
        <v>118</v>
      </c>
      <c r="K41" s="44">
        <v>156</v>
      </c>
      <c r="L41" s="44">
        <v>0</v>
      </c>
      <c r="M41" s="44">
        <v>0</v>
      </c>
      <c r="N41" s="45">
        <f t="shared" si="14"/>
        <v>520</v>
      </c>
      <c r="O41" s="64" t="s">
        <v>154</v>
      </c>
      <c r="P41" s="44">
        <v>24</v>
      </c>
      <c r="Q41" s="44">
        <v>114</v>
      </c>
      <c r="R41" s="44">
        <v>62</v>
      </c>
      <c r="S41" s="44">
        <v>0</v>
      </c>
      <c r="T41" s="44">
        <v>0</v>
      </c>
      <c r="U41" s="45">
        <f t="shared" si="19"/>
        <v>200</v>
      </c>
      <c r="V41" s="64" t="s">
        <v>159</v>
      </c>
      <c r="W41" s="44">
        <v>82</v>
      </c>
      <c r="X41" s="44">
        <v>300</v>
      </c>
      <c r="Y41" s="44">
        <v>172</v>
      </c>
      <c r="Z41" s="44">
        <v>0</v>
      </c>
      <c r="AA41" s="44">
        <v>0</v>
      </c>
      <c r="AB41" s="45">
        <f t="shared" si="18"/>
        <v>554</v>
      </c>
    </row>
    <row r="42" spans="1:28" ht="18" customHeight="1" x14ac:dyDescent="0.15">
      <c r="A42" s="64" t="s">
        <v>160</v>
      </c>
      <c r="B42" s="44">
        <v>162</v>
      </c>
      <c r="C42" s="44">
        <v>244</v>
      </c>
      <c r="D42" s="44">
        <v>32</v>
      </c>
      <c r="E42" s="44">
        <v>0</v>
      </c>
      <c r="F42" s="44">
        <v>0</v>
      </c>
      <c r="G42" s="45">
        <f t="shared" si="16"/>
        <v>438</v>
      </c>
      <c r="H42" s="64" t="s">
        <v>161</v>
      </c>
      <c r="I42" s="44">
        <v>20</v>
      </c>
      <c r="J42" s="44">
        <v>116</v>
      </c>
      <c r="K42" s="44">
        <v>97</v>
      </c>
      <c r="L42" s="44">
        <v>0</v>
      </c>
      <c r="M42" s="44">
        <v>0</v>
      </c>
      <c r="N42" s="45">
        <f t="shared" si="14"/>
        <v>233</v>
      </c>
      <c r="O42" s="64" t="s">
        <v>158</v>
      </c>
      <c r="P42" s="44">
        <v>32</v>
      </c>
      <c r="Q42" s="44">
        <v>366</v>
      </c>
      <c r="R42" s="44">
        <v>272</v>
      </c>
      <c r="S42" s="44">
        <v>0</v>
      </c>
      <c r="T42" s="44">
        <v>0</v>
      </c>
      <c r="U42" s="45">
        <f t="shared" si="19"/>
        <v>670</v>
      </c>
      <c r="V42" s="64" t="s">
        <v>163</v>
      </c>
      <c r="W42" s="44">
        <v>60</v>
      </c>
      <c r="X42" s="44">
        <v>0</v>
      </c>
      <c r="Y42" s="44">
        <v>51</v>
      </c>
      <c r="Z42" s="44">
        <v>4</v>
      </c>
      <c r="AA42" s="44">
        <v>0</v>
      </c>
      <c r="AB42" s="45">
        <f t="shared" si="18"/>
        <v>115</v>
      </c>
    </row>
    <row r="43" spans="1:28" ht="18" customHeight="1" x14ac:dyDescent="0.15">
      <c r="A43" s="66" t="s">
        <v>164</v>
      </c>
      <c r="B43" s="46">
        <v>12</v>
      </c>
      <c r="C43" s="46">
        <v>32</v>
      </c>
      <c r="D43" s="46">
        <v>52</v>
      </c>
      <c r="E43" s="46">
        <v>0</v>
      </c>
      <c r="F43" s="46">
        <v>0</v>
      </c>
      <c r="G43" s="47">
        <f t="shared" si="16"/>
        <v>96</v>
      </c>
      <c r="H43" s="64" t="s">
        <v>165</v>
      </c>
      <c r="I43" s="44">
        <v>34</v>
      </c>
      <c r="J43" s="44">
        <v>277</v>
      </c>
      <c r="K43" s="44">
        <v>174</v>
      </c>
      <c r="L43" s="44">
        <v>0</v>
      </c>
      <c r="M43" s="44">
        <v>0</v>
      </c>
      <c r="N43" s="45">
        <f t="shared" si="14"/>
        <v>485</v>
      </c>
      <c r="O43" s="64" t="s">
        <v>162</v>
      </c>
      <c r="P43" s="44">
        <v>34</v>
      </c>
      <c r="Q43" s="44">
        <v>196</v>
      </c>
      <c r="R43" s="44">
        <v>130</v>
      </c>
      <c r="S43" s="44">
        <v>0</v>
      </c>
      <c r="T43" s="44">
        <v>32</v>
      </c>
      <c r="U43" s="45">
        <f t="shared" si="19"/>
        <v>392</v>
      </c>
      <c r="V43" s="66" t="s">
        <v>167</v>
      </c>
      <c r="W43" s="46">
        <v>105</v>
      </c>
      <c r="X43" s="46">
        <v>128</v>
      </c>
      <c r="Y43" s="46">
        <v>88</v>
      </c>
      <c r="Z43" s="46">
        <v>0</v>
      </c>
      <c r="AA43" s="46">
        <v>0</v>
      </c>
      <c r="AB43" s="47">
        <f t="shared" si="18"/>
        <v>321</v>
      </c>
    </row>
    <row r="44" spans="1:28" ht="18" customHeight="1" thickBot="1" x14ac:dyDescent="0.2">
      <c r="A44" s="8" t="s">
        <v>168</v>
      </c>
      <c r="B44" s="9">
        <f t="shared" ref="B44:G44" si="20">SUM(B36:B43)</f>
        <v>11235</v>
      </c>
      <c r="C44" s="9">
        <f t="shared" si="20"/>
        <v>12597</v>
      </c>
      <c r="D44" s="9">
        <f t="shared" si="20"/>
        <v>6770</v>
      </c>
      <c r="E44" s="9">
        <f t="shared" si="20"/>
        <v>84</v>
      </c>
      <c r="F44" s="9">
        <f t="shared" si="20"/>
        <v>1248</v>
      </c>
      <c r="G44" s="10">
        <f t="shared" si="20"/>
        <v>31934</v>
      </c>
      <c r="H44" s="64" t="s">
        <v>169</v>
      </c>
      <c r="I44" s="44">
        <v>105</v>
      </c>
      <c r="J44" s="44">
        <v>370</v>
      </c>
      <c r="K44" s="44">
        <v>140</v>
      </c>
      <c r="L44" s="44">
        <v>0</v>
      </c>
      <c r="M44" s="44">
        <v>0</v>
      </c>
      <c r="N44" s="45">
        <f t="shared" si="14"/>
        <v>615</v>
      </c>
      <c r="O44" s="64" t="s">
        <v>166</v>
      </c>
      <c r="P44" s="44">
        <v>14</v>
      </c>
      <c r="Q44" s="44">
        <v>90</v>
      </c>
      <c r="R44" s="44">
        <v>44</v>
      </c>
      <c r="S44" s="44">
        <v>0</v>
      </c>
      <c r="T44" s="44">
        <v>0</v>
      </c>
      <c r="U44" s="45">
        <f t="shared" si="19"/>
        <v>148</v>
      </c>
      <c r="V44" s="29" t="s">
        <v>171</v>
      </c>
      <c r="W44" s="30">
        <f t="shared" ref="W44:AB44" si="21">SUM(W36:W43)</f>
        <v>2344</v>
      </c>
      <c r="X44" s="30">
        <f t="shared" si="21"/>
        <v>3475</v>
      </c>
      <c r="Y44" s="30">
        <f t="shared" si="21"/>
        <v>1603</v>
      </c>
      <c r="Z44" s="30">
        <f t="shared" si="21"/>
        <v>4</v>
      </c>
      <c r="AA44" s="30">
        <f t="shared" si="21"/>
        <v>60</v>
      </c>
      <c r="AB44" s="31">
        <f t="shared" si="21"/>
        <v>7486</v>
      </c>
    </row>
    <row r="45" spans="1:28" ht="18" customHeight="1" x14ac:dyDescent="0.15">
      <c r="A45" s="67" t="s">
        <v>172</v>
      </c>
      <c r="B45" s="48">
        <v>1012</v>
      </c>
      <c r="C45" s="48">
        <v>1380</v>
      </c>
      <c r="D45" s="48">
        <v>464</v>
      </c>
      <c r="E45" s="48">
        <v>16</v>
      </c>
      <c r="F45" s="48">
        <v>4</v>
      </c>
      <c r="G45" s="45">
        <f t="shared" si="16"/>
        <v>2876</v>
      </c>
      <c r="H45" s="66" t="s">
        <v>173</v>
      </c>
      <c r="I45" s="46">
        <v>68</v>
      </c>
      <c r="J45" s="46">
        <v>78</v>
      </c>
      <c r="K45" s="46">
        <v>105</v>
      </c>
      <c r="L45" s="46">
        <v>0</v>
      </c>
      <c r="M45" s="46">
        <v>0</v>
      </c>
      <c r="N45" s="47">
        <f t="shared" si="14"/>
        <v>251</v>
      </c>
      <c r="O45" s="64" t="s">
        <v>170</v>
      </c>
      <c r="P45" s="44">
        <v>2</v>
      </c>
      <c r="Q45" s="44">
        <v>108</v>
      </c>
      <c r="R45" s="44">
        <v>30</v>
      </c>
      <c r="S45" s="44">
        <v>0</v>
      </c>
      <c r="T45" s="44">
        <v>0</v>
      </c>
      <c r="U45" s="45">
        <f t="shared" si="19"/>
        <v>140</v>
      </c>
      <c r="V45" s="63" t="s">
        <v>175</v>
      </c>
      <c r="W45" s="42">
        <v>148</v>
      </c>
      <c r="X45" s="42">
        <v>555</v>
      </c>
      <c r="Y45" s="42">
        <v>439</v>
      </c>
      <c r="Z45" s="42">
        <v>0</v>
      </c>
      <c r="AA45" s="42">
        <v>0</v>
      </c>
      <c r="AB45" s="43">
        <f>SUM(W45:AA45)</f>
        <v>1142</v>
      </c>
    </row>
    <row r="46" spans="1:28" ht="18" customHeight="1" thickBot="1" x14ac:dyDescent="0.2">
      <c r="A46" s="64" t="s">
        <v>176</v>
      </c>
      <c r="B46" s="44">
        <v>59</v>
      </c>
      <c r="C46" s="44">
        <v>30</v>
      </c>
      <c r="D46" s="44">
        <v>12</v>
      </c>
      <c r="E46" s="44">
        <v>0</v>
      </c>
      <c r="F46" s="44">
        <v>0</v>
      </c>
      <c r="G46" s="45">
        <f t="shared" si="16"/>
        <v>101</v>
      </c>
      <c r="H46" s="29" t="s">
        <v>177</v>
      </c>
      <c r="I46" s="30">
        <f t="shared" ref="I46:N46" si="22">SUM(I35:I45)</f>
        <v>2740</v>
      </c>
      <c r="J46" s="30">
        <f t="shared" si="22"/>
        <v>4072</v>
      </c>
      <c r="K46" s="30">
        <f t="shared" si="22"/>
        <v>2011</v>
      </c>
      <c r="L46" s="30">
        <f t="shared" si="22"/>
        <v>0</v>
      </c>
      <c r="M46" s="30">
        <f t="shared" si="22"/>
        <v>359</v>
      </c>
      <c r="N46" s="31">
        <f t="shared" si="22"/>
        <v>9182</v>
      </c>
      <c r="O46" s="66" t="s">
        <v>174</v>
      </c>
      <c r="P46" s="46">
        <v>4</v>
      </c>
      <c r="Q46" s="46">
        <v>166</v>
      </c>
      <c r="R46" s="46">
        <v>60</v>
      </c>
      <c r="S46" s="46">
        <v>0</v>
      </c>
      <c r="T46" s="46">
        <v>0</v>
      </c>
      <c r="U46" s="47">
        <f t="shared" si="19"/>
        <v>230</v>
      </c>
      <c r="V46" s="64" t="s">
        <v>179</v>
      </c>
      <c r="W46" s="44">
        <v>18</v>
      </c>
      <c r="X46" s="44">
        <v>58</v>
      </c>
      <c r="Y46" s="44">
        <v>213</v>
      </c>
      <c r="Z46" s="44">
        <v>0</v>
      </c>
      <c r="AA46" s="44">
        <v>0</v>
      </c>
      <c r="AB46" s="45">
        <f>SUM(W46:AA46)</f>
        <v>289</v>
      </c>
    </row>
    <row r="47" spans="1:28" ht="18" customHeight="1" thickBot="1" x14ac:dyDescent="0.2">
      <c r="A47" s="64" t="s">
        <v>180</v>
      </c>
      <c r="B47" s="44">
        <v>122</v>
      </c>
      <c r="C47" s="44">
        <v>60</v>
      </c>
      <c r="D47" s="44">
        <v>44</v>
      </c>
      <c r="E47" s="44">
        <v>0</v>
      </c>
      <c r="F47" s="44">
        <v>0</v>
      </c>
      <c r="G47" s="45">
        <f t="shared" si="16"/>
        <v>226</v>
      </c>
      <c r="H47" s="63" t="s">
        <v>181</v>
      </c>
      <c r="I47" s="42">
        <v>129</v>
      </c>
      <c r="J47" s="42">
        <v>225</v>
      </c>
      <c r="K47" s="42">
        <v>73</v>
      </c>
      <c r="L47" s="42">
        <v>0</v>
      </c>
      <c r="M47" s="42">
        <v>0</v>
      </c>
      <c r="N47" s="43">
        <f t="shared" ref="N47:N53" si="23">SUM(I47:M47)</f>
        <v>427</v>
      </c>
      <c r="O47" s="8" t="s">
        <v>182</v>
      </c>
      <c r="P47" s="9">
        <f t="shared" ref="P47:U47" si="24">SUM(P37:P46)</f>
        <v>312</v>
      </c>
      <c r="Q47" s="9">
        <f t="shared" si="24"/>
        <v>2097</v>
      </c>
      <c r="R47" s="9">
        <f t="shared" si="24"/>
        <v>934</v>
      </c>
      <c r="S47" s="9">
        <f t="shared" si="24"/>
        <v>102</v>
      </c>
      <c r="T47" s="9">
        <f t="shared" si="24"/>
        <v>32</v>
      </c>
      <c r="U47" s="10">
        <f t="shared" si="24"/>
        <v>3477</v>
      </c>
      <c r="V47" s="64" t="s">
        <v>183</v>
      </c>
      <c r="W47" s="44">
        <v>188</v>
      </c>
      <c r="X47" s="44">
        <v>296</v>
      </c>
      <c r="Y47" s="44">
        <v>274</v>
      </c>
      <c r="Z47" s="44">
        <v>0</v>
      </c>
      <c r="AA47" s="44">
        <v>0</v>
      </c>
      <c r="AB47" s="45">
        <f>SUM(W47:AA47)</f>
        <v>758</v>
      </c>
    </row>
    <row r="48" spans="1:28" ht="18" customHeight="1" x14ac:dyDescent="0.15">
      <c r="A48" s="64" t="s">
        <v>184</v>
      </c>
      <c r="B48" s="44">
        <v>22</v>
      </c>
      <c r="C48" s="44">
        <v>86</v>
      </c>
      <c r="D48" s="44">
        <v>154</v>
      </c>
      <c r="E48" s="44">
        <v>0</v>
      </c>
      <c r="F48" s="44">
        <v>0</v>
      </c>
      <c r="G48" s="45">
        <f t="shared" si="16"/>
        <v>262</v>
      </c>
      <c r="H48" s="64" t="s">
        <v>185</v>
      </c>
      <c r="I48" s="44">
        <v>56</v>
      </c>
      <c r="J48" s="44">
        <v>177</v>
      </c>
      <c r="K48" s="44">
        <v>42</v>
      </c>
      <c r="L48" s="44">
        <v>0</v>
      </c>
      <c r="M48" s="44">
        <v>0</v>
      </c>
      <c r="N48" s="45">
        <f t="shared" si="23"/>
        <v>275</v>
      </c>
      <c r="O48" s="63" t="s">
        <v>186</v>
      </c>
      <c r="P48" s="42">
        <v>1239</v>
      </c>
      <c r="Q48" s="42">
        <v>2118</v>
      </c>
      <c r="R48" s="42">
        <v>854</v>
      </c>
      <c r="S48" s="42">
        <v>0</v>
      </c>
      <c r="T48" s="42">
        <v>142</v>
      </c>
      <c r="U48" s="43">
        <f t="shared" ref="U48:U53" si="25">SUM(P48:T48)</f>
        <v>4353</v>
      </c>
      <c r="V48" s="64" t="s">
        <v>187</v>
      </c>
      <c r="W48" s="44">
        <v>117</v>
      </c>
      <c r="X48" s="44">
        <v>264</v>
      </c>
      <c r="Y48" s="44">
        <v>42</v>
      </c>
      <c r="Z48" s="44">
        <v>0</v>
      </c>
      <c r="AA48" s="44">
        <v>0</v>
      </c>
      <c r="AB48" s="45">
        <f>SUM(W48:AA48)</f>
        <v>423</v>
      </c>
    </row>
    <row r="49" spans="1:28" ht="18" customHeight="1" x14ac:dyDescent="0.15">
      <c r="A49" s="64" t="s">
        <v>188</v>
      </c>
      <c r="B49" s="44">
        <v>48</v>
      </c>
      <c r="C49" s="44">
        <v>82</v>
      </c>
      <c r="D49" s="44">
        <v>138</v>
      </c>
      <c r="E49" s="44">
        <v>0</v>
      </c>
      <c r="F49" s="44">
        <v>0</v>
      </c>
      <c r="G49" s="45">
        <f t="shared" si="16"/>
        <v>268</v>
      </c>
      <c r="H49" s="64" t="s">
        <v>189</v>
      </c>
      <c r="I49" s="44">
        <v>54</v>
      </c>
      <c r="J49" s="44">
        <v>128</v>
      </c>
      <c r="K49" s="44">
        <v>126</v>
      </c>
      <c r="L49" s="44">
        <v>0</v>
      </c>
      <c r="M49" s="44">
        <v>0</v>
      </c>
      <c r="N49" s="45">
        <f t="shared" si="23"/>
        <v>308</v>
      </c>
      <c r="O49" s="64" t="s">
        <v>190</v>
      </c>
      <c r="P49" s="44">
        <v>446</v>
      </c>
      <c r="Q49" s="44">
        <v>856</v>
      </c>
      <c r="R49" s="44">
        <v>301</v>
      </c>
      <c r="S49" s="44">
        <v>40</v>
      </c>
      <c r="T49" s="44">
        <v>70</v>
      </c>
      <c r="U49" s="45">
        <f t="shared" si="25"/>
        <v>1713</v>
      </c>
      <c r="V49" s="66" t="s">
        <v>191</v>
      </c>
      <c r="W49" s="46">
        <v>77</v>
      </c>
      <c r="X49" s="46">
        <v>146</v>
      </c>
      <c r="Y49" s="46">
        <v>18</v>
      </c>
      <c r="Z49" s="46">
        <v>0</v>
      </c>
      <c r="AA49" s="46">
        <v>0</v>
      </c>
      <c r="AB49" s="47">
        <f>SUM(W49:AA49)</f>
        <v>241</v>
      </c>
    </row>
    <row r="50" spans="1:28" ht="18" customHeight="1" thickBot="1" x14ac:dyDescent="0.2">
      <c r="A50" s="64" t="s">
        <v>192</v>
      </c>
      <c r="B50" s="44">
        <v>68</v>
      </c>
      <c r="C50" s="44">
        <v>174</v>
      </c>
      <c r="D50" s="44">
        <v>70</v>
      </c>
      <c r="E50" s="44">
        <v>0</v>
      </c>
      <c r="F50" s="44">
        <v>0</v>
      </c>
      <c r="G50" s="45">
        <f t="shared" si="16"/>
        <v>312</v>
      </c>
      <c r="H50" s="64" t="s">
        <v>193</v>
      </c>
      <c r="I50" s="44">
        <v>20</v>
      </c>
      <c r="J50" s="44">
        <v>128</v>
      </c>
      <c r="K50" s="44">
        <v>80</v>
      </c>
      <c r="L50" s="44">
        <v>0</v>
      </c>
      <c r="M50" s="44">
        <v>0</v>
      </c>
      <c r="N50" s="45">
        <f t="shared" si="23"/>
        <v>228</v>
      </c>
      <c r="O50" s="64" t="s">
        <v>194</v>
      </c>
      <c r="P50" s="44">
        <v>301</v>
      </c>
      <c r="Q50" s="44">
        <v>371</v>
      </c>
      <c r="R50" s="44">
        <v>377</v>
      </c>
      <c r="S50" s="44">
        <v>56</v>
      </c>
      <c r="T50" s="44">
        <v>35</v>
      </c>
      <c r="U50" s="45">
        <f t="shared" si="25"/>
        <v>1140</v>
      </c>
      <c r="V50" s="8" t="s">
        <v>195</v>
      </c>
      <c r="W50" s="9">
        <f t="shared" ref="W50:AB50" si="26">SUM(W45:W49)</f>
        <v>548</v>
      </c>
      <c r="X50" s="9">
        <f t="shared" si="26"/>
        <v>1319</v>
      </c>
      <c r="Y50" s="9">
        <f t="shared" si="26"/>
        <v>986</v>
      </c>
      <c r="Z50" s="9">
        <f t="shared" si="26"/>
        <v>0</v>
      </c>
      <c r="AA50" s="9">
        <f t="shared" si="26"/>
        <v>0</v>
      </c>
      <c r="AB50" s="10">
        <f t="shared" si="26"/>
        <v>2853</v>
      </c>
    </row>
    <row r="51" spans="1:28" ht="18" customHeight="1" x14ac:dyDescent="0.15">
      <c r="A51" s="64" t="s">
        <v>196</v>
      </c>
      <c r="B51" s="44">
        <v>24</v>
      </c>
      <c r="C51" s="44">
        <v>90</v>
      </c>
      <c r="D51" s="44">
        <v>92</v>
      </c>
      <c r="E51" s="44">
        <v>0</v>
      </c>
      <c r="F51" s="44">
        <v>0</v>
      </c>
      <c r="G51" s="45">
        <f t="shared" si="16"/>
        <v>206</v>
      </c>
      <c r="H51" s="64" t="s">
        <v>197</v>
      </c>
      <c r="I51" s="44">
        <v>25</v>
      </c>
      <c r="J51" s="44">
        <v>114</v>
      </c>
      <c r="K51" s="44">
        <v>44</v>
      </c>
      <c r="L51" s="44">
        <v>26</v>
      </c>
      <c r="M51" s="44">
        <v>0</v>
      </c>
      <c r="N51" s="45">
        <f t="shared" si="23"/>
        <v>209</v>
      </c>
      <c r="O51" s="64" t="s">
        <v>198</v>
      </c>
      <c r="P51" s="44">
        <v>224</v>
      </c>
      <c r="Q51" s="44">
        <v>276</v>
      </c>
      <c r="R51" s="44">
        <v>102</v>
      </c>
      <c r="S51" s="44">
        <v>0</v>
      </c>
      <c r="T51" s="44">
        <v>59</v>
      </c>
      <c r="U51" s="45">
        <f t="shared" si="25"/>
        <v>661</v>
      </c>
      <c r="V51" s="32"/>
      <c r="W51" s="33"/>
      <c r="X51" s="33"/>
      <c r="Y51" s="33"/>
      <c r="Z51" s="33"/>
      <c r="AA51" s="33"/>
      <c r="AB51" s="34"/>
    </row>
    <row r="52" spans="1:28" ht="18" customHeight="1" x14ac:dyDescent="0.15">
      <c r="A52" s="64" t="s">
        <v>199</v>
      </c>
      <c r="B52" s="44">
        <v>28</v>
      </c>
      <c r="C52" s="44">
        <v>40</v>
      </c>
      <c r="D52" s="44">
        <v>81</v>
      </c>
      <c r="E52" s="44">
        <v>0</v>
      </c>
      <c r="F52" s="44">
        <v>0</v>
      </c>
      <c r="G52" s="45">
        <f t="shared" si="16"/>
        <v>149</v>
      </c>
      <c r="H52" s="64" t="s">
        <v>200</v>
      </c>
      <c r="I52" s="44">
        <v>50</v>
      </c>
      <c r="J52" s="44">
        <v>186</v>
      </c>
      <c r="K52" s="44">
        <v>54</v>
      </c>
      <c r="L52" s="44">
        <v>0</v>
      </c>
      <c r="M52" s="44">
        <v>0</v>
      </c>
      <c r="N52" s="45">
        <f t="shared" si="23"/>
        <v>290</v>
      </c>
      <c r="O52" s="64" t="s">
        <v>201</v>
      </c>
      <c r="P52" s="44">
        <v>60</v>
      </c>
      <c r="Q52" s="44">
        <v>151</v>
      </c>
      <c r="R52" s="44">
        <v>15</v>
      </c>
      <c r="S52" s="44">
        <v>58</v>
      </c>
      <c r="T52" s="44">
        <v>0</v>
      </c>
      <c r="U52" s="45">
        <f t="shared" si="25"/>
        <v>284</v>
      </c>
      <c r="V52" s="11"/>
      <c r="W52" s="35"/>
      <c r="X52" s="35"/>
      <c r="Y52" s="35"/>
      <c r="Z52" s="35"/>
      <c r="AA52" s="35"/>
      <c r="AB52" s="25"/>
    </row>
    <row r="53" spans="1:28" ht="18" customHeight="1" thickBot="1" x14ac:dyDescent="0.2">
      <c r="A53" s="68" t="s">
        <v>202</v>
      </c>
      <c r="B53" s="52">
        <v>8</v>
      </c>
      <c r="C53" s="52">
        <v>93</v>
      </c>
      <c r="D53" s="52">
        <v>84</v>
      </c>
      <c r="E53" s="52">
        <v>0</v>
      </c>
      <c r="F53" s="52">
        <v>0</v>
      </c>
      <c r="G53" s="53">
        <f t="shared" si="16"/>
        <v>185</v>
      </c>
      <c r="H53" s="68" t="s">
        <v>203</v>
      </c>
      <c r="I53" s="52">
        <v>131</v>
      </c>
      <c r="J53" s="52">
        <v>341</v>
      </c>
      <c r="K53" s="52">
        <v>131</v>
      </c>
      <c r="L53" s="52">
        <v>0</v>
      </c>
      <c r="M53" s="52">
        <v>0</v>
      </c>
      <c r="N53" s="53">
        <f t="shared" si="23"/>
        <v>603</v>
      </c>
      <c r="O53" s="68" t="s">
        <v>204</v>
      </c>
      <c r="P53" s="52">
        <v>117</v>
      </c>
      <c r="Q53" s="52">
        <v>244</v>
      </c>
      <c r="R53" s="52">
        <v>152</v>
      </c>
      <c r="S53" s="52">
        <v>12</v>
      </c>
      <c r="T53" s="52">
        <v>0</v>
      </c>
      <c r="U53" s="53">
        <f t="shared" si="25"/>
        <v>525</v>
      </c>
      <c r="V53" s="36"/>
      <c r="W53" s="37"/>
      <c r="X53" s="37"/>
      <c r="Y53" s="37"/>
      <c r="Z53" s="37"/>
      <c r="AA53" s="37"/>
      <c r="AB53" s="38"/>
    </row>
    <row r="54" spans="1:28" ht="17.25" customHeight="1" x14ac:dyDescent="0.15">
      <c r="B54" s="39" t="s">
        <v>205</v>
      </c>
      <c r="C54" s="40"/>
      <c r="D54" s="40"/>
      <c r="E54" s="40"/>
      <c r="F54" s="40"/>
      <c r="G54" s="40"/>
    </row>
    <row r="55" spans="1:28" ht="17.25" customHeight="1" x14ac:dyDescent="0.15">
      <c r="A55" s="40"/>
      <c r="B55" s="39"/>
      <c r="C55" s="40"/>
      <c r="D55" s="40"/>
      <c r="E55" s="40"/>
      <c r="F55" s="40"/>
      <c r="G55" s="40"/>
    </row>
    <row r="171" spans="1:1" ht="17.25" customHeight="1" x14ac:dyDescent="0.15">
      <c r="A171" s="41"/>
    </row>
    <row r="9149" spans="6:6" ht="17.25" customHeight="1" x14ac:dyDescent="0.15">
      <c r="F9149" s="1">
        <v>3</v>
      </c>
    </row>
  </sheetData>
  <phoneticPr fontId="3"/>
  <printOptions horizontalCentered="1" verticalCentered="1"/>
  <pageMargins left="0.39370078740157483" right="0.39370078740157483" top="0.6692913385826772" bottom="0.27559055118110237" header="0.51181102362204722" footer="0.51181102362204722"/>
  <headerFooter alignWithMargins="0"/>
</worksheet>
</file>