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2 業務別資料\04 三者検討会\02 実態把握調査\R02-1実態把握調査\99【オープンデータ登録用】\"/>
    </mc:Choice>
  </mc:AlternateContent>
  <bookViews>
    <workbookView xWindow="0" yWindow="0" windowWidth="19560" windowHeight="11100"/>
  </bookViews>
  <sheets>
    <sheet name="※グラフ (開催率入対象全工事)" sheetId="1" r:id="rId1"/>
  </sheets>
  <externalReferences>
    <externalReference r:id="rId2"/>
    <externalReference r:id="rId3"/>
  </externalReferences>
  <definedNames>
    <definedName name="e">[1]リスト!$I$5:$I$25</definedName>
    <definedName name="_xlnm.Print_Area" localSheetId="0">'※グラフ (開催率入対象全工事)'!$A$1:$W$40</definedName>
    <definedName name="開催区分">[2]リスト!$L$1:$L$4</definedName>
    <definedName name="建管">[2]リスト!$A$1:$J$1</definedName>
    <definedName name="事業区分">[2]リスト!$M$1:$M$3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7" i="1" l="1"/>
  <c r="M37" i="1"/>
  <c r="H37" i="1"/>
  <c r="R36" i="1"/>
  <c r="M36" i="1"/>
  <c r="H36" i="1"/>
  <c r="V35" i="1"/>
  <c r="U35" i="1"/>
  <c r="T35" i="1"/>
  <c r="S35" i="1"/>
  <c r="R35" i="1"/>
  <c r="Q35" i="1"/>
  <c r="P35" i="1"/>
  <c r="O35" i="1"/>
  <c r="V34" i="1"/>
  <c r="U34" i="1"/>
  <c r="T34" i="1"/>
  <c r="T37" i="1" s="1"/>
  <c r="S34" i="1"/>
  <c r="S37" i="1" s="1"/>
  <c r="R34" i="1"/>
  <c r="R37" i="1" s="1"/>
  <c r="Q34" i="1"/>
  <c r="Q37" i="1" s="1"/>
  <c r="P34" i="1"/>
  <c r="O34" i="1"/>
  <c r="O37" i="1" s="1"/>
  <c r="V33" i="1"/>
  <c r="V36" i="1" s="1"/>
  <c r="U33" i="1"/>
  <c r="U36" i="1" s="1"/>
  <c r="T33" i="1"/>
  <c r="T36" i="1" s="1"/>
  <c r="S33" i="1"/>
  <c r="S36" i="1" s="1"/>
  <c r="R33" i="1"/>
  <c r="Q33" i="1"/>
  <c r="P33" i="1"/>
  <c r="P36" i="1" s="1"/>
  <c r="O33" i="1"/>
  <c r="O36" i="1" s="1"/>
  <c r="V32" i="1"/>
  <c r="U32" i="1"/>
  <c r="U37" i="1" s="1"/>
  <c r="T32" i="1"/>
  <c r="S32" i="1"/>
  <c r="R32" i="1"/>
  <c r="Q32" i="1"/>
  <c r="Q36" i="1" s="1"/>
  <c r="P32" i="1"/>
  <c r="P37" i="1" s="1"/>
  <c r="O32" i="1"/>
  <c r="N32" i="1"/>
  <c r="N36" i="1" s="1"/>
  <c r="M32" i="1"/>
  <c r="L32" i="1"/>
  <c r="L36" i="1" s="1"/>
  <c r="K32" i="1"/>
  <c r="K36" i="1" s="1"/>
  <c r="J32" i="1"/>
  <c r="J36" i="1" s="1"/>
  <c r="I32" i="1"/>
  <c r="I37" i="1" s="1"/>
  <c r="H32" i="1"/>
  <c r="G32" i="1"/>
  <c r="G37" i="1" s="1"/>
  <c r="R30" i="1"/>
  <c r="Q30" i="1"/>
  <c r="P30" i="1"/>
  <c r="O30" i="1"/>
  <c r="AC25" i="1"/>
  <c r="AB25" i="1"/>
  <c r="AC24" i="1"/>
  <c r="AB24" i="1"/>
  <c r="AC23" i="1"/>
  <c r="AB23" i="1"/>
  <c r="AC22" i="1"/>
  <c r="AB22" i="1"/>
  <c r="AC21" i="1"/>
  <c r="AB21" i="1"/>
  <c r="AC20" i="1"/>
  <c r="AB20" i="1"/>
  <c r="AC19" i="1"/>
  <c r="AB19" i="1"/>
  <c r="AC18" i="1"/>
  <c r="AB18" i="1"/>
  <c r="AC17" i="1"/>
  <c r="AB17" i="1"/>
  <c r="AC16" i="1"/>
  <c r="AB16" i="1"/>
  <c r="AC15" i="1"/>
  <c r="AB15" i="1"/>
  <c r="AC14" i="1"/>
  <c r="AB14" i="1"/>
  <c r="AC13" i="1"/>
  <c r="AB13" i="1"/>
  <c r="AC12" i="1"/>
  <c r="AB12" i="1"/>
  <c r="AC11" i="1"/>
  <c r="AB11" i="1"/>
  <c r="AF10" i="1"/>
  <c r="AF21" i="1" s="1"/>
  <c r="AC10" i="1"/>
  <c r="AB10" i="1"/>
  <c r="J37" i="1" l="1"/>
  <c r="AF22" i="1"/>
  <c r="K37" i="1"/>
  <c r="AF11" i="1"/>
  <c r="AF23" i="1" s="1"/>
  <c r="AF19" i="1"/>
  <c r="L37" i="1"/>
  <c r="AF14" i="1"/>
  <c r="AF15" i="1" s="1"/>
  <c r="AF12" i="1"/>
  <c r="AF24" i="1" s="1"/>
  <c r="AF16" i="1"/>
  <c r="AF20" i="1"/>
  <c r="G36" i="1"/>
  <c r="AF18" i="1"/>
  <c r="I36" i="1"/>
  <c r="AF13" i="1"/>
  <c r="AF25" i="1" s="1"/>
  <c r="AF17" i="1"/>
</calcChain>
</file>

<file path=xl/sharedStrings.xml><?xml version="1.0" encoding="utf-8"?>
<sst xmlns="http://schemas.openxmlformats.org/spreadsheetml/2006/main" count="75" uniqueCount="54">
  <si>
    <t>三　者　検　討　会　実　施　件　数　（グ　ラ　フ）</t>
    <rPh sb="0" eb="1">
      <t>サン</t>
    </rPh>
    <rPh sb="2" eb="3">
      <t>シャ</t>
    </rPh>
    <rPh sb="4" eb="5">
      <t>ケン</t>
    </rPh>
    <rPh sb="6" eb="7">
      <t>ウ</t>
    </rPh>
    <rPh sb="8" eb="9">
      <t>カイ</t>
    </rPh>
    <rPh sb="10" eb="11">
      <t>ジツ</t>
    </rPh>
    <rPh sb="12" eb="13">
      <t>セ</t>
    </rPh>
    <rPh sb="14" eb="15">
      <t>ケン</t>
    </rPh>
    <rPh sb="16" eb="17">
      <t>スウ</t>
    </rPh>
    <phoneticPr fontId="3"/>
  </si>
  <si>
    <t>【グラフ連動データ】</t>
    <rPh sb="4" eb="6">
      <t>レンドウ</t>
    </rPh>
    <phoneticPr fontId="3"/>
  </si>
  <si>
    <t>年度</t>
    <rPh sb="0" eb="2">
      <t>ネンド</t>
    </rPh>
    <phoneticPr fontId="3"/>
  </si>
  <si>
    <t>発注件数</t>
    <rPh sb="0" eb="2">
      <t>ハッチュウ</t>
    </rPh>
    <rPh sb="2" eb="4">
      <t>ケンスウ</t>
    </rPh>
    <phoneticPr fontId="3"/>
  </si>
  <si>
    <t>開催件数</t>
    <rPh sb="0" eb="2">
      <t>カイサイ</t>
    </rPh>
    <rPh sb="2" eb="4">
      <t>ケンスウ</t>
    </rPh>
    <phoneticPr fontId="3"/>
  </si>
  <si>
    <t>開催率</t>
    <rPh sb="0" eb="2">
      <t>カイサイ</t>
    </rPh>
    <rPh sb="2" eb="3">
      <t>リツ</t>
    </rPh>
    <phoneticPr fontId="3"/>
  </si>
  <si>
    <t>開催率
（発注者開催）</t>
    <rPh sb="0" eb="2">
      <t>カイサイ</t>
    </rPh>
    <rPh sb="2" eb="3">
      <t>リツ</t>
    </rPh>
    <rPh sb="5" eb="8">
      <t>ハッチュウシャ</t>
    </rPh>
    <rPh sb="8" eb="10">
      <t>カイサイ</t>
    </rPh>
    <phoneticPr fontId="3"/>
  </si>
  <si>
    <t>開催件数
（発注者開催）</t>
    <rPh sb="0" eb="2">
      <t>カイサイ</t>
    </rPh>
    <rPh sb="2" eb="4">
      <t>ケンスウ</t>
    </rPh>
    <phoneticPr fontId="3"/>
  </si>
  <si>
    <t>開催件数（設計・施工者等申し出開催）</t>
    <rPh sb="0" eb="2">
      <t>カイサイ</t>
    </rPh>
    <rPh sb="2" eb="4">
      <t>ケンスウ</t>
    </rPh>
    <phoneticPr fontId="3"/>
  </si>
  <si>
    <t>平均開催件数</t>
    <rPh sb="0" eb="2">
      <t>ヘイキン</t>
    </rPh>
    <rPh sb="2" eb="4">
      <t>カイサイ</t>
    </rPh>
    <rPh sb="4" eb="6">
      <t>ケンスウ</t>
    </rPh>
    <phoneticPr fontId="3"/>
  </si>
  <si>
    <t>Ｈ１４</t>
    <phoneticPr fontId="3"/>
  </si>
  <si>
    <t>Ｈ１５</t>
    <phoneticPr fontId="3"/>
  </si>
  <si>
    <t>Ｈ１６</t>
    <phoneticPr fontId="3"/>
  </si>
  <si>
    <t>Ｈ１７</t>
    <phoneticPr fontId="3"/>
  </si>
  <si>
    <t>Ｈ１８</t>
    <phoneticPr fontId="3"/>
  </si>
  <si>
    <t>Ｈ１９</t>
    <phoneticPr fontId="3"/>
  </si>
  <si>
    <t>Ｈ２０</t>
    <phoneticPr fontId="6"/>
  </si>
  <si>
    <t>Ｈ２１</t>
    <phoneticPr fontId="6"/>
  </si>
  <si>
    <t>Ｈ２２</t>
    <phoneticPr fontId="6"/>
  </si>
  <si>
    <t>Ｈ２３</t>
    <phoneticPr fontId="6"/>
  </si>
  <si>
    <t>Ｈ２４</t>
    <phoneticPr fontId="6"/>
  </si>
  <si>
    <t>Ｈ２５</t>
    <phoneticPr fontId="3"/>
  </si>
  <si>
    <t>Ｈ２６</t>
    <phoneticPr fontId="3"/>
  </si>
  <si>
    <t>Ｈ２７</t>
    <phoneticPr fontId="3"/>
  </si>
  <si>
    <t>Ｈ２８</t>
    <phoneticPr fontId="3"/>
  </si>
  <si>
    <t>Ｈ２９</t>
    <phoneticPr fontId="3"/>
  </si>
  <si>
    <t>Ｈ３０</t>
  </si>
  <si>
    <t>R元(H31)</t>
    <rPh sb="1" eb="2">
      <t>モト</t>
    </rPh>
    <phoneticPr fontId="3"/>
  </si>
  <si>
    <t>R２</t>
    <phoneticPr fontId="3"/>
  </si>
  <si>
    <t>単位：件（開催率％）</t>
    <rPh sb="0" eb="2">
      <t>タンイ</t>
    </rPh>
    <rPh sb="3" eb="4">
      <t>ケン</t>
    </rPh>
    <rPh sb="5" eb="7">
      <t>カイサイ</t>
    </rPh>
    <rPh sb="7" eb="8">
      <t>リツ</t>
    </rPh>
    <phoneticPr fontId="3"/>
  </si>
  <si>
    <t>年　度</t>
    <rPh sb="0" eb="1">
      <t>トシ</t>
    </rPh>
    <rPh sb="2" eb="3">
      <t>ド</t>
    </rPh>
    <phoneticPr fontId="3"/>
  </si>
  <si>
    <t>Ｈ２０</t>
    <phoneticPr fontId="3"/>
  </si>
  <si>
    <t>Ｈ２１</t>
    <phoneticPr fontId="3"/>
  </si>
  <si>
    <t>Ｈ２２</t>
    <phoneticPr fontId="3"/>
  </si>
  <si>
    <t>Ｈ２３</t>
    <phoneticPr fontId="3"/>
  </si>
  <si>
    <t>Ｈ２４</t>
    <phoneticPr fontId="3"/>
  </si>
  <si>
    <t>H２９</t>
    <phoneticPr fontId="3"/>
  </si>
  <si>
    <t>H３０</t>
    <phoneticPr fontId="3"/>
  </si>
  <si>
    <t>開催区分</t>
    <rPh sb="0" eb="2">
      <t>カイサイ</t>
    </rPh>
    <rPh sb="2" eb="4">
      <t>クブン</t>
    </rPh>
    <phoneticPr fontId="3"/>
  </si>
  <si>
    <t>－</t>
    <phoneticPr fontId="3"/>
  </si>
  <si>
    <t>(うち発注者開催件数)</t>
    <rPh sb="3" eb="6">
      <t>ハッチュウシャ</t>
    </rPh>
    <rPh sb="6" eb="8">
      <t>カイサイ</t>
    </rPh>
    <rPh sb="8" eb="10">
      <t>ケンスウ</t>
    </rPh>
    <phoneticPr fontId="3"/>
  </si>
  <si>
    <t>(41)</t>
    <phoneticPr fontId="3"/>
  </si>
  <si>
    <t>(29)</t>
    <phoneticPr fontId="3"/>
  </si>
  <si>
    <t>(うち設計者・施工者等
申し出開催件数)</t>
    <rPh sb="3" eb="6">
      <t>セッケイシャ</t>
    </rPh>
    <rPh sb="7" eb="11">
      <t>セコウシャナド</t>
    </rPh>
    <rPh sb="12" eb="13">
      <t>モウ</t>
    </rPh>
    <rPh sb="14" eb="15">
      <t>デ</t>
    </rPh>
    <rPh sb="15" eb="17">
      <t>カイサイ</t>
    </rPh>
    <rPh sb="17" eb="19">
      <t>ケンスウ</t>
    </rPh>
    <phoneticPr fontId="3"/>
  </si>
  <si>
    <t>開催率(%)</t>
    <phoneticPr fontId="3"/>
  </si>
  <si>
    <t>(うち発注者開催)</t>
    <phoneticPr fontId="3"/>
  </si>
  <si>
    <t>摘要</t>
    <rPh sb="0" eb="2">
      <t>テキヨウ</t>
    </rPh>
    <phoneticPr fontId="3"/>
  </si>
  <si>
    <t>試行期間</t>
    <rPh sb="0" eb="2">
      <t>シコウ</t>
    </rPh>
    <rPh sb="2" eb="4">
      <t>キカン</t>
    </rPh>
    <phoneticPr fontId="3"/>
  </si>
  <si>
    <t>基本対象：　構造物設置工事や特殊条件の工事など</t>
    <rPh sb="0" eb="2">
      <t>キホン</t>
    </rPh>
    <rPh sb="2" eb="4">
      <t>タイショウ</t>
    </rPh>
    <rPh sb="9" eb="11">
      <t>セッチ</t>
    </rPh>
    <rPh sb="11" eb="13">
      <t>コウジ</t>
    </rPh>
    <phoneticPr fontId="3"/>
  </si>
  <si>
    <t>基本対象：　予定価格９千万円以上の工事、
構造物設置工事、特殊条件の工事など</t>
    <rPh sb="0" eb="2">
      <t>キホン</t>
    </rPh>
    <rPh sb="2" eb="4">
      <t>タイショウ</t>
    </rPh>
    <rPh sb="6" eb="8">
      <t>ヨテイ</t>
    </rPh>
    <rPh sb="8" eb="10">
      <t>カカク</t>
    </rPh>
    <rPh sb="11" eb="13">
      <t>センマン</t>
    </rPh>
    <rPh sb="13" eb="14">
      <t>エン</t>
    </rPh>
    <rPh sb="14" eb="16">
      <t>イジョウ</t>
    </rPh>
    <rPh sb="17" eb="19">
      <t>コウジ</t>
    </rPh>
    <rPh sb="24" eb="26">
      <t>セッチ</t>
    </rPh>
    <rPh sb="26" eb="28">
      <t>コウジ</t>
    </rPh>
    <phoneticPr fontId="3"/>
  </si>
  <si>
    <t>基本対象：　予定価格７千万円以上工事、
構造物設置工事や特殊条件の工事など</t>
    <rPh sb="0" eb="2">
      <t>キホン</t>
    </rPh>
    <rPh sb="2" eb="4">
      <t>タイショウ</t>
    </rPh>
    <rPh sb="6" eb="8">
      <t>ヨテイ</t>
    </rPh>
    <rPh sb="8" eb="10">
      <t>カカク</t>
    </rPh>
    <rPh sb="11" eb="14">
      <t>センマンエン</t>
    </rPh>
    <rPh sb="14" eb="16">
      <t>イジョウ</t>
    </rPh>
    <rPh sb="16" eb="18">
      <t>コウジ</t>
    </rPh>
    <rPh sb="20" eb="23">
      <t>コウゾウブツ</t>
    </rPh>
    <rPh sb="23" eb="25">
      <t>セッチ</t>
    </rPh>
    <rPh sb="25" eb="27">
      <t>コウジ</t>
    </rPh>
    <rPh sb="28" eb="30">
      <t>トクシュ</t>
    </rPh>
    <rPh sb="30" eb="32">
      <t>ジョウケン</t>
    </rPh>
    <rPh sb="33" eb="35">
      <t>コウジ</t>
    </rPh>
    <phoneticPr fontId="3"/>
  </si>
  <si>
    <t>※開催率 ＝ 開催件数／発注件数　　　（発注件数は建設管理部発注の全件数）</t>
    <rPh sb="1" eb="3">
      <t>カイサイ</t>
    </rPh>
    <rPh sb="3" eb="4">
      <t>リツ</t>
    </rPh>
    <rPh sb="7" eb="9">
      <t>カイサイ</t>
    </rPh>
    <rPh sb="9" eb="11">
      <t>ケンスウ</t>
    </rPh>
    <rPh sb="12" eb="14">
      <t>ハッチュウ</t>
    </rPh>
    <rPh sb="14" eb="16">
      <t>ケンスウ</t>
    </rPh>
    <rPh sb="20" eb="22">
      <t>ハッチュウ</t>
    </rPh>
    <rPh sb="22" eb="24">
      <t>ケンスウ</t>
    </rPh>
    <rPh sb="25" eb="27">
      <t>ケンセツ</t>
    </rPh>
    <rPh sb="27" eb="30">
      <t>カンリブ</t>
    </rPh>
    <rPh sb="30" eb="32">
      <t>ハッチュウ</t>
    </rPh>
    <rPh sb="33" eb="36">
      <t>ゼンケンスウ</t>
    </rPh>
    <phoneticPr fontId="3"/>
  </si>
  <si>
    <t>※R２年度の発注件数は、令和３年３月３日現在の情報</t>
    <rPh sb="3" eb="5">
      <t>ネンド</t>
    </rPh>
    <rPh sb="6" eb="8">
      <t>ハッチュウ</t>
    </rPh>
    <rPh sb="8" eb="10">
      <t>ケンスウ</t>
    </rPh>
    <rPh sb="12" eb="14">
      <t>レイワ</t>
    </rPh>
    <rPh sb="15" eb="16">
      <t>ネン</t>
    </rPh>
    <rPh sb="17" eb="18">
      <t>ガツ</t>
    </rPh>
    <rPh sb="19" eb="20">
      <t>ヒ</t>
    </rPh>
    <rPh sb="20" eb="22">
      <t>ゲンザイ</t>
    </rPh>
    <rPh sb="23" eb="25">
      <t>ジョウホウ</t>
    </rPh>
    <phoneticPr fontId="3"/>
  </si>
  <si>
    <r>
      <t>R元</t>
    </r>
    <r>
      <rPr>
        <sz val="12"/>
        <rFont val="ＭＳ Ｐゴシック"/>
        <family val="3"/>
        <charset val="128"/>
      </rPr>
      <t>(H３1)</t>
    </r>
    <rPh sb="1" eb="2">
      <t>モト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</si>
</sst>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#&quot;件&quot;"/>
    <numFmt numFmtId="177" formatCode="0.0&quot;%&quot;"/>
    <numFmt numFmtId="178" formatCode="&quot;(&quot;0.0&quot;%)&quot;"/>
    <numFmt numFmtId="179" formatCode="0&quot;件&quot;"/>
    <numFmt numFmtId="180" formatCode="&quot;(&quot;0&quot;)&quot;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29"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176" fontId="0" fillId="0" borderId="0" xfId="0" applyNumberFormat="1" applyFont="1" applyAlignment="1">
      <alignment horizontal="center" vertical="center"/>
    </xf>
    <xf numFmtId="177" fontId="0" fillId="0" borderId="0" xfId="0" applyNumberFormat="1" applyFont="1" applyAlignment="1">
      <alignment horizontal="center" vertical="center"/>
    </xf>
    <xf numFmtId="178" fontId="0" fillId="0" borderId="0" xfId="0" applyNumberFormat="1" applyFont="1" applyAlignment="1">
      <alignment horizontal="center" vertical="center"/>
    </xf>
    <xf numFmtId="179" fontId="0" fillId="0" borderId="1" xfId="0" applyNumberFormat="1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178" fontId="0" fillId="0" borderId="1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Border="1" applyAlignment="1"/>
    <xf numFmtId="0" fontId="0" fillId="0" borderId="0" xfId="0" applyFont="1" applyBorder="1" applyAlignment="1">
      <alignment horizontal="right"/>
    </xf>
    <xf numFmtId="0" fontId="8" fillId="0" borderId="0" xfId="0" applyFont="1" applyBorder="1" applyAlignment="1">
      <alignment horizontal="right" vertical="center"/>
    </xf>
    <xf numFmtId="0" fontId="0" fillId="0" borderId="0" xfId="0" applyFont="1" applyFill="1" applyBorder="1" applyAlignment="1">
      <alignment horizontal="right"/>
    </xf>
    <xf numFmtId="0" fontId="0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38" fontId="9" fillId="4" borderId="19" xfId="1" applyFont="1" applyFill="1" applyBorder="1" applyAlignment="1">
      <alignment horizontal="right" vertical="center"/>
    </xf>
    <xf numFmtId="38" fontId="9" fillId="4" borderId="20" xfId="1" applyFont="1" applyFill="1" applyBorder="1" applyAlignment="1">
      <alignment horizontal="right" vertical="center"/>
    </xf>
    <xf numFmtId="38" fontId="9" fillId="5" borderId="20" xfId="1" applyFont="1" applyFill="1" applyBorder="1" applyAlignment="1">
      <alignment vertical="center"/>
    </xf>
    <xf numFmtId="38" fontId="9" fillId="6" borderId="21" xfId="1" applyFont="1" applyFill="1" applyBorder="1" applyAlignment="1">
      <alignment horizontal="center" vertical="center"/>
    </xf>
    <xf numFmtId="38" fontId="9" fillId="7" borderId="22" xfId="1" applyFont="1" applyFill="1" applyBorder="1" applyAlignment="1">
      <alignment horizontal="center" vertical="center"/>
    </xf>
    <xf numFmtId="38" fontId="9" fillId="7" borderId="23" xfId="1" applyFont="1" applyFill="1" applyBorder="1" applyAlignment="1">
      <alignment horizontal="center" vertical="center"/>
    </xf>
    <xf numFmtId="38" fontId="9" fillId="7" borderId="24" xfId="1" applyFont="1" applyFill="1" applyBorder="1" applyAlignment="1">
      <alignment horizontal="center" vertical="center"/>
    </xf>
    <xf numFmtId="38" fontId="9" fillId="7" borderId="25" xfId="1" applyFont="1" applyFill="1" applyBorder="1" applyAlignment="1">
      <alignment horizontal="center" vertical="center"/>
    </xf>
    <xf numFmtId="38" fontId="11" fillId="7" borderId="26" xfId="1" applyFont="1" applyFill="1" applyBorder="1" applyAlignment="1">
      <alignment horizontal="center" vertical="center"/>
    </xf>
    <xf numFmtId="38" fontId="12" fillId="0" borderId="0" xfId="1" applyFont="1" applyFill="1" applyBorder="1" applyAlignment="1">
      <alignment horizontal="center" vertical="center"/>
    </xf>
    <xf numFmtId="38" fontId="9" fillId="4" borderId="28" xfId="1" applyFont="1" applyFill="1" applyBorder="1" applyAlignment="1">
      <alignment vertical="center"/>
    </xf>
    <xf numFmtId="38" fontId="9" fillId="4" borderId="1" xfId="1" applyFont="1" applyFill="1" applyBorder="1" applyAlignment="1">
      <alignment vertical="center"/>
    </xf>
    <xf numFmtId="38" fontId="9" fillId="5" borderId="1" xfId="1" applyFont="1" applyFill="1" applyBorder="1" applyAlignment="1">
      <alignment vertical="center"/>
    </xf>
    <xf numFmtId="38" fontId="9" fillId="6" borderId="1" xfId="1" applyFont="1" applyFill="1" applyBorder="1" applyAlignment="1">
      <alignment horizontal="center" vertical="center"/>
    </xf>
    <xf numFmtId="38" fontId="9" fillId="7" borderId="1" xfId="1" applyFont="1" applyFill="1" applyBorder="1" applyAlignment="1">
      <alignment horizontal="center" vertical="center"/>
    </xf>
    <xf numFmtId="38" fontId="9" fillId="7" borderId="2" xfId="1" applyFont="1" applyFill="1" applyBorder="1" applyAlignment="1">
      <alignment horizontal="center" vertical="center"/>
    </xf>
    <xf numFmtId="38" fontId="9" fillId="7" borderId="29" xfId="1" applyFont="1" applyFill="1" applyBorder="1" applyAlignment="1">
      <alignment horizontal="center" vertical="center"/>
    </xf>
    <xf numFmtId="38" fontId="9" fillId="7" borderId="30" xfId="1" applyFont="1" applyFill="1" applyBorder="1" applyAlignment="1">
      <alignment horizontal="center" vertical="center"/>
    </xf>
    <xf numFmtId="38" fontId="10" fillId="0" borderId="0" xfId="1" applyFont="1" applyFill="1" applyBorder="1" applyAlignment="1">
      <alignment horizontal="center" vertical="center"/>
    </xf>
    <xf numFmtId="38" fontId="9" fillId="4" borderId="28" xfId="1" quotePrefix="1" applyFont="1" applyFill="1" applyBorder="1" applyAlignment="1">
      <alignment horizontal="right" vertical="center"/>
    </xf>
    <xf numFmtId="38" fontId="9" fillId="4" borderId="1" xfId="1" quotePrefix="1" applyFont="1" applyFill="1" applyBorder="1" applyAlignment="1">
      <alignment horizontal="right" vertical="center"/>
    </xf>
    <xf numFmtId="180" fontId="9" fillId="5" borderId="1" xfId="1" quotePrefix="1" applyNumberFormat="1" applyFont="1" applyFill="1" applyBorder="1" applyAlignment="1">
      <alignment vertical="center"/>
    </xf>
    <xf numFmtId="180" fontId="9" fillId="5" borderId="2" xfId="1" quotePrefix="1" applyNumberFormat="1" applyFont="1" applyFill="1" applyBorder="1" applyAlignment="1">
      <alignment vertical="center"/>
    </xf>
    <xf numFmtId="180" fontId="9" fillId="6" borderId="1" xfId="1" quotePrefix="1" applyNumberFormat="1" applyFont="1" applyFill="1" applyBorder="1" applyAlignment="1">
      <alignment horizontal="center" vertical="center"/>
    </xf>
    <xf numFmtId="180" fontId="9" fillId="7" borderId="2" xfId="1" quotePrefix="1" applyNumberFormat="1" applyFont="1" applyFill="1" applyBorder="1" applyAlignment="1">
      <alignment horizontal="center" vertical="center"/>
    </xf>
    <xf numFmtId="180" fontId="9" fillId="7" borderId="1" xfId="1" quotePrefix="1" applyNumberFormat="1" applyFont="1" applyFill="1" applyBorder="1" applyAlignment="1">
      <alignment horizontal="center" vertical="center"/>
    </xf>
    <xf numFmtId="180" fontId="9" fillId="7" borderId="29" xfId="1" quotePrefix="1" applyNumberFormat="1" applyFont="1" applyFill="1" applyBorder="1" applyAlignment="1">
      <alignment horizontal="center" vertical="center"/>
    </xf>
    <xf numFmtId="180" fontId="9" fillId="7" borderId="30" xfId="1" quotePrefix="1" applyNumberFormat="1" applyFont="1" applyFill="1" applyBorder="1" applyAlignment="1">
      <alignment horizontal="center" vertical="center"/>
    </xf>
    <xf numFmtId="180" fontId="10" fillId="0" borderId="0" xfId="1" quotePrefix="1" applyNumberFormat="1" applyFont="1" applyFill="1" applyBorder="1" applyAlignment="1">
      <alignment horizontal="center" vertical="center"/>
    </xf>
    <xf numFmtId="177" fontId="9" fillId="4" borderId="33" xfId="0" applyNumberFormat="1" applyFont="1" applyFill="1" applyBorder="1" applyAlignment="1">
      <alignment horizontal="right" vertical="center"/>
    </xf>
    <xf numFmtId="177" fontId="9" fillId="4" borderId="2" xfId="0" applyNumberFormat="1" applyFont="1" applyFill="1" applyBorder="1" applyAlignment="1">
      <alignment horizontal="right" vertical="center"/>
    </xf>
    <xf numFmtId="177" fontId="9" fillId="5" borderId="2" xfId="0" applyNumberFormat="1" applyFont="1" applyFill="1" applyBorder="1" applyAlignment="1">
      <alignment vertical="center"/>
    </xf>
    <xf numFmtId="177" fontId="9" fillId="6" borderId="2" xfId="0" applyNumberFormat="1" applyFont="1" applyFill="1" applyBorder="1" applyAlignment="1">
      <alignment horizontal="center" vertical="center"/>
    </xf>
    <xf numFmtId="177" fontId="9" fillId="6" borderId="1" xfId="0" applyNumberFormat="1" applyFont="1" applyFill="1" applyBorder="1" applyAlignment="1">
      <alignment horizontal="center" vertical="center"/>
    </xf>
    <xf numFmtId="177" fontId="9" fillId="7" borderId="2" xfId="0" applyNumberFormat="1" applyFont="1" applyFill="1" applyBorder="1" applyAlignment="1">
      <alignment horizontal="center" vertical="center"/>
    </xf>
    <xf numFmtId="177" fontId="9" fillId="7" borderId="1" xfId="0" applyNumberFormat="1" applyFont="1" applyFill="1" applyBorder="1" applyAlignment="1">
      <alignment horizontal="center" vertical="center"/>
    </xf>
    <xf numFmtId="177" fontId="9" fillId="7" borderId="29" xfId="0" applyNumberFormat="1" applyFont="1" applyFill="1" applyBorder="1" applyAlignment="1">
      <alignment horizontal="center" vertical="center"/>
    </xf>
    <xf numFmtId="177" fontId="9" fillId="7" borderId="30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center" vertical="center"/>
    </xf>
    <xf numFmtId="178" fontId="10" fillId="4" borderId="35" xfId="0" applyNumberFormat="1" applyFont="1" applyFill="1" applyBorder="1" applyAlignment="1">
      <alignment vertical="center"/>
    </xf>
    <xf numFmtId="178" fontId="10" fillId="4" borderId="24" xfId="0" applyNumberFormat="1" applyFont="1" applyFill="1" applyBorder="1" applyAlignment="1">
      <alignment vertical="center"/>
    </xf>
    <xf numFmtId="178" fontId="10" fillId="5" borderId="23" xfId="0" applyNumberFormat="1" applyFont="1" applyFill="1" applyBorder="1" applyAlignment="1">
      <alignment vertical="center"/>
    </xf>
    <xf numFmtId="178" fontId="10" fillId="6" borderId="24" xfId="0" applyNumberFormat="1" applyFont="1" applyFill="1" applyBorder="1" applyAlignment="1">
      <alignment horizontal="center" vertical="center"/>
    </xf>
    <xf numFmtId="178" fontId="10" fillId="7" borderId="2" xfId="0" applyNumberFormat="1" applyFont="1" applyFill="1" applyBorder="1" applyAlignment="1">
      <alignment horizontal="center" vertical="center"/>
    </xf>
    <xf numFmtId="178" fontId="10" fillId="7" borderId="1" xfId="0" applyNumberFormat="1" applyFont="1" applyFill="1" applyBorder="1" applyAlignment="1">
      <alignment horizontal="center" vertical="center"/>
    </xf>
    <xf numFmtId="178" fontId="10" fillId="7" borderId="21" xfId="0" applyNumberFormat="1" applyFont="1" applyFill="1" applyBorder="1" applyAlignment="1">
      <alignment horizontal="center" vertical="center"/>
    </xf>
    <xf numFmtId="178" fontId="10" fillId="7" borderId="20" xfId="0" applyNumberFormat="1" applyFont="1" applyFill="1" applyBorder="1" applyAlignment="1">
      <alignment horizontal="center" vertical="center"/>
    </xf>
    <xf numFmtId="178" fontId="10" fillId="7" borderId="36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8" fillId="3" borderId="31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horizontal="distributed" vertical="center"/>
    </xf>
    <xf numFmtId="0" fontId="8" fillId="3" borderId="38" xfId="0" applyFont="1" applyFill="1" applyBorder="1" applyAlignment="1">
      <alignment horizontal="distributed" vertical="center"/>
    </xf>
    <xf numFmtId="0" fontId="8" fillId="4" borderId="39" xfId="0" applyFont="1" applyFill="1" applyBorder="1" applyAlignment="1">
      <alignment horizontal="center" vertical="center" wrapText="1"/>
    </xf>
    <xf numFmtId="0" fontId="8" fillId="4" borderId="38" xfId="0" applyFont="1" applyFill="1" applyBorder="1" applyAlignment="1">
      <alignment horizontal="center" vertical="center" wrapText="1"/>
    </xf>
    <xf numFmtId="0" fontId="8" fillId="4" borderId="40" xfId="0" applyFont="1" applyFill="1" applyBorder="1" applyAlignment="1">
      <alignment horizontal="center" vertical="center" wrapText="1"/>
    </xf>
    <xf numFmtId="0" fontId="8" fillId="5" borderId="41" xfId="0" applyFont="1" applyFill="1" applyBorder="1" applyAlignment="1">
      <alignment horizontal="center" vertical="center" wrapText="1"/>
    </xf>
    <xf numFmtId="0" fontId="8" fillId="5" borderId="38" xfId="0" applyFont="1" applyFill="1" applyBorder="1" applyAlignment="1">
      <alignment horizontal="center" vertical="center" wrapText="1"/>
    </xf>
    <xf numFmtId="0" fontId="8" fillId="5" borderId="40" xfId="0" applyFont="1" applyFill="1" applyBorder="1" applyAlignment="1">
      <alignment horizontal="center" vertical="center" wrapText="1"/>
    </xf>
    <xf numFmtId="0" fontId="0" fillId="6" borderId="41" xfId="0" applyFont="1" applyFill="1" applyBorder="1" applyAlignment="1">
      <alignment horizontal="center" vertical="center" wrapText="1"/>
    </xf>
    <xf numFmtId="0" fontId="0" fillId="6" borderId="38" xfId="0" applyFont="1" applyFill="1" applyBorder="1" applyAlignment="1">
      <alignment horizontal="center" vertical="center" wrapText="1"/>
    </xf>
    <xf numFmtId="0" fontId="8" fillId="7" borderId="42" xfId="0" applyFont="1" applyFill="1" applyBorder="1" applyAlignment="1">
      <alignment horizontal="center" vertical="center" wrapText="1"/>
    </xf>
    <xf numFmtId="0" fontId="8" fillId="7" borderId="43" xfId="0" applyFont="1" applyFill="1" applyBorder="1" applyAlignment="1">
      <alignment horizontal="center" vertical="center" wrapText="1"/>
    </xf>
    <xf numFmtId="0" fontId="8" fillId="7" borderId="44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left" indent="1"/>
    </xf>
    <xf numFmtId="0" fontId="8" fillId="3" borderId="11" xfId="0" applyFont="1" applyFill="1" applyBorder="1" applyAlignment="1">
      <alignment horizontal="left" indent="1"/>
    </xf>
    <xf numFmtId="0" fontId="8" fillId="3" borderId="17" xfId="0" applyFont="1" applyFill="1" applyBorder="1" applyAlignment="1">
      <alignment horizontal="distributed" vertical="center" wrapText="1"/>
    </xf>
    <xf numFmtId="0" fontId="8" fillId="3" borderId="18" xfId="0" applyFont="1" applyFill="1" applyBorder="1" applyAlignment="1">
      <alignment horizontal="distributed" vertical="center" wrapText="1"/>
    </xf>
    <xf numFmtId="0" fontId="8" fillId="3" borderId="27" xfId="0" applyFont="1" applyFill="1" applyBorder="1" applyAlignment="1">
      <alignment horizontal="distributed" vertical="center"/>
    </xf>
    <xf numFmtId="0" fontId="8" fillId="3" borderId="23" xfId="0" applyFont="1" applyFill="1" applyBorder="1" applyAlignment="1">
      <alignment horizontal="distributed" vertical="center"/>
    </xf>
    <xf numFmtId="0" fontId="8" fillId="3" borderId="31" xfId="0" applyFont="1" applyFill="1" applyBorder="1" applyAlignment="1">
      <alignment horizontal="distributed" vertical="center" shrinkToFit="1"/>
    </xf>
    <xf numFmtId="0" fontId="8" fillId="3" borderId="32" xfId="0" applyFont="1" applyFill="1" applyBorder="1" applyAlignment="1">
      <alignment horizontal="distributed" vertical="center" shrinkToFit="1"/>
    </xf>
    <xf numFmtId="0" fontId="0" fillId="3" borderId="31" xfId="0" applyFont="1" applyFill="1" applyBorder="1" applyAlignment="1">
      <alignment horizontal="distributed" vertical="center" wrapText="1" shrinkToFit="1"/>
    </xf>
    <xf numFmtId="0" fontId="0" fillId="3" borderId="32" xfId="0" applyFont="1" applyFill="1" applyBorder="1" applyAlignment="1">
      <alignment horizontal="distributed" vertical="center" shrinkToFit="1"/>
    </xf>
    <xf numFmtId="0" fontId="9" fillId="7" borderId="7" xfId="0" applyFont="1" applyFill="1" applyBorder="1" applyAlignment="1">
      <alignment horizontal="center" vertical="center"/>
    </xf>
    <xf numFmtId="0" fontId="9" fillId="7" borderId="14" xfId="0" applyFont="1" applyFill="1" applyBorder="1" applyAlignment="1">
      <alignment horizontal="center" vertical="center"/>
    </xf>
    <xf numFmtId="0" fontId="9" fillId="7" borderId="6" xfId="0" applyFont="1" applyFill="1" applyBorder="1" applyAlignment="1">
      <alignment horizontal="center" vertical="center"/>
    </xf>
    <xf numFmtId="0" fontId="9" fillId="7" borderId="13" xfId="0" applyFont="1" applyFill="1" applyBorder="1" applyAlignment="1">
      <alignment horizontal="center" vertical="center"/>
    </xf>
    <xf numFmtId="0" fontId="9" fillId="7" borderId="8" xfId="0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/>
    </xf>
    <xf numFmtId="0" fontId="9" fillId="6" borderId="13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top" wrapText="1" shrinkToFit="1"/>
    </xf>
    <xf numFmtId="0" fontId="5" fillId="0" borderId="0" xfId="0" applyFont="1" applyAlignment="1">
      <alignment horizontal="center" vertical="top" wrapText="1"/>
    </xf>
    <xf numFmtId="0" fontId="8" fillId="3" borderId="3" xfId="0" applyFont="1" applyFill="1" applyBorder="1" applyAlignment="1">
      <alignment horizontal="right" vertical="top" wrapText="1" indent="1"/>
    </xf>
    <xf numFmtId="0" fontId="8" fillId="3" borderId="4" xfId="0" applyFont="1" applyFill="1" applyBorder="1" applyAlignment="1">
      <alignment horizontal="right" vertical="top" wrapText="1" inden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sideWall>
    <c:backWall>
      <c:thickness val="0"/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0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3E1-4148-AE8B-4B4F6D5CB78B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3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3E1-4148-AE8B-4B4F6D5CB78B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3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3E1-4148-AE8B-4B4F6D5CB78B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3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C3E1-4148-AE8B-4B4F6D5CB78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26880064"/>
        <c:axId val="226880848"/>
        <c:axId val="0"/>
      </c:bar3DChart>
      <c:catAx>
        <c:axId val="2268800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HGPｺﾞｼｯｸE"/>
                <a:ea typeface="HGPｺﾞｼｯｸE"/>
                <a:cs typeface="HGPｺﾞｼｯｸE"/>
              </a:defRPr>
            </a:pPr>
            <a:endParaRPr lang="ja-JP"/>
          </a:p>
        </c:txPr>
        <c:crossAx val="226880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68808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68800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3000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476-453D-A7CC-731BB7074831}"/>
            </c:ext>
          </c:extLst>
        </c:ser>
        <c:ser>
          <c:idx val="1"/>
          <c:order val="1"/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476-453D-A7CC-731BB7074831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1476-453D-A7CC-731BB7074831}"/>
            </c:ext>
          </c:extLst>
        </c:ser>
        <c:ser>
          <c:idx val="3"/>
          <c:order val="3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1476-453D-A7CC-731BB70748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26885160"/>
        <c:axId val="226882808"/>
        <c:axId val="0"/>
      </c:bar3DChart>
      <c:catAx>
        <c:axId val="226885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6882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68828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68851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1" i="1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sideWall>
    <c:backWall>
      <c:thickness val="0"/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HGPｺﾞｼｯｸE"/>
                    <a:ea typeface="HGPｺﾞｼｯｸE"/>
                    <a:cs typeface="HGPｺﾞｼｯｸE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1C8-4D93-BA3A-6313BBBA1790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350" b="0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1C8-4D93-BA3A-6313BBBA1790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350" b="0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91C8-4D93-BA3A-6313BBBA1790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350" b="0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91C8-4D93-BA3A-6313BBBA17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26881240"/>
        <c:axId val="226882024"/>
        <c:axId val="0"/>
      </c:bar3DChart>
      <c:catAx>
        <c:axId val="226881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226882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68820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68812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77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836282860080149E-2"/>
          <c:y val="7.3357646649846037E-2"/>
          <c:w val="0.92992876361633592"/>
          <c:h val="0.8430148542403753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'※グラフ (開催率入対象全工事)'!$AA$5</c:f>
              <c:strCache>
                <c:ptCount val="1"/>
                <c:pt idx="0">
                  <c:v>開催件数</c:v>
                </c:pt>
              </c:strCache>
            </c:strRef>
          </c:tx>
          <c:spPr>
            <a:solidFill>
              <a:srgbClr val="FF6600"/>
            </a:solidFill>
          </c:spPr>
          <c:invertIfNegative val="0"/>
          <c:dLbls>
            <c:dLbl>
              <c:idx val="0"/>
              <c:layout>
                <c:manualLayout>
                  <c:x val="7.8037904124861049E-3"/>
                  <c:y val="1.6161616161616162E-2"/>
                </c:manualLayout>
              </c:layout>
              <c:spPr/>
              <c:txPr>
                <a:bodyPr/>
                <a:lstStyle/>
                <a:p>
                  <a:pPr>
                    <a:defRPr sz="1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0DA-45F1-BA72-CF6B2E02E44F}"/>
                </c:ext>
              </c:extLst>
            </c:dLbl>
            <c:dLbl>
              <c:idx val="1"/>
              <c:layout>
                <c:manualLayout>
                  <c:x val="8.9186176142698227E-3"/>
                  <c:y val="2.1548609454121272E-2"/>
                </c:manualLayout>
              </c:layout>
              <c:spPr/>
              <c:txPr>
                <a:bodyPr/>
                <a:lstStyle/>
                <a:p>
                  <a:pPr>
                    <a:defRPr sz="1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0DA-45F1-BA72-CF6B2E02E44F}"/>
                </c:ext>
              </c:extLst>
            </c:dLbl>
            <c:dLbl>
              <c:idx val="2"/>
              <c:layout>
                <c:manualLayout>
                  <c:x val="7.8037904124860641E-3"/>
                  <c:y val="1.8855218855218757E-2"/>
                </c:manualLayout>
              </c:layout>
              <c:spPr/>
              <c:txPr>
                <a:bodyPr/>
                <a:lstStyle/>
                <a:p>
                  <a:pPr>
                    <a:defRPr sz="1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0DA-45F1-BA72-CF6B2E02E44F}"/>
                </c:ext>
              </c:extLst>
            </c:dLbl>
            <c:dLbl>
              <c:idx val="3"/>
              <c:layout>
                <c:manualLayout>
                  <c:x val="1.3852087104863683E-3"/>
                  <c:y val="1.0774198679710491E-2"/>
                </c:manualLayout>
              </c:layout>
              <c:spPr/>
              <c:txPr>
                <a:bodyPr/>
                <a:lstStyle/>
                <a:p>
                  <a:pPr>
                    <a:defRPr sz="1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0DA-45F1-BA72-CF6B2E02E44F}"/>
                </c:ext>
              </c:extLst>
            </c:dLbl>
            <c:dLbl>
              <c:idx val="4"/>
              <c:layout>
                <c:manualLayout>
                  <c:x val="3.3444626104314527E-3"/>
                  <c:y val="1.3468013468013467E-2"/>
                </c:manualLayout>
              </c:layout>
              <c:spPr/>
              <c:txPr>
                <a:bodyPr/>
                <a:lstStyle/>
                <a:p>
                  <a:pPr>
                    <a:defRPr sz="1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0DA-45F1-BA72-CF6B2E02E44F}"/>
                </c:ext>
              </c:extLst>
            </c:dLbl>
            <c:dLbl>
              <c:idx val="5"/>
              <c:layout>
                <c:manualLayout>
                  <c:x val="4.4593113211683858E-3"/>
                  <c:y val="1.6161404066915876E-2"/>
                </c:manualLayout>
              </c:layout>
              <c:spPr/>
              <c:txPr>
                <a:bodyPr/>
                <a:lstStyle/>
                <a:p>
                  <a:pPr>
                    <a:defRPr sz="1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0DA-45F1-BA72-CF6B2E02E44F}"/>
                </c:ext>
              </c:extLst>
            </c:dLbl>
            <c:dLbl>
              <c:idx val="6"/>
              <c:layout>
                <c:manualLayout>
                  <c:x val="2.2296544035674492E-3"/>
                  <c:y val="1.6161616161616162E-2"/>
                </c:manualLayout>
              </c:layout>
              <c:spPr/>
              <c:txPr>
                <a:bodyPr/>
                <a:lstStyle/>
                <a:p>
                  <a:pPr>
                    <a:defRPr sz="1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0DA-45F1-BA72-CF6B2E02E44F}"/>
                </c:ext>
              </c:extLst>
            </c:dLbl>
            <c:dLbl>
              <c:idx val="7"/>
              <c:layout>
                <c:manualLayout>
                  <c:x val="2.2296544035674492E-3"/>
                  <c:y val="1.3468013468013467E-2"/>
                </c:manualLayout>
              </c:layout>
              <c:spPr/>
              <c:txPr>
                <a:bodyPr/>
                <a:lstStyle/>
                <a:p>
                  <a:pPr>
                    <a:defRPr sz="1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0DA-45F1-BA72-CF6B2E02E44F}"/>
                </c:ext>
              </c:extLst>
            </c:dLbl>
            <c:dLbl>
              <c:idx val="8"/>
              <c:layout>
                <c:manualLayout>
                  <c:x val="3.3444816053511861E-3"/>
                  <c:y val="1.6161616161616162E-2"/>
                </c:manualLayout>
              </c:layout>
              <c:spPr/>
              <c:txPr>
                <a:bodyPr/>
                <a:lstStyle/>
                <a:p>
                  <a:pPr>
                    <a:defRPr sz="1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0DA-45F1-BA72-CF6B2E02E44F}"/>
                </c:ext>
              </c:extLst>
            </c:dLbl>
            <c:dLbl>
              <c:idx val="9"/>
              <c:layout>
                <c:manualLayout>
                  <c:x val="2.3994136771089769E-3"/>
                  <c:y val="1.0869005010737294E-2"/>
                </c:manualLayout>
              </c:layout>
              <c:spPr/>
              <c:txPr>
                <a:bodyPr/>
                <a:lstStyle/>
                <a:p>
                  <a:pPr>
                    <a:defRPr sz="1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0DA-45F1-BA72-CF6B2E02E44F}"/>
                </c:ext>
              </c:extLst>
            </c:dLbl>
            <c:dLbl>
              <c:idx val="10"/>
              <c:layout>
                <c:manualLayout>
                  <c:x val="4.4667783361250699E-3"/>
                  <c:y val="1.2900660144754633E-2"/>
                </c:manualLayout>
              </c:layout>
              <c:spPr/>
              <c:txPr>
                <a:bodyPr/>
                <a:lstStyle/>
                <a:p>
                  <a:pPr>
                    <a:defRPr sz="1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0DA-45F1-BA72-CF6B2E02E44F}"/>
                </c:ext>
              </c:extLst>
            </c:dLbl>
            <c:dLbl>
              <c:idx val="11"/>
              <c:layout>
                <c:manualLayout>
                  <c:x val="5.3269407806929518E-3"/>
                  <c:y val="8.080859524121407E-3"/>
                </c:manualLayout>
              </c:layout>
              <c:spPr/>
              <c:txPr>
                <a:bodyPr/>
                <a:lstStyle/>
                <a:p>
                  <a:pPr>
                    <a:defRPr sz="1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0DA-45F1-BA72-CF6B2E02E44F}"/>
                </c:ext>
              </c:extLst>
            </c:dLbl>
            <c:dLbl>
              <c:idx val="12"/>
              <c:layout>
                <c:manualLayout>
                  <c:x val="1.0718113612004287E-3"/>
                  <c:y val="1.0774410774410874E-2"/>
                </c:manualLayout>
              </c:layout>
              <c:spPr/>
              <c:txPr>
                <a:bodyPr/>
                <a:lstStyle/>
                <a:p>
                  <a:pPr>
                    <a:defRPr sz="1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30DA-45F1-BA72-CF6B2E02E44F}"/>
                </c:ext>
              </c:extLst>
            </c:dLbl>
            <c:dLbl>
              <c:idx val="15"/>
              <c:layout>
                <c:manualLayout>
                  <c:x val="8.6666663633712566E-3"/>
                  <c:y val="8.49272957159271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0DA-45F1-BA72-CF6B2E02E4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'※グラフ (開催率入対象全工事)'!$Y$7:$Y$25</c:f>
              <c:strCache>
                <c:ptCount val="19"/>
                <c:pt idx="0">
                  <c:v>Ｈ１４</c:v>
                </c:pt>
                <c:pt idx="1">
                  <c:v>Ｈ１５</c:v>
                </c:pt>
                <c:pt idx="2">
                  <c:v>Ｈ１６</c:v>
                </c:pt>
                <c:pt idx="3">
                  <c:v>Ｈ１７</c:v>
                </c:pt>
                <c:pt idx="4">
                  <c:v>Ｈ１８</c:v>
                </c:pt>
                <c:pt idx="5">
                  <c:v>Ｈ１９</c:v>
                </c:pt>
                <c:pt idx="6">
                  <c:v>Ｈ２０</c:v>
                </c:pt>
                <c:pt idx="7">
                  <c:v>Ｈ２１</c:v>
                </c:pt>
                <c:pt idx="8">
                  <c:v>Ｈ２２</c:v>
                </c:pt>
                <c:pt idx="9">
                  <c:v>Ｈ２３</c:v>
                </c:pt>
                <c:pt idx="10">
                  <c:v>Ｈ２４</c:v>
                </c:pt>
                <c:pt idx="11">
                  <c:v>Ｈ２５</c:v>
                </c:pt>
                <c:pt idx="12">
                  <c:v>Ｈ２６</c:v>
                </c:pt>
                <c:pt idx="13">
                  <c:v>Ｈ２７</c:v>
                </c:pt>
                <c:pt idx="14">
                  <c:v>Ｈ２８</c:v>
                </c:pt>
                <c:pt idx="15">
                  <c:v>Ｈ２９</c:v>
                </c:pt>
                <c:pt idx="16">
                  <c:v>Ｈ３０</c:v>
                </c:pt>
                <c:pt idx="17">
                  <c:v>R元(H31)</c:v>
                </c:pt>
                <c:pt idx="18">
                  <c:v>R２</c:v>
                </c:pt>
              </c:strCache>
            </c:strRef>
          </c:cat>
          <c:val>
            <c:numRef>
              <c:f>'※グラフ (開催率入対象全工事)'!$AA$7:$AA$25</c:f>
              <c:numCache>
                <c:formatCode>##"件"</c:formatCode>
                <c:ptCount val="19"/>
                <c:pt idx="0">
                  <c:v>41</c:v>
                </c:pt>
                <c:pt idx="1">
                  <c:v>29</c:v>
                </c:pt>
                <c:pt idx="2">
                  <c:v>29</c:v>
                </c:pt>
                <c:pt idx="3">
                  <c:v>133</c:v>
                </c:pt>
                <c:pt idx="4">
                  <c:v>301</c:v>
                </c:pt>
                <c:pt idx="5">
                  <c:v>299</c:v>
                </c:pt>
                <c:pt idx="6">
                  <c:v>247</c:v>
                </c:pt>
                <c:pt idx="7">
                  <c:v>329</c:v>
                </c:pt>
                <c:pt idx="8">
                  <c:v>385</c:v>
                </c:pt>
                <c:pt idx="9">
                  <c:v>350</c:v>
                </c:pt>
                <c:pt idx="10">
                  <c:v>363</c:v>
                </c:pt>
                <c:pt idx="11">
                  <c:v>389</c:v>
                </c:pt>
                <c:pt idx="12">
                  <c:v>458</c:v>
                </c:pt>
                <c:pt idx="13">
                  <c:v>388</c:v>
                </c:pt>
                <c:pt idx="14">
                  <c:v>322</c:v>
                </c:pt>
                <c:pt idx="15">
                  <c:v>363</c:v>
                </c:pt>
                <c:pt idx="16">
                  <c:v>358</c:v>
                </c:pt>
                <c:pt idx="17">
                  <c:v>391</c:v>
                </c:pt>
                <c:pt idx="18">
                  <c:v>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0DA-45F1-BA72-CF6B2E02E44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18"/>
        <c:axId val="226883592"/>
        <c:axId val="279990248"/>
      </c:barChart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883592"/>
        <c:axId val="279990248"/>
        <c:extLst>
          <c:ext xmlns:c15="http://schemas.microsoft.com/office/drawing/2012/chart" uri="{02D57815-91ED-43cb-92C2-25804820EDAC}">
            <c15:filteredLineSeries>
              <c15:ser>
                <c:idx val="4"/>
                <c:order val="3"/>
                <c:tx>
                  <c:strRef>
                    <c:extLst>
                      <c:ext uri="{02D57815-91ED-43cb-92C2-25804820EDAC}">
                        <c15:formulaRef>
                          <c15:sqref>'※グラフ (開催率入対象全工事)'!$AF$5</c15:sqref>
                        </c15:formulaRef>
                      </c:ext>
                    </c:extLst>
                    <c:strCache>
                      <c:ptCount val="1"/>
                      <c:pt idx="0">
                        <c:v>平均開催件数</c:v>
                      </c:pt>
                    </c:strCache>
                  </c:strRef>
                </c:tx>
                <c:spPr>
                  <a:ln w="31750">
                    <a:solidFill>
                      <a:srgbClr val="FF9999"/>
                    </a:solidFill>
                  </a:ln>
                </c:spPr>
                <c:marker>
                  <c:symbol val="diamond"/>
                  <c:size val="7"/>
                  <c:spPr>
                    <a:solidFill>
                      <a:srgbClr val="FF9999"/>
                    </a:solidFill>
                    <a:ln w="3175">
                      <a:solidFill>
                        <a:srgbClr val="FF9999"/>
                      </a:solidFill>
                    </a:ln>
                  </c:spPr>
                </c:marker>
                <c:dLbls>
                  <c:dLbl>
                    <c:idx val="3"/>
                    <c:layout>
                      <c:manualLayout>
                        <c:x val="-3.9385206532180597E-2"/>
                        <c:y val="0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35-30DA-45F1-BA72-CF6B2E02E44F}"/>
                      </c:ext>
                    </c:extLst>
                  </c:dLbl>
                  <c:dLbl>
                    <c:idx val="4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36-30DA-45F1-BA72-CF6B2E02E44F}"/>
                      </c:ext>
                    </c:extLst>
                  </c:dLbl>
                  <c:dLbl>
                    <c:idx val="5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37-30DA-45F1-BA72-CF6B2E02E44F}"/>
                      </c:ext>
                    </c:extLst>
                  </c:dLbl>
                  <c:dLbl>
                    <c:idx val="6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38-30DA-45F1-BA72-CF6B2E02E44F}"/>
                      </c:ext>
                    </c:extLst>
                  </c:dLbl>
                  <c:dLbl>
                    <c:idx val="7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39-30DA-45F1-BA72-CF6B2E02E44F}"/>
                      </c:ext>
                    </c:extLst>
                  </c:dLbl>
                  <c:dLbl>
                    <c:idx val="8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3A-30DA-45F1-BA72-CF6B2E02E44F}"/>
                      </c:ext>
                    </c:extLst>
                  </c:dLbl>
                  <c:dLbl>
                    <c:idx val="9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3B-30DA-45F1-BA72-CF6B2E02E44F}"/>
                      </c:ext>
                    </c:extLst>
                  </c:dLbl>
                  <c:dLbl>
                    <c:idx val="10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3C-30DA-45F1-BA72-CF6B2E02E44F}"/>
                      </c:ext>
                    </c:extLst>
                  </c:dLbl>
                  <c:dLbl>
                    <c:idx val="1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3D-30DA-45F1-BA72-CF6B2E02E44F}"/>
                      </c:ext>
                    </c:extLst>
                  </c:dLbl>
                  <c:dLbl>
                    <c:idx val="12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3E-30DA-45F1-BA72-CF6B2E02E44F}"/>
                      </c:ext>
                    </c:extLst>
                  </c:dLbl>
                  <c:dLbl>
                    <c:idx val="13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3F-30DA-45F1-BA72-CF6B2E02E44F}"/>
                      </c:ext>
                    </c:extLst>
                  </c:dLbl>
                  <c:dLbl>
                    <c:idx val="14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40-30DA-45F1-BA72-CF6B2E02E44F}"/>
                      </c:ext>
                    </c:extLst>
                  </c:dLbl>
                  <c:dLbl>
                    <c:idx val="15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41-30DA-45F1-BA72-CF6B2E02E44F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'※グラフ (開催率入対象全工事)'!$Y$7:$Y$22</c15:sqref>
                        </c15:formulaRef>
                      </c:ext>
                    </c:extLst>
                    <c:strCache>
                      <c:ptCount val="16"/>
                      <c:pt idx="0">
                        <c:v>Ｈ１４</c:v>
                      </c:pt>
                      <c:pt idx="1">
                        <c:v>Ｈ１５</c:v>
                      </c:pt>
                      <c:pt idx="2">
                        <c:v>Ｈ１６</c:v>
                      </c:pt>
                      <c:pt idx="3">
                        <c:v>Ｈ１７</c:v>
                      </c:pt>
                      <c:pt idx="4">
                        <c:v>Ｈ１８</c:v>
                      </c:pt>
                      <c:pt idx="5">
                        <c:v>Ｈ１９</c:v>
                      </c:pt>
                      <c:pt idx="6">
                        <c:v>Ｈ２０</c:v>
                      </c:pt>
                      <c:pt idx="7">
                        <c:v>Ｈ２１</c:v>
                      </c:pt>
                      <c:pt idx="8">
                        <c:v>Ｈ２２</c:v>
                      </c:pt>
                      <c:pt idx="9">
                        <c:v>Ｈ２３</c:v>
                      </c:pt>
                      <c:pt idx="10">
                        <c:v>Ｈ２４</c:v>
                      </c:pt>
                      <c:pt idx="11">
                        <c:v>Ｈ２５</c:v>
                      </c:pt>
                      <c:pt idx="12">
                        <c:v>Ｈ２６</c:v>
                      </c:pt>
                      <c:pt idx="13">
                        <c:v>Ｈ２７</c:v>
                      </c:pt>
                      <c:pt idx="14">
                        <c:v>Ｈ２８</c:v>
                      </c:pt>
                      <c:pt idx="15">
                        <c:v>Ｈ２９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'※グラフ (開催率入対象全工事)'!$AF$7:$AF$22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3" formatCode="0&quot;件&quot;">
                        <c:v>332.84615384615387</c:v>
                      </c:pt>
                      <c:pt idx="4" formatCode="0&quot;件&quot;">
                        <c:v>332.84615384615387</c:v>
                      </c:pt>
                      <c:pt idx="5" formatCode="0&quot;件&quot;">
                        <c:v>332.84615384615387</c:v>
                      </c:pt>
                      <c:pt idx="6" formatCode="0&quot;件&quot;">
                        <c:v>332.84615384615387</c:v>
                      </c:pt>
                      <c:pt idx="7" formatCode="0&quot;件&quot;">
                        <c:v>332.84615384615387</c:v>
                      </c:pt>
                      <c:pt idx="8" formatCode="0&quot;件&quot;">
                        <c:v>332.84615384615387</c:v>
                      </c:pt>
                      <c:pt idx="9" formatCode="0&quot;件&quot;">
                        <c:v>332.84615384615387</c:v>
                      </c:pt>
                      <c:pt idx="10" formatCode="0&quot;件&quot;">
                        <c:v>332.84615384615387</c:v>
                      </c:pt>
                      <c:pt idx="11" formatCode="0&quot;件&quot;">
                        <c:v>332.84615384615387</c:v>
                      </c:pt>
                      <c:pt idx="12" formatCode="0&quot;件&quot;">
                        <c:v>332.84615384615387</c:v>
                      </c:pt>
                      <c:pt idx="13" formatCode="0&quot;件&quot;">
                        <c:v>332.84615384615387</c:v>
                      </c:pt>
                      <c:pt idx="14" formatCode="0&quot;件&quot;">
                        <c:v>332.84615384615387</c:v>
                      </c:pt>
                      <c:pt idx="15" formatCode="0&quot;件&quot;">
                        <c:v>332.84615384615387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42-30DA-45F1-BA72-CF6B2E02E44F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2"/>
          <c:order val="1"/>
          <c:tx>
            <c:strRef>
              <c:f>'※グラフ (開催率入対象全工事)'!$AB$5</c:f>
              <c:strCache>
                <c:ptCount val="1"/>
                <c:pt idx="0">
                  <c:v>開催率</c:v>
                </c:pt>
              </c:strCache>
            </c:strRef>
          </c:tx>
          <c:spPr>
            <a:ln w="44450">
              <a:solidFill>
                <a:srgbClr val="00B050"/>
              </a:solidFill>
            </a:ln>
          </c:spPr>
          <c:marker>
            <c:symbol val="circle"/>
            <c:size val="13"/>
          </c:marker>
          <c:dLbls>
            <c:dLbl>
              <c:idx val="0"/>
              <c:layout>
                <c:manualLayout>
                  <c:x val="-1.1825431128984772E-2"/>
                  <c:y val="-4.7823325114663695E-2"/>
                </c:manualLayout>
              </c:layout>
              <c:spPr/>
              <c:txPr>
                <a:bodyPr/>
                <a:lstStyle/>
                <a:p>
                  <a:pPr>
                    <a:defRPr sz="1600" b="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0DA-45F1-BA72-CF6B2E02E44F}"/>
                </c:ext>
              </c:extLst>
            </c:dLbl>
            <c:dLbl>
              <c:idx val="1"/>
              <c:layout>
                <c:manualLayout>
                  <c:x val="-8.3038188245562385E-3"/>
                  <c:y val="-5.5809538959145255E-2"/>
                </c:manualLayout>
              </c:layout>
              <c:spPr/>
              <c:txPr>
                <a:bodyPr/>
                <a:lstStyle/>
                <a:p>
                  <a:pPr>
                    <a:defRPr sz="1600" b="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0DA-45F1-BA72-CF6B2E02E44F}"/>
                </c:ext>
              </c:extLst>
            </c:dLbl>
            <c:dLbl>
              <c:idx val="2"/>
              <c:layout>
                <c:manualLayout>
                  <c:x val="-1.0033444816053512E-2"/>
                  <c:y val="-8.3501683501684104E-2"/>
                </c:manualLayout>
              </c:layout>
              <c:spPr/>
              <c:txPr>
                <a:bodyPr/>
                <a:lstStyle/>
                <a:p>
                  <a:pPr>
                    <a:defRPr sz="1600" b="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0DA-45F1-BA72-CF6B2E02E44F}"/>
                </c:ext>
              </c:extLst>
            </c:dLbl>
            <c:dLbl>
              <c:idx val="3"/>
              <c:layout>
                <c:manualLayout>
                  <c:x val="-1.9162533142470319E-2"/>
                  <c:y val="-4.817870676883277E-2"/>
                </c:manualLayout>
              </c:layout>
              <c:spPr/>
              <c:txPr>
                <a:bodyPr/>
                <a:lstStyle/>
                <a:p>
                  <a:pPr>
                    <a:defRPr sz="1600" b="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30DA-45F1-BA72-CF6B2E02E44F}"/>
                </c:ext>
              </c:extLst>
            </c:dLbl>
            <c:dLbl>
              <c:idx val="4"/>
              <c:layout>
                <c:manualLayout>
                  <c:x val="-1.832245632243186E-2"/>
                  <c:y val="-3.3956904118262174E-2"/>
                </c:manualLayout>
              </c:layout>
              <c:spPr/>
              <c:txPr>
                <a:bodyPr/>
                <a:lstStyle/>
                <a:p>
                  <a:pPr>
                    <a:defRPr sz="1600" b="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30DA-45F1-BA72-CF6B2E02E44F}"/>
                </c:ext>
              </c:extLst>
            </c:dLbl>
            <c:dLbl>
              <c:idx val="5"/>
              <c:layout>
                <c:manualLayout>
                  <c:x val="-1.4423171406005257E-2"/>
                  <c:y val="-3.3436210668416566E-2"/>
                </c:manualLayout>
              </c:layout>
              <c:spPr/>
              <c:txPr>
                <a:bodyPr/>
                <a:lstStyle/>
                <a:p>
                  <a:pPr>
                    <a:defRPr sz="1600" b="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7217423011530686E-2"/>
                      <c:h val="4.198358208174625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30DA-45F1-BA72-CF6B2E02E44F}"/>
                </c:ext>
              </c:extLst>
            </c:dLbl>
            <c:dLbl>
              <c:idx val="6"/>
              <c:layout>
                <c:manualLayout>
                  <c:x val="-1.0751682276199831E-2"/>
                  <c:y val="-3.40056662522654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30DA-45F1-BA72-CF6B2E02E44F}"/>
                </c:ext>
              </c:extLst>
            </c:dLbl>
            <c:dLbl>
              <c:idx val="7"/>
              <c:layout>
                <c:manualLayout>
                  <c:x val="-1.5588774096159965E-2"/>
                  <c:y val="-3.8798199523577027E-2"/>
                </c:manualLayout>
              </c:layout>
              <c:spPr/>
              <c:txPr>
                <a:bodyPr/>
                <a:lstStyle/>
                <a:p>
                  <a:pPr>
                    <a:defRPr sz="1600" b="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30DA-45F1-BA72-CF6B2E02E44F}"/>
                </c:ext>
              </c:extLst>
            </c:dLbl>
            <c:dLbl>
              <c:idx val="8"/>
              <c:layout>
                <c:manualLayout>
                  <c:x val="-1.2304026574360414E-2"/>
                  <c:y val="-3.412318760992638E-2"/>
                </c:manualLayout>
              </c:layout>
              <c:spPr/>
              <c:txPr>
                <a:bodyPr/>
                <a:lstStyle/>
                <a:p>
                  <a:pPr>
                    <a:defRPr sz="1600" b="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30DA-45F1-BA72-CF6B2E02E44F}"/>
                </c:ext>
              </c:extLst>
            </c:dLbl>
            <c:dLbl>
              <c:idx val="9"/>
              <c:layout>
                <c:manualLayout>
                  <c:x val="-1.3508137441792899E-2"/>
                  <c:y val="-3.7173820548578623E-2"/>
                </c:manualLayout>
              </c:layout>
              <c:spPr/>
              <c:txPr>
                <a:bodyPr/>
                <a:lstStyle/>
                <a:p>
                  <a:pPr>
                    <a:defRPr sz="1600" b="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30DA-45F1-BA72-CF6B2E02E44F}"/>
                </c:ext>
              </c:extLst>
            </c:dLbl>
            <c:dLbl>
              <c:idx val="10"/>
              <c:layout>
                <c:manualLayout>
                  <c:x val="-1.8848292122501744E-2"/>
                  <c:y val="-4.1414280321663881E-2"/>
                </c:manualLayout>
              </c:layout>
              <c:spPr/>
              <c:txPr>
                <a:bodyPr/>
                <a:lstStyle/>
                <a:p>
                  <a:pPr>
                    <a:defRPr sz="1600" b="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30DA-45F1-BA72-CF6B2E02E44F}"/>
                </c:ext>
              </c:extLst>
            </c:dLbl>
            <c:dLbl>
              <c:idx val="11"/>
              <c:layout>
                <c:manualLayout>
                  <c:x val="-1.9194135390502132E-2"/>
                  <c:y val="-6.13172298308584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30DA-45F1-BA72-CF6B2E02E44F}"/>
                </c:ext>
              </c:extLst>
            </c:dLbl>
            <c:dLbl>
              <c:idx val="12"/>
              <c:layout>
                <c:manualLayout>
                  <c:x val="-1.9252229623464387E-2"/>
                  <c:y val="-4.37734754295759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30DA-45F1-BA72-CF6B2E02E44F}"/>
                </c:ext>
              </c:extLst>
            </c:dLbl>
            <c:dLbl>
              <c:idx val="13"/>
              <c:layout>
                <c:manualLayout>
                  <c:x val="-2.0095425919030848E-2"/>
                  <c:y val="-4.03850454995319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30DA-45F1-BA72-CF6B2E02E44F}"/>
                </c:ext>
              </c:extLst>
            </c:dLbl>
            <c:dLbl>
              <c:idx val="14"/>
              <c:layout>
                <c:manualLayout>
                  <c:x val="-1.7430792838222634E-2"/>
                  <c:y val="-5.6678981797418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30DA-45F1-BA72-CF6B2E02E44F}"/>
                </c:ext>
              </c:extLst>
            </c:dLbl>
            <c:dLbl>
              <c:idx val="15"/>
              <c:layout>
                <c:manualLayout>
                  <c:x val="-2.1457154739666133E-2"/>
                  <c:y val="-3.3609723877109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30DA-45F1-BA72-CF6B2E02E44F}"/>
                </c:ext>
              </c:extLst>
            </c:dLbl>
            <c:dLbl>
              <c:idx val="16"/>
              <c:layout>
                <c:manualLayout>
                  <c:x val="-2.2483729631166023E-2"/>
                  <c:y val="-3.48443134276149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30DA-45F1-BA72-CF6B2E02E44F}"/>
                </c:ext>
              </c:extLst>
            </c:dLbl>
            <c:dLbl>
              <c:idx val="17"/>
              <c:layout>
                <c:manualLayout>
                  <c:x val="-2.6139085162560402E-2"/>
                  <c:y val="-5.07926077220146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30DA-45F1-BA72-CF6B2E02E44F}"/>
                </c:ext>
              </c:extLst>
            </c:dLbl>
            <c:dLbl>
              <c:idx val="18"/>
              <c:layout>
                <c:manualLayout>
                  <c:x val="-2.2766299980294311E-2"/>
                  <c:y val="-3.90712367092420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30DA-45F1-BA72-CF6B2E02E4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'※グラフ (開催率入対象全工事)'!$Y$7:$Y$25</c:f>
              <c:strCache>
                <c:ptCount val="19"/>
                <c:pt idx="0">
                  <c:v>Ｈ１４</c:v>
                </c:pt>
                <c:pt idx="1">
                  <c:v>Ｈ１５</c:v>
                </c:pt>
                <c:pt idx="2">
                  <c:v>Ｈ１６</c:v>
                </c:pt>
                <c:pt idx="3">
                  <c:v>Ｈ１７</c:v>
                </c:pt>
                <c:pt idx="4">
                  <c:v>Ｈ１８</c:v>
                </c:pt>
                <c:pt idx="5">
                  <c:v>Ｈ１９</c:v>
                </c:pt>
                <c:pt idx="6">
                  <c:v>Ｈ２０</c:v>
                </c:pt>
                <c:pt idx="7">
                  <c:v>Ｈ２１</c:v>
                </c:pt>
                <c:pt idx="8">
                  <c:v>Ｈ２２</c:v>
                </c:pt>
                <c:pt idx="9">
                  <c:v>Ｈ２３</c:v>
                </c:pt>
                <c:pt idx="10">
                  <c:v>Ｈ２４</c:v>
                </c:pt>
                <c:pt idx="11">
                  <c:v>Ｈ２５</c:v>
                </c:pt>
                <c:pt idx="12">
                  <c:v>Ｈ２６</c:v>
                </c:pt>
                <c:pt idx="13">
                  <c:v>Ｈ２７</c:v>
                </c:pt>
                <c:pt idx="14">
                  <c:v>Ｈ２８</c:v>
                </c:pt>
                <c:pt idx="15">
                  <c:v>Ｈ２９</c:v>
                </c:pt>
                <c:pt idx="16">
                  <c:v>Ｈ３０</c:v>
                </c:pt>
                <c:pt idx="17">
                  <c:v>R元(H31)</c:v>
                </c:pt>
                <c:pt idx="18">
                  <c:v>R２</c:v>
                </c:pt>
              </c:strCache>
            </c:strRef>
          </c:cat>
          <c:val>
            <c:numRef>
              <c:f>'※グラフ (開催率入対象全工事)'!$AB$7:$AB$25</c:f>
              <c:numCache>
                <c:formatCode>0.0"%"</c:formatCode>
                <c:ptCount val="19"/>
                <c:pt idx="3">
                  <c:v>3.09</c:v>
                </c:pt>
                <c:pt idx="4">
                  <c:v>6.92</c:v>
                </c:pt>
                <c:pt idx="5">
                  <c:v>6.88</c:v>
                </c:pt>
                <c:pt idx="6">
                  <c:v>6.62</c:v>
                </c:pt>
                <c:pt idx="7">
                  <c:v>7.76</c:v>
                </c:pt>
                <c:pt idx="8">
                  <c:v>9.6300000000000008</c:v>
                </c:pt>
                <c:pt idx="9">
                  <c:v>9.7799999999999994</c:v>
                </c:pt>
                <c:pt idx="10">
                  <c:v>11.4</c:v>
                </c:pt>
                <c:pt idx="11">
                  <c:v>13.45</c:v>
                </c:pt>
                <c:pt idx="12">
                  <c:v>17.03</c:v>
                </c:pt>
                <c:pt idx="13">
                  <c:v>15.45</c:v>
                </c:pt>
                <c:pt idx="14">
                  <c:v>11.89</c:v>
                </c:pt>
                <c:pt idx="15">
                  <c:v>14.2</c:v>
                </c:pt>
                <c:pt idx="16">
                  <c:v>14.08</c:v>
                </c:pt>
                <c:pt idx="17">
                  <c:v>16.11</c:v>
                </c:pt>
                <c:pt idx="18">
                  <c:v>18.510000000000002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2-30DA-45F1-BA72-CF6B2E02E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9988288"/>
        <c:axId val="279991816"/>
        <c:extLst>
          <c:ext xmlns:c15="http://schemas.microsoft.com/office/drawing/2012/chart" uri="{02D57815-91ED-43cb-92C2-25804820EDAC}">
            <c15:filteredLineSeries>
              <c15:ser>
                <c:idx val="3"/>
                <c:order val="2"/>
                <c:tx>
                  <c:strRef>
                    <c:extLst>
                      <c:ext uri="{02D57815-91ED-43cb-92C2-25804820EDAC}">
                        <c15:formulaRef>
                          <c15:sqref>'※グラフ (開催率入対象全工事)'!$AC$5</c15:sqref>
                        </c15:formulaRef>
                      </c:ext>
                    </c:extLst>
                    <c:strCache>
                      <c:ptCount val="1"/>
                      <c:pt idx="0">
                        <c:v>開催率
（発注者開催）</c:v>
                      </c:pt>
                    </c:strCache>
                  </c:strRef>
                </c:tx>
                <c:spPr>
                  <a:ln w="31750">
                    <a:prstDash val="sysDash"/>
                  </a:ln>
                </c:spPr>
                <c:marker>
                  <c:symbol val="square"/>
                  <c:size val="8"/>
                </c:marker>
                <c:dLbls>
                  <c:dLbl>
                    <c:idx val="0"/>
                    <c:layout>
                      <c:manualLayout>
                        <c:x val="0"/>
                        <c:y val="-2.0792722547108417E-2"/>
                      </c:manualLayout>
                    </c:layout>
                    <c:spPr/>
                    <c:txPr>
                      <a:bodyPr/>
                      <a:lstStyle/>
                      <a:p>
                        <a:pPr>
                          <a:defRPr/>
                        </a:pPr>
                        <a:endParaRPr lang="ja-JP"/>
                      </a:p>
                    </c:txPr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23-30DA-45F1-BA72-CF6B2E02E44F}"/>
                      </c:ext>
                    </c:extLst>
                  </c:dLbl>
                  <c:dLbl>
                    <c:idx val="1"/>
                    <c:layout>
                      <c:manualLayout>
                        <c:x val="-3.3500837520938093E-3"/>
                        <c:y val="-3.118908382066287E-2"/>
                      </c:manualLayout>
                    </c:layout>
                    <c:spPr/>
                    <c:txPr>
                      <a:bodyPr/>
                      <a:lstStyle/>
                      <a:p>
                        <a:pPr>
                          <a:defRPr/>
                        </a:pPr>
                        <a:endParaRPr lang="ja-JP"/>
                      </a:p>
                    </c:txPr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24-30DA-45F1-BA72-CF6B2E02E44F}"/>
                      </c:ext>
                    </c:extLst>
                  </c:dLbl>
                  <c:dLbl>
                    <c:idx val="2"/>
                    <c:layout>
                      <c:manualLayout>
                        <c:x val="0"/>
                        <c:y val="-1.2617513719875925E-2"/>
                      </c:manualLayout>
                    </c:layout>
                    <c:spPr/>
                    <c:txPr>
                      <a:bodyPr/>
                      <a:lstStyle/>
                      <a:p>
                        <a:pPr>
                          <a:defRPr/>
                        </a:pPr>
                        <a:endParaRPr lang="ja-JP"/>
                      </a:p>
                    </c:txPr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25-30DA-45F1-BA72-CF6B2E02E44F}"/>
                      </c:ext>
                    </c:extLst>
                  </c:dLbl>
                  <c:dLbl>
                    <c:idx val="3"/>
                    <c:layout>
                      <c:manualLayout>
                        <c:x val="1.8025403642125944E-3"/>
                        <c:y val="2.4039162358853023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26-30DA-45F1-BA72-CF6B2E02E44F}"/>
                      </c:ext>
                    </c:extLst>
                  </c:dLbl>
                  <c:dLbl>
                    <c:idx val="4"/>
                    <c:layout>
                      <c:manualLayout>
                        <c:x val="3.5653482338763249E-3"/>
                        <c:y val="3.3618201921167726E-2"/>
                      </c:manualLayout>
                    </c:layout>
                    <c:spPr/>
                    <c:txPr>
                      <a:bodyPr/>
                      <a:lstStyle/>
                      <a:p>
                        <a:pPr>
                          <a:defRPr/>
                        </a:pPr>
                        <a:endParaRPr lang="ja-JP"/>
                      </a:p>
                    </c:txPr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layout>
                          <c:manualLayout>
                            <c:w val="3.0965905517843034E-2"/>
                            <c:h val="4.3832704029157378E-2"/>
                          </c:manualLayout>
                        </c15:layout>
                      </c:ext>
                      <c:ext xmlns:c16="http://schemas.microsoft.com/office/drawing/2014/chart" uri="{C3380CC4-5D6E-409C-BE32-E72D297353CC}">
                        <c16:uniqueId val="{00000027-30DA-45F1-BA72-CF6B2E02E44F}"/>
                      </c:ext>
                    </c:extLst>
                  </c:dLbl>
                  <c:dLbl>
                    <c:idx val="5"/>
                    <c:layout>
                      <c:manualLayout>
                        <c:x val="3.3332418628422189E-3"/>
                        <c:y val="3.2205769675077552E-2"/>
                      </c:manualLayout>
                    </c:layout>
                    <c:spPr/>
                    <c:txPr>
                      <a:bodyPr/>
                      <a:lstStyle/>
                      <a:p>
                        <a:pPr>
                          <a:defRPr/>
                        </a:pPr>
                        <a:endParaRPr lang="ja-JP"/>
                      </a:p>
                    </c:txPr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28-30DA-45F1-BA72-CF6B2E02E44F}"/>
                      </c:ext>
                    </c:extLst>
                  </c:dLbl>
                  <c:dLbl>
                    <c:idx val="6"/>
                    <c:layout>
                      <c:manualLayout>
                        <c:x val="0"/>
                        <c:y val="1.3355057560297987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29-30DA-45F1-BA72-CF6B2E02E44F}"/>
                      </c:ext>
                    </c:extLst>
                  </c:dLbl>
                  <c:dLbl>
                    <c:idx val="7"/>
                    <c:layout>
                      <c:manualLayout>
                        <c:x val="-6.3948670671829452E-3"/>
                        <c:y val="2.8589918340658285E-2"/>
                      </c:manualLayout>
                    </c:layout>
                    <c:spPr/>
                    <c:txPr>
                      <a:bodyPr/>
                      <a:lstStyle/>
                      <a:p>
                        <a:pPr>
                          <a:defRPr/>
                        </a:pPr>
                        <a:endParaRPr lang="ja-JP"/>
                      </a:p>
                    </c:txPr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2A-30DA-45F1-BA72-CF6B2E02E44F}"/>
                      </c:ext>
                    </c:extLst>
                  </c:dLbl>
                  <c:dLbl>
                    <c:idx val="8"/>
                    <c:layout>
                      <c:manualLayout>
                        <c:x val="9.5341602124532438E-5"/>
                        <c:y val="3.6625666990482898E-2"/>
                      </c:manualLayout>
                    </c:layout>
                    <c:spPr/>
                    <c:txPr>
                      <a:bodyPr/>
                      <a:lstStyle/>
                      <a:p>
                        <a:pPr>
                          <a:defRPr/>
                        </a:pPr>
                        <a:endParaRPr lang="ja-JP"/>
                      </a:p>
                    </c:txPr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2B-30DA-45F1-BA72-CF6B2E02E44F}"/>
                      </c:ext>
                    </c:extLst>
                  </c:dLbl>
                  <c:dLbl>
                    <c:idx val="9"/>
                    <c:layout>
                      <c:manualLayout>
                        <c:x val="2.2281872085965554E-3"/>
                        <c:y val="3.4003659075455751E-2"/>
                      </c:manualLayout>
                    </c:layout>
                    <c:spPr/>
                    <c:txPr>
                      <a:bodyPr/>
                      <a:lstStyle/>
                      <a:p>
                        <a:pPr>
                          <a:defRPr/>
                        </a:pPr>
                        <a:endParaRPr lang="ja-JP"/>
                      </a:p>
                    </c:txPr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2C-30DA-45F1-BA72-CF6B2E02E44F}"/>
                      </c:ext>
                    </c:extLst>
                  </c:dLbl>
                  <c:dLbl>
                    <c:idx val="10"/>
                    <c:layout>
                      <c:manualLayout>
                        <c:x val="6.4308450302488322E-3"/>
                        <c:y val="1.8697080584417221E-2"/>
                      </c:manualLayout>
                    </c:layout>
                    <c:spPr/>
                    <c:txPr>
                      <a:bodyPr/>
                      <a:lstStyle/>
                      <a:p>
                        <a:pPr>
                          <a:defRPr/>
                        </a:pPr>
                        <a:endParaRPr lang="ja-JP"/>
                      </a:p>
                    </c:txPr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2D-30DA-45F1-BA72-CF6B2E02E44F}"/>
                      </c:ext>
                    </c:extLst>
                  </c:dLbl>
                  <c:dLbl>
                    <c:idx val="11"/>
                    <c:layout>
                      <c:manualLayout>
                        <c:x val="9.1384026187351936E-4"/>
                        <c:y val="2.9381126632655786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2E-30DA-45F1-BA72-CF6B2E02E44F}"/>
                      </c:ext>
                    </c:extLst>
                  </c:dLbl>
                  <c:dLbl>
                    <c:idx val="12"/>
                    <c:layout>
                      <c:manualLayout>
                        <c:x val="9.1384026187338525E-4"/>
                        <c:y val="4.2736184192953872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2F-30DA-45F1-BA72-CF6B2E02E44F}"/>
                      </c:ext>
                    </c:extLst>
                  </c:dLbl>
                  <c:dLbl>
                    <c:idx val="13"/>
                    <c:layout>
                      <c:manualLayout>
                        <c:x val="1.8276805237470387E-3"/>
                        <c:y val="4.2736184192953872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30-30DA-45F1-BA72-CF6B2E02E44F}"/>
                      </c:ext>
                    </c:extLst>
                  </c:dLbl>
                  <c:dLbl>
                    <c:idx val="14"/>
                    <c:layout>
                      <c:manualLayout>
                        <c:x val="4.5692013093675968E-3"/>
                        <c:y val="3.4723149656775018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31-30DA-45F1-BA72-CF6B2E02E44F}"/>
                      </c:ext>
                    </c:extLst>
                  </c:dLbl>
                  <c:dLbl>
                    <c:idx val="15"/>
                    <c:layout>
                      <c:manualLayout>
                        <c:x val="4.2813776048405039E-4"/>
                        <c:y val="3.864154457655309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32-30DA-45F1-BA72-CF6B2E02E44F}"/>
                      </c:ext>
                    </c:extLst>
                  </c:dLbl>
                  <c:dLbl>
                    <c:idx val="16"/>
                    <c:layout>
                      <c:manualLayout>
                        <c:x val="9.1384026187338525E-4"/>
                        <c:y val="2.9381126632655689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33-30DA-45F1-BA72-CF6B2E02E44F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'※グラフ (開催率入対象全工事)'!$Y$7:$Y$25</c15:sqref>
                        </c15:formulaRef>
                      </c:ext>
                    </c:extLst>
                    <c:strCache>
                      <c:ptCount val="19"/>
                      <c:pt idx="0">
                        <c:v>Ｈ１４</c:v>
                      </c:pt>
                      <c:pt idx="1">
                        <c:v>Ｈ１５</c:v>
                      </c:pt>
                      <c:pt idx="2">
                        <c:v>Ｈ１６</c:v>
                      </c:pt>
                      <c:pt idx="3">
                        <c:v>Ｈ１７</c:v>
                      </c:pt>
                      <c:pt idx="4">
                        <c:v>Ｈ１８</c:v>
                      </c:pt>
                      <c:pt idx="5">
                        <c:v>Ｈ１９</c:v>
                      </c:pt>
                      <c:pt idx="6">
                        <c:v>Ｈ２０</c:v>
                      </c:pt>
                      <c:pt idx="7">
                        <c:v>Ｈ２１</c:v>
                      </c:pt>
                      <c:pt idx="8">
                        <c:v>Ｈ２２</c:v>
                      </c:pt>
                      <c:pt idx="9">
                        <c:v>Ｈ２３</c:v>
                      </c:pt>
                      <c:pt idx="10">
                        <c:v>Ｈ２４</c:v>
                      </c:pt>
                      <c:pt idx="11">
                        <c:v>Ｈ２５</c:v>
                      </c:pt>
                      <c:pt idx="12">
                        <c:v>Ｈ２６</c:v>
                      </c:pt>
                      <c:pt idx="13">
                        <c:v>Ｈ２７</c:v>
                      </c:pt>
                      <c:pt idx="14">
                        <c:v>Ｈ２８</c:v>
                      </c:pt>
                      <c:pt idx="15">
                        <c:v>Ｈ２９</c:v>
                      </c:pt>
                      <c:pt idx="16">
                        <c:v>Ｈ３０</c:v>
                      </c:pt>
                      <c:pt idx="17">
                        <c:v>R元(H31)</c:v>
                      </c:pt>
                      <c:pt idx="18">
                        <c:v>R２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'※グラフ (開催率入対象全工事)'!$AC$7:$AC$23</c15:sqref>
                        </c15:formulaRef>
                      </c:ext>
                    </c:extLst>
                    <c:numCache>
                      <c:formatCode>"("0.0"%)"</c:formatCode>
                      <c:ptCount val="17"/>
                      <c:pt idx="3">
                        <c:v>2.65</c:v>
                      </c:pt>
                      <c:pt idx="4">
                        <c:v>5.66</c:v>
                      </c:pt>
                      <c:pt idx="5">
                        <c:v>5.36</c:v>
                      </c:pt>
                      <c:pt idx="6">
                        <c:v>4.82</c:v>
                      </c:pt>
                      <c:pt idx="7">
                        <c:v>6.86</c:v>
                      </c:pt>
                      <c:pt idx="8">
                        <c:v>8.8800000000000008</c:v>
                      </c:pt>
                      <c:pt idx="9">
                        <c:v>9.25</c:v>
                      </c:pt>
                      <c:pt idx="10">
                        <c:v>11.08</c:v>
                      </c:pt>
                      <c:pt idx="11">
                        <c:v>12.82</c:v>
                      </c:pt>
                      <c:pt idx="12">
                        <c:v>16.59</c:v>
                      </c:pt>
                      <c:pt idx="13">
                        <c:v>15.13</c:v>
                      </c:pt>
                      <c:pt idx="14">
                        <c:v>11.48</c:v>
                      </c:pt>
                      <c:pt idx="15">
                        <c:v>14.04</c:v>
                      </c:pt>
                      <c:pt idx="16">
                        <c:v>13.45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34-30DA-45F1-BA72-CF6B2E02E44F}"/>
                  </c:ext>
                </c:extLst>
              </c15:ser>
            </c15:filteredLineSeries>
          </c:ext>
        </c:extLst>
      </c:lineChart>
      <c:catAx>
        <c:axId val="226883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 sz="1600"/>
            </a:pPr>
            <a:endParaRPr lang="ja-JP"/>
          </a:p>
        </c:txPr>
        <c:crossAx val="279990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9990248"/>
        <c:scaling>
          <c:orientation val="minMax"/>
        </c:scaling>
        <c:delete val="0"/>
        <c:axPos val="l"/>
        <c:numFmt formatCode="##&quot;件&quot;" sourceLinked="1"/>
        <c:majorTickMark val="cross"/>
        <c:minorTickMark val="none"/>
        <c:tickLblPos val="nextTo"/>
        <c:spPr>
          <a:ln/>
        </c:spPr>
        <c:txPr>
          <a:bodyPr rot="0" vert="horz"/>
          <a:lstStyle/>
          <a:p>
            <a:pPr>
              <a:defRPr sz="1400"/>
            </a:pPr>
            <a:endParaRPr lang="ja-JP"/>
          </a:p>
        </c:txPr>
        <c:crossAx val="226883592"/>
        <c:crosses val="autoZero"/>
        <c:crossBetween val="between"/>
        <c:majorUnit val="100"/>
      </c:valAx>
      <c:catAx>
        <c:axId val="279988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9991816"/>
        <c:crosses val="autoZero"/>
        <c:auto val="1"/>
        <c:lblAlgn val="ctr"/>
        <c:lblOffset val="100"/>
        <c:noMultiLvlLbl val="0"/>
      </c:catAx>
      <c:valAx>
        <c:axId val="279991816"/>
        <c:scaling>
          <c:orientation val="minMax"/>
          <c:max val="30"/>
        </c:scaling>
        <c:delete val="0"/>
        <c:axPos val="r"/>
        <c:numFmt formatCode="0.0&quot;%&quot;" sourceLinked="1"/>
        <c:majorTickMark val="cross"/>
        <c:minorTickMark val="none"/>
        <c:tickLblPos val="nextTo"/>
        <c:spPr>
          <a:ln/>
        </c:spPr>
        <c:txPr>
          <a:bodyPr/>
          <a:lstStyle/>
          <a:p>
            <a:pPr>
              <a:defRPr sz="1400"/>
            </a:pPr>
            <a:endParaRPr lang="ja-JP"/>
          </a:p>
        </c:txPr>
        <c:crossAx val="279988288"/>
        <c:crosses val="max"/>
        <c:crossBetween val="between"/>
      </c:valAx>
    </c:plotArea>
    <c:legend>
      <c:legendPos val="b"/>
      <c:layout>
        <c:manualLayout>
          <c:xMode val="edge"/>
          <c:yMode val="edge"/>
          <c:x val="0.40174549790109043"/>
          <c:y val="0.94397271732391574"/>
          <c:w val="0.18977917981072556"/>
          <c:h val="5.602728267608427E-2"/>
        </c:manualLayout>
      </c:layout>
      <c:overlay val="0"/>
      <c:txPr>
        <a:bodyPr/>
        <a:lstStyle/>
        <a:p>
          <a:pPr>
            <a:defRPr sz="20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+mn-ea"/>
          <a:ea typeface="+mn-ea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0</xdr:rowOff>
    </xdr:from>
    <xdr:to>
      <xdr:col>14</xdr:col>
      <xdr:colOff>0</xdr:colOff>
      <xdr:row>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85725</xdr:colOff>
      <xdr:row>0</xdr:row>
      <xdr:rowOff>0</xdr:rowOff>
    </xdr:from>
    <xdr:to>
      <xdr:col>14</xdr:col>
      <xdr:colOff>0</xdr:colOff>
      <xdr:row>0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161925</xdr:colOff>
      <xdr:row>0</xdr:row>
      <xdr:rowOff>0</xdr:rowOff>
    </xdr:from>
    <xdr:to>
      <xdr:col>14</xdr:col>
      <xdr:colOff>0</xdr:colOff>
      <xdr:row>0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155863</xdr:colOff>
      <xdr:row>3</xdr:row>
      <xdr:rowOff>17319</xdr:rowOff>
    </xdr:from>
    <xdr:to>
      <xdr:col>22</xdr:col>
      <xdr:colOff>532534</xdr:colOff>
      <xdr:row>27</xdr:row>
      <xdr:rowOff>157221</xdr:rowOff>
    </xdr:to>
    <xdr:graphicFrame macro="">
      <xdr:nvGraphicFramePr>
        <xdr:cNvPr id="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46775</xdr:colOff>
      <xdr:row>29</xdr:row>
      <xdr:rowOff>5953</xdr:rowOff>
    </xdr:from>
    <xdr:to>
      <xdr:col>3</xdr:col>
      <xdr:colOff>40821</xdr:colOff>
      <xdr:row>31</xdr:row>
      <xdr:rowOff>27215</xdr:rowOff>
    </xdr:to>
    <xdr:cxnSp macro="">
      <xdr:nvCxnSpPr>
        <xdr:cNvPr id="6" name="直線コネクタ 5"/>
        <xdr:cNvCxnSpPr/>
      </xdr:nvCxnSpPr>
      <xdr:spPr>
        <a:xfrm>
          <a:off x="208700" y="7721203"/>
          <a:ext cx="1537096" cy="59276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56628\AppData\Roaming\Microsoft\Excel\&#21508;&#24314;&#35373;&#31649;&#29702;&#37096;&#22577;&#21578;\&#26093;&#24029;\&#20107;&#26989;&#35506;\02_&#22577;&#21578;&#27096;&#24335;(H24)&#12304;&#20107;&#26989;&#35506;&#36947;&#36335;&#65297;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%20&#37428;&#26408;&#26989;&#21209;/16%20&#19977;&#32773;&#26908;&#35342;&#20250;/H29&#23455;&#24907;&#25226;&#25569;&#35519;&#26619;/02%20&#12304;&#22238;&#31572;&#12305;&#24314;&#31649;&#8594;&#35506;/01%20&#26413;&#24140;(0305&#28168;)/&#12304;&#26413;&#24314;&#31649;&#12305;H29&#19977;&#32773;&#26908;&#35342;&#20250;&#23455;&#24907;&#25226;&#25569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リスト"/>
      <sheetName val="Sheet3"/>
      <sheetName val="グラフ"/>
    </sheetNames>
    <sheetDataSet>
      <sheetData sheetId="0" refreshError="1"/>
      <sheetData sheetId="1">
        <row r="6">
          <cell r="I6" t="str">
            <v>(1)　予定価格が9千万円以上の工事。ただし、舗装、路盤、土工等で単純なものを除く。</v>
          </cell>
        </row>
        <row r="7">
          <cell r="I7" t="str">
            <v>(2)－①　橋梁工を有する工事</v>
          </cell>
        </row>
        <row r="8">
          <cell r="I8" t="str">
            <v>(2)－②　杭基礎を伴う構造物工事</v>
          </cell>
        </row>
        <row r="9">
          <cell r="I9" t="str">
            <v>(2)－③　軟弱地盤上の工事</v>
          </cell>
        </row>
        <row r="10">
          <cell r="I10" t="str">
            <v>(2)－④　擁壁（応力計算有，H≧2m）、ボックスカルバートを伴う工事</v>
          </cell>
        </row>
        <row r="11">
          <cell r="I11" t="str">
            <v>(2)－⑤　地すべり対策及び斜面対策を伴う工事</v>
          </cell>
        </row>
        <row r="12">
          <cell r="I12" t="str">
            <v>(2)－⑥　樋門・堰等あるいは多自然型工法を有する河川工事</v>
          </cell>
        </row>
        <row r="13">
          <cell r="I13" t="str">
            <v>(2)－⑦　鋼製ダムあるいは多自然型工法を有する砂防工事</v>
          </cell>
        </row>
        <row r="14">
          <cell r="I14" t="str">
            <v>(2)－⑧　地盤改良工を伴う防波堤・岸壁工事</v>
          </cell>
        </row>
        <row r="15">
          <cell r="I15" t="str">
            <v>(2)－⑨　推進工法による下水道管渠工事</v>
          </cell>
        </row>
        <row r="16">
          <cell r="I16" t="str">
            <v>(2)－⑩　技術的難易度の高い工種を有する工事</v>
          </cell>
        </row>
        <row r="17">
          <cell r="I17" t="str">
            <v>(2)－⑪　複雑な仮設構造物を伴う工事</v>
          </cell>
        </row>
        <row r="18">
          <cell r="I18" t="str">
            <v>(3)－①　設計条件で不確定な要素を有している工事</v>
          </cell>
        </row>
        <row r="19">
          <cell r="I19" t="str">
            <v>(3)－②　複雑な設計条件のある工事（地盤条件、水理条件、施工計画等）</v>
          </cell>
        </row>
        <row r="20">
          <cell r="I20" t="str">
            <v>(3)－③　作業工程に制約のある設計が行われている工事</v>
          </cell>
        </row>
        <row r="21">
          <cell r="I21" t="str">
            <v>(3)－④　設計思想が重要になってくる工事</v>
          </cell>
        </row>
        <row r="22">
          <cell r="I22" t="str">
            <v>(3)－⑤　新技術・新工法を用いて設計が行われる工事</v>
          </cell>
        </row>
        <row r="23">
          <cell r="I23" t="str">
            <v>(3)－⑥　近傍の工事や調査との調整が必要な工事</v>
          </cell>
        </row>
        <row r="24">
          <cell r="I24" t="str">
            <v>(3)－⑦　環境保全に特別な配慮が必要な工事</v>
          </cell>
        </row>
        <row r="25">
          <cell r="I25" t="str">
            <v>(3)－⑧　その他特殊な条件のある工事</v>
          </cell>
        </row>
      </sheetData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調査票－１"/>
      <sheetName val="調査票－２"/>
      <sheetName val="調査票－２－１"/>
      <sheetName val="2017工事CD"/>
      <sheetName val="リスト"/>
    </sheetNames>
    <sheetDataSet>
      <sheetData sheetId="0" refreshError="1"/>
      <sheetData sheetId="1" refreshError="1"/>
      <sheetData sheetId="2" refreshError="1"/>
      <sheetData sheetId="3"/>
      <sheetData sheetId="4">
        <row r="1">
          <cell r="A1" t="str">
            <v>札幌</v>
          </cell>
          <cell r="B1" t="str">
            <v>小樽</v>
          </cell>
          <cell r="C1" t="str">
            <v>室蘭</v>
          </cell>
          <cell r="D1" t="str">
            <v>函館</v>
          </cell>
          <cell r="E1" t="str">
            <v>旭川</v>
          </cell>
          <cell r="F1" t="str">
            <v>留萌</v>
          </cell>
          <cell r="G1" t="str">
            <v>稚内</v>
          </cell>
          <cell r="H1" t="str">
            <v>網走</v>
          </cell>
          <cell r="I1" t="str">
            <v>帯広</v>
          </cell>
          <cell r="J1" t="str">
            <v>釧路</v>
          </cell>
          <cell r="L1" t="str">
            <v>①発注者が対象</v>
          </cell>
          <cell r="M1" t="str">
            <v>Ⅰ道路系</v>
          </cell>
        </row>
        <row r="2">
          <cell r="L2" t="str">
            <v>②施工者の申し出</v>
          </cell>
          <cell r="M2" t="str">
            <v>Ⅱ河川系</v>
          </cell>
        </row>
        <row r="3">
          <cell r="L3" t="str">
            <v>③設計者の申し出</v>
          </cell>
          <cell r="M3" t="str">
            <v>Ⅲ漁港系</v>
          </cell>
        </row>
        <row r="4">
          <cell r="L4" t="str">
            <v>④両者の申し出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F44"/>
  <sheetViews>
    <sheetView tabSelected="1" view="pageBreakPreview" zoomScale="55" zoomScaleNormal="85" zoomScaleSheetLayoutView="55" workbookViewId="0">
      <selection sqref="A1:W2"/>
    </sheetView>
  </sheetViews>
  <sheetFormatPr defaultColWidth="9" defaultRowHeight="13.5" x14ac:dyDescent="0.15"/>
  <cols>
    <col min="1" max="1" width="2.125" style="3" customWidth="1"/>
    <col min="2" max="3" width="10.125" style="3" customWidth="1"/>
    <col min="4" max="14" width="9.5" style="3" customWidth="1"/>
    <col min="15" max="18" width="9.625" style="3" customWidth="1"/>
    <col min="19" max="19" width="9.875" style="3" customWidth="1"/>
    <col min="20" max="24" width="10" style="3" customWidth="1"/>
    <col min="25" max="25" width="8.625" style="2" customWidth="1"/>
    <col min="26" max="31" width="13.375" style="3" customWidth="1"/>
    <col min="32" max="16384" width="9" style="3"/>
  </cols>
  <sheetData>
    <row r="1" spans="1:32" ht="21" customHeight="1" x14ac:dyDescent="0.15">
      <c r="A1" s="127" t="s">
        <v>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"/>
    </row>
    <row r="2" spans="1:32" ht="21" x14ac:dyDescent="0.15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"/>
    </row>
    <row r="3" spans="1:32" ht="21" customHeight="1" x14ac:dyDescent="0.15">
      <c r="Y3" s="3" t="s">
        <v>1</v>
      </c>
    </row>
    <row r="4" spans="1:32" ht="21" customHeight="1" x14ac:dyDescent="0.15"/>
    <row r="5" spans="1:32" ht="21" customHeight="1" x14ac:dyDescent="0.15">
      <c r="Y5" s="128" t="s">
        <v>2</v>
      </c>
      <c r="Z5" s="128" t="s">
        <v>3</v>
      </c>
      <c r="AA5" s="128" t="s">
        <v>4</v>
      </c>
      <c r="AB5" s="128" t="s">
        <v>5</v>
      </c>
      <c r="AC5" s="117" t="s">
        <v>6</v>
      </c>
      <c r="AD5" s="117" t="s">
        <v>7</v>
      </c>
      <c r="AE5" s="118" t="s">
        <v>8</v>
      </c>
      <c r="AF5" s="3" t="s">
        <v>9</v>
      </c>
    </row>
    <row r="6" spans="1:32" ht="21" customHeight="1" x14ac:dyDescent="0.15">
      <c r="Y6" s="128"/>
      <c r="Z6" s="128"/>
      <c r="AA6" s="128"/>
      <c r="AB6" s="128"/>
      <c r="AC6" s="117"/>
      <c r="AD6" s="117"/>
      <c r="AE6" s="118"/>
    </row>
    <row r="7" spans="1:32" ht="21" customHeight="1" x14ac:dyDescent="0.15">
      <c r="Y7" s="4" t="s">
        <v>10</v>
      </c>
      <c r="Z7" s="5"/>
      <c r="AA7" s="5">
        <v>41</v>
      </c>
      <c r="AB7" s="6"/>
      <c r="AC7" s="7"/>
      <c r="AD7" s="5">
        <v>41</v>
      </c>
    </row>
    <row r="8" spans="1:32" ht="21" customHeight="1" x14ac:dyDescent="0.15">
      <c r="Y8" s="4" t="s">
        <v>11</v>
      </c>
      <c r="Z8" s="5"/>
      <c r="AA8" s="5">
        <v>29</v>
      </c>
      <c r="AB8" s="6"/>
      <c r="AC8" s="7"/>
      <c r="AD8" s="5">
        <v>29</v>
      </c>
    </row>
    <row r="9" spans="1:32" ht="21" customHeight="1" x14ac:dyDescent="0.15">
      <c r="Y9" s="4" t="s">
        <v>12</v>
      </c>
      <c r="Z9" s="5"/>
      <c r="AA9" s="5">
        <v>29</v>
      </c>
      <c r="AB9" s="6"/>
      <c r="AC9" s="7"/>
      <c r="AD9" s="5">
        <v>29</v>
      </c>
    </row>
    <row r="10" spans="1:32" ht="21" customHeight="1" x14ac:dyDescent="0.15">
      <c r="Y10" s="2" t="s">
        <v>13</v>
      </c>
      <c r="Z10" s="5">
        <v>4305</v>
      </c>
      <c r="AA10" s="5">
        <v>133</v>
      </c>
      <c r="AB10" s="6">
        <f t="shared" ref="AB10:AB13" si="0">ROUND((AA10/Z10)*100,2)</f>
        <v>3.09</v>
      </c>
      <c r="AC10" s="7">
        <f t="shared" ref="AC10:AC22" si="1">ROUND((AD10/Z10)*100,2)</f>
        <v>2.65</v>
      </c>
      <c r="AD10" s="5">
        <v>114</v>
      </c>
      <c r="AF10" s="8">
        <f>AVERAGE(AA10:AA22)</f>
        <v>332.84615384615387</v>
      </c>
    </row>
    <row r="11" spans="1:32" ht="21" customHeight="1" x14ac:dyDescent="0.15">
      <c r="Y11" s="2" t="s">
        <v>14</v>
      </c>
      <c r="Z11" s="5">
        <v>4349</v>
      </c>
      <c r="AA11" s="5">
        <v>301</v>
      </c>
      <c r="AB11" s="6">
        <f t="shared" si="0"/>
        <v>6.92</v>
      </c>
      <c r="AC11" s="7">
        <f t="shared" si="1"/>
        <v>5.66</v>
      </c>
      <c r="AD11" s="5">
        <v>246</v>
      </c>
      <c r="AF11" s="8">
        <f>AF10</f>
        <v>332.84615384615387</v>
      </c>
    </row>
    <row r="12" spans="1:32" ht="21" customHeight="1" x14ac:dyDescent="0.15">
      <c r="Y12" s="2" t="s">
        <v>15</v>
      </c>
      <c r="Z12" s="5">
        <v>4345</v>
      </c>
      <c r="AA12" s="5">
        <v>299</v>
      </c>
      <c r="AB12" s="6">
        <f t="shared" si="0"/>
        <v>6.88</v>
      </c>
      <c r="AC12" s="7">
        <f t="shared" si="1"/>
        <v>5.36</v>
      </c>
      <c r="AD12" s="5">
        <v>233</v>
      </c>
      <c r="AF12" s="8">
        <f>AF10</f>
        <v>332.84615384615387</v>
      </c>
    </row>
    <row r="13" spans="1:32" ht="21" customHeight="1" x14ac:dyDescent="0.15">
      <c r="Y13" s="2" t="s">
        <v>16</v>
      </c>
      <c r="Z13" s="5">
        <v>3731</v>
      </c>
      <c r="AA13" s="5">
        <v>247</v>
      </c>
      <c r="AB13" s="6">
        <f t="shared" si="0"/>
        <v>6.62</v>
      </c>
      <c r="AC13" s="7">
        <f t="shared" si="1"/>
        <v>4.82</v>
      </c>
      <c r="AD13" s="5">
        <v>180</v>
      </c>
      <c r="AF13" s="8">
        <f>AF10</f>
        <v>332.84615384615387</v>
      </c>
    </row>
    <row r="14" spans="1:32" ht="21" customHeight="1" x14ac:dyDescent="0.15">
      <c r="Y14" s="4" t="s">
        <v>17</v>
      </c>
      <c r="Z14" s="5">
        <v>4240</v>
      </c>
      <c r="AA14" s="5">
        <v>329</v>
      </c>
      <c r="AB14" s="6">
        <f>ROUND((AA14/Z14)*100,2)</f>
        <v>7.76</v>
      </c>
      <c r="AC14" s="7">
        <f t="shared" si="1"/>
        <v>6.86</v>
      </c>
      <c r="AD14" s="5">
        <v>291</v>
      </c>
      <c r="AF14" s="8">
        <f>AF10</f>
        <v>332.84615384615387</v>
      </c>
    </row>
    <row r="15" spans="1:32" ht="21" customHeight="1" x14ac:dyDescent="0.15">
      <c r="Y15" s="4" t="s">
        <v>18</v>
      </c>
      <c r="Z15" s="5">
        <v>3997</v>
      </c>
      <c r="AA15" s="5">
        <v>385</v>
      </c>
      <c r="AB15" s="6">
        <f t="shared" ref="AB15:AB25" si="2">ROUND((AA15/Z15)*100,2)</f>
        <v>9.6300000000000008</v>
      </c>
      <c r="AC15" s="7">
        <f t="shared" si="1"/>
        <v>8.8800000000000008</v>
      </c>
      <c r="AD15" s="5">
        <v>355</v>
      </c>
      <c r="AF15" s="8">
        <f>AF14</f>
        <v>332.84615384615387</v>
      </c>
    </row>
    <row r="16" spans="1:32" ht="21" customHeight="1" x14ac:dyDescent="0.15">
      <c r="Y16" s="4" t="s">
        <v>19</v>
      </c>
      <c r="Z16" s="5">
        <v>3580</v>
      </c>
      <c r="AA16" s="5">
        <v>350</v>
      </c>
      <c r="AB16" s="6">
        <f t="shared" si="2"/>
        <v>9.7799999999999994</v>
      </c>
      <c r="AC16" s="7">
        <f t="shared" si="1"/>
        <v>9.25</v>
      </c>
      <c r="AD16" s="5">
        <v>331</v>
      </c>
      <c r="AF16" s="8">
        <f>AF10</f>
        <v>332.84615384615387</v>
      </c>
    </row>
    <row r="17" spans="2:32" ht="21" customHeight="1" x14ac:dyDescent="0.15">
      <c r="Y17" s="4" t="s">
        <v>20</v>
      </c>
      <c r="Z17" s="5">
        <v>3185</v>
      </c>
      <c r="AA17" s="5">
        <v>363</v>
      </c>
      <c r="AB17" s="6">
        <f t="shared" si="2"/>
        <v>11.4</v>
      </c>
      <c r="AC17" s="7">
        <f t="shared" si="1"/>
        <v>11.08</v>
      </c>
      <c r="AD17" s="5">
        <v>353</v>
      </c>
      <c r="AF17" s="8">
        <f>AF10</f>
        <v>332.84615384615387</v>
      </c>
    </row>
    <row r="18" spans="2:32" ht="21" customHeight="1" x14ac:dyDescent="0.15">
      <c r="Y18" s="9" t="s">
        <v>21</v>
      </c>
      <c r="Z18" s="10">
        <v>2893</v>
      </c>
      <c r="AA18" s="10">
        <v>389</v>
      </c>
      <c r="AB18" s="11">
        <f t="shared" si="2"/>
        <v>13.45</v>
      </c>
      <c r="AC18" s="12">
        <f t="shared" si="1"/>
        <v>12.82</v>
      </c>
      <c r="AD18" s="10">
        <v>371</v>
      </c>
      <c r="AE18" s="13">
        <v>18</v>
      </c>
      <c r="AF18" s="8">
        <f>AF10</f>
        <v>332.84615384615387</v>
      </c>
    </row>
    <row r="19" spans="2:32" ht="21" customHeight="1" x14ac:dyDescent="0.15">
      <c r="Y19" s="14" t="s">
        <v>22</v>
      </c>
      <c r="Z19" s="10">
        <v>2689</v>
      </c>
      <c r="AA19" s="10">
        <v>458</v>
      </c>
      <c r="AB19" s="11">
        <f t="shared" si="2"/>
        <v>17.03</v>
      </c>
      <c r="AC19" s="12">
        <f t="shared" si="1"/>
        <v>16.59</v>
      </c>
      <c r="AD19" s="10">
        <v>446</v>
      </c>
      <c r="AE19" s="13">
        <v>12</v>
      </c>
      <c r="AF19" s="8">
        <f>AF10</f>
        <v>332.84615384615387</v>
      </c>
    </row>
    <row r="20" spans="2:32" ht="21" customHeight="1" x14ac:dyDescent="0.15">
      <c r="Y20" s="9" t="s">
        <v>23</v>
      </c>
      <c r="Z20" s="10">
        <v>2511</v>
      </c>
      <c r="AA20" s="10">
        <v>388</v>
      </c>
      <c r="AB20" s="11">
        <f t="shared" si="2"/>
        <v>15.45</v>
      </c>
      <c r="AC20" s="12">
        <f t="shared" si="1"/>
        <v>15.13</v>
      </c>
      <c r="AD20" s="10">
        <v>380</v>
      </c>
      <c r="AE20" s="13">
        <v>8</v>
      </c>
      <c r="AF20" s="8">
        <f>AF10</f>
        <v>332.84615384615387</v>
      </c>
    </row>
    <row r="21" spans="2:32" ht="21" customHeight="1" x14ac:dyDescent="0.15">
      <c r="Y21" s="15" t="s">
        <v>24</v>
      </c>
      <c r="Z21" s="16">
        <v>2709</v>
      </c>
      <c r="AA21" s="17">
        <v>322</v>
      </c>
      <c r="AB21" s="18">
        <f t="shared" si="2"/>
        <v>11.89</v>
      </c>
      <c r="AC21" s="19">
        <f t="shared" si="1"/>
        <v>11.48</v>
      </c>
      <c r="AD21" s="17">
        <v>311</v>
      </c>
      <c r="AE21" s="20">
        <v>11</v>
      </c>
      <c r="AF21" s="8">
        <f>AF10</f>
        <v>332.84615384615387</v>
      </c>
    </row>
    <row r="22" spans="2:32" ht="21" customHeight="1" x14ac:dyDescent="0.15">
      <c r="Y22" s="15" t="s">
        <v>25</v>
      </c>
      <c r="Z22" s="16">
        <v>2557</v>
      </c>
      <c r="AA22" s="17">
        <v>363</v>
      </c>
      <c r="AB22" s="18">
        <f t="shared" si="2"/>
        <v>14.2</v>
      </c>
      <c r="AC22" s="19">
        <f t="shared" si="1"/>
        <v>14.04</v>
      </c>
      <c r="AD22" s="17">
        <v>359</v>
      </c>
      <c r="AE22" s="20">
        <v>4</v>
      </c>
      <c r="AF22" s="8">
        <f>AF10</f>
        <v>332.84615384615387</v>
      </c>
    </row>
    <row r="23" spans="2:32" ht="21" customHeight="1" x14ac:dyDescent="0.15">
      <c r="Y23" s="15" t="s">
        <v>26</v>
      </c>
      <c r="Z23" s="16">
        <v>2542</v>
      </c>
      <c r="AA23" s="17">
        <v>358</v>
      </c>
      <c r="AB23" s="18">
        <f t="shared" si="2"/>
        <v>14.08</v>
      </c>
      <c r="AC23" s="19">
        <f>ROUND((AD23/Z23)*100,2)</f>
        <v>13.45</v>
      </c>
      <c r="AD23" s="17">
        <v>342</v>
      </c>
      <c r="AE23" s="20">
        <v>16</v>
      </c>
      <c r="AF23" s="8">
        <f>AF11</f>
        <v>332.84615384615387</v>
      </c>
    </row>
    <row r="24" spans="2:32" ht="21" customHeight="1" x14ac:dyDescent="0.15">
      <c r="Y24" s="15" t="s">
        <v>27</v>
      </c>
      <c r="Z24" s="16">
        <v>2427</v>
      </c>
      <c r="AA24" s="17">
        <v>391</v>
      </c>
      <c r="AB24" s="18">
        <f t="shared" si="2"/>
        <v>16.11</v>
      </c>
      <c r="AC24" s="19">
        <f>ROUND((AD24/Z24)*100,2)</f>
        <v>15.74</v>
      </c>
      <c r="AD24" s="17">
        <v>382</v>
      </c>
      <c r="AE24" s="20">
        <v>9</v>
      </c>
      <c r="AF24" s="8">
        <f>AF12</f>
        <v>332.84615384615387</v>
      </c>
    </row>
    <row r="25" spans="2:32" ht="21" customHeight="1" x14ac:dyDescent="0.15">
      <c r="Y25" s="15" t="s">
        <v>28</v>
      </c>
      <c r="Z25" s="16">
        <v>2426</v>
      </c>
      <c r="AA25" s="17">
        <v>449</v>
      </c>
      <c r="AB25" s="18">
        <f t="shared" si="2"/>
        <v>18.510000000000002</v>
      </c>
      <c r="AC25" s="19">
        <f>ROUND((AD25/Z25)*100,2)</f>
        <v>18.34</v>
      </c>
      <c r="AD25" s="17">
        <v>445</v>
      </c>
      <c r="AE25" s="20">
        <v>4</v>
      </c>
      <c r="AF25" s="8">
        <f>AF13</f>
        <v>332.84615384615387</v>
      </c>
    </row>
    <row r="26" spans="2:32" ht="21" customHeight="1" x14ac:dyDescent="0.15">
      <c r="AA26" s="5"/>
    </row>
    <row r="27" spans="2:32" ht="21" customHeight="1" x14ac:dyDescent="0.15">
      <c r="AA27" s="5"/>
    </row>
    <row r="28" spans="2:32" ht="21" customHeight="1" x14ac:dyDescent="0.15">
      <c r="X28" s="21"/>
      <c r="Z28" s="21"/>
      <c r="AA28" s="5"/>
    </row>
    <row r="29" spans="2:32" ht="19.5" customHeight="1" thickBot="1" x14ac:dyDescent="0.2">
      <c r="L29" s="22"/>
      <c r="M29" s="22"/>
      <c r="N29" s="22"/>
      <c r="O29" s="22"/>
      <c r="P29" s="22"/>
      <c r="Q29" s="22"/>
      <c r="R29" s="22"/>
      <c r="S29" s="22"/>
      <c r="T29" s="23"/>
      <c r="U29" s="23"/>
      <c r="V29" s="24" t="s">
        <v>29</v>
      </c>
      <c r="W29" s="25"/>
      <c r="X29" s="25"/>
      <c r="Y29" s="26"/>
      <c r="Z29" s="21"/>
      <c r="AA29" s="21"/>
    </row>
    <row r="30" spans="2:32" ht="22.5" customHeight="1" x14ac:dyDescent="0.15">
      <c r="B30" s="119" t="s">
        <v>30</v>
      </c>
      <c r="C30" s="120"/>
      <c r="D30" s="121" t="s">
        <v>10</v>
      </c>
      <c r="E30" s="123" t="s">
        <v>11</v>
      </c>
      <c r="F30" s="123" t="s">
        <v>12</v>
      </c>
      <c r="G30" s="125" t="s">
        <v>13</v>
      </c>
      <c r="H30" s="125" t="s">
        <v>14</v>
      </c>
      <c r="I30" s="125" t="s">
        <v>15</v>
      </c>
      <c r="J30" s="125" t="s">
        <v>31</v>
      </c>
      <c r="K30" s="115" t="s">
        <v>32</v>
      </c>
      <c r="L30" s="115" t="s">
        <v>33</v>
      </c>
      <c r="M30" s="115" t="s">
        <v>34</v>
      </c>
      <c r="N30" s="115" t="s">
        <v>35</v>
      </c>
      <c r="O30" s="109" t="str">
        <f>+Y18</f>
        <v>Ｈ２５</v>
      </c>
      <c r="P30" s="109" t="str">
        <f>+Y19</f>
        <v>Ｈ２６</v>
      </c>
      <c r="Q30" s="107" t="str">
        <f>+Y20</f>
        <v>Ｈ２７</v>
      </c>
      <c r="R30" s="109" t="str">
        <f>+Y21</f>
        <v>Ｈ２８</v>
      </c>
      <c r="S30" s="111" t="s">
        <v>36</v>
      </c>
      <c r="T30" s="109" t="s">
        <v>37</v>
      </c>
      <c r="U30" s="109" t="s">
        <v>53</v>
      </c>
      <c r="V30" s="113" t="s">
        <v>28</v>
      </c>
      <c r="W30" s="27"/>
      <c r="X30" s="27"/>
      <c r="Y30" s="26"/>
      <c r="Z30" s="21"/>
      <c r="AA30" s="21"/>
    </row>
    <row r="31" spans="2:32" ht="22.5" customHeight="1" thickBot="1" x14ac:dyDescent="0.2">
      <c r="B31" s="97" t="s">
        <v>38</v>
      </c>
      <c r="C31" s="98"/>
      <c r="D31" s="122"/>
      <c r="E31" s="124"/>
      <c r="F31" s="124"/>
      <c r="G31" s="126"/>
      <c r="H31" s="126"/>
      <c r="I31" s="126"/>
      <c r="J31" s="126"/>
      <c r="K31" s="116"/>
      <c r="L31" s="116"/>
      <c r="M31" s="116"/>
      <c r="N31" s="116"/>
      <c r="O31" s="110"/>
      <c r="P31" s="110"/>
      <c r="Q31" s="108"/>
      <c r="R31" s="110"/>
      <c r="S31" s="112"/>
      <c r="T31" s="110"/>
      <c r="U31" s="110"/>
      <c r="V31" s="114"/>
      <c r="W31" s="27"/>
      <c r="X31" s="27"/>
      <c r="Y31" s="26"/>
      <c r="Z31" s="21"/>
      <c r="AA31" s="21"/>
    </row>
    <row r="32" spans="2:32" ht="33.75" customHeight="1" thickTop="1" x14ac:dyDescent="0.15">
      <c r="B32" s="99" t="s">
        <v>3</v>
      </c>
      <c r="C32" s="100"/>
      <c r="D32" s="28" t="s">
        <v>39</v>
      </c>
      <c r="E32" s="29" t="s">
        <v>39</v>
      </c>
      <c r="F32" s="29" t="s">
        <v>39</v>
      </c>
      <c r="G32" s="30">
        <f>+Z10</f>
        <v>4305</v>
      </c>
      <c r="H32" s="30">
        <f>+Z11</f>
        <v>4349</v>
      </c>
      <c r="I32" s="30">
        <f>+Z12</f>
        <v>4345</v>
      </c>
      <c r="J32" s="30">
        <f>+Z13</f>
        <v>3731</v>
      </c>
      <c r="K32" s="31">
        <f>+Z14</f>
        <v>4240</v>
      </c>
      <c r="L32" s="31">
        <f>+Z15</f>
        <v>3997</v>
      </c>
      <c r="M32" s="31">
        <f>+Z16</f>
        <v>3580</v>
      </c>
      <c r="N32" s="31">
        <f>+Z17</f>
        <v>3185</v>
      </c>
      <c r="O32" s="32">
        <f>+Z18</f>
        <v>2893</v>
      </c>
      <c r="P32" s="33">
        <f>+Z19</f>
        <v>2689</v>
      </c>
      <c r="Q32" s="34">
        <f>+Z20</f>
        <v>2511</v>
      </c>
      <c r="R32" s="32">
        <f>+Z21</f>
        <v>2709</v>
      </c>
      <c r="S32" s="35">
        <f>+Z22</f>
        <v>2557</v>
      </c>
      <c r="T32" s="32">
        <f>+Z23</f>
        <v>2542</v>
      </c>
      <c r="U32" s="32">
        <f>+Z24</f>
        <v>2427</v>
      </c>
      <c r="V32" s="36">
        <f>+Z25</f>
        <v>2426</v>
      </c>
      <c r="W32" s="37"/>
      <c r="X32" s="37"/>
      <c r="Y32" s="26"/>
      <c r="Z32" s="21"/>
      <c r="AA32" s="21"/>
    </row>
    <row r="33" spans="2:27" ht="33.75" customHeight="1" x14ac:dyDescent="0.15">
      <c r="B33" s="101" t="s">
        <v>4</v>
      </c>
      <c r="C33" s="102"/>
      <c r="D33" s="38">
        <v>41</v>
      </c>
      <c r="E33" s="39">
        <v>29</v>
      </c>
      <c r="F33" s="39">
        <v>29</v>
      </c>
      <c r="G33" s="40">
        <v>133</v>
      </c>
      <c r="H33" s="40">
        <v>301</v>
      </c>
      <c r="I33" s="40">
        <v>299</v>
      </c>
      <c r="J33" s="40">
        <v>247</v>
      </c>
      <c r="K33" s="41">
        <v>329</v>
      </c>
      <c r="L33" s="41">
        <v>385</v>
      </c>
      <c r="M33" s="41">
        <v>350</v>
      </c>
      <c r="N33" s="41">
        <v>363</v>
      </c>
      <c r="O33" s="42">
        <f>+AA18</f>
        <v>389</v>
      </c>
      <c r="P33" s="43">
        <f>+AA19</f>
        <v>458</v>
      </c>
      <c r="Q33" s="43">
        <f>+AA20</f>
        <v>388</v>
      </c>
      <c r="R33" s="42">
        <f>+AA21</f>
        <v>322</v>
      </c>
      <c r="S33" s="44">
        <f>+AA22</f>
        <v>363</v>
      </c>
      <c r="T33" s="42">
        <f>+AA23</f>
        <v>358</v>
      </c>
      <c r="U33" s="42">
        <f>+AA24</f>
        <v>391</v>
      </c>
      <c r="V33" s="45">
        <f>+AA25</f>
        <v>449</v>
      </c>
      <c r="W33" s="46"/>
      <c r="X33" s="46"/>
      <c r="Y33" s="26"/>
      <c r="Z33" s="21"/>
      <c r="AA33" s="21"/>
    </row>
    <row r="34" spans="2:27" ht="33.75" customHeight="1" x14ac:dyDescent="0.15">
      <c r="B34" s="103" t="s">
        <v>40</v>
      </c>
      <c r="C34" s="104"/>
      <c r="D34" s="47" t="s">
        <v>41</v>
      </c>
      <c r="E34" s="48" t="s">
        <v>42</v>
      </c>
      <c r="F34" s="48" t="s">
        <v>42</v>
      </c>
      <c r="G34" s="49">
        <v>114</v>
      </c>
      <c r="H34" s="49">
        <v>246</v>
      </c>
      <c r="I34" s="49">
        <v>233</v>
      </c>
      <c r="J34" s="50">
        <v>180</v>
      </c>
      <c r="K34" s="51">
        <v>291</v>
      </c>
      <c r="L34" s="51">
        <v>355</v>
      </c>
      <c r="M34" s="51">
        <v>331</v>
      </c>
      <c r="N34" s="51">
        <v>353</v>
      </c>
      <c r="O34" s="52">
        <f>+AD18</f>
        <v>371</v>
      </c>
      <c r="P34" s="52">
        <f>+AD19</f>
        <v>446</v>
      </c>
      <c r="Q34" s="52">
        <f>AD20</f>
        <v>380</v>
      </c>
      <c r="R34" s="53">
        <f>AD21</f>
        <v>311</v>
      </c>
      <c r="S34" s="54">
        <f>AD22</f>
        <v>359</v>
      </c>
      <c r="T34" s="53">
        <f>AD23</f>
        <v>342</v>
      </c>
      <c r="U34" s="53">
        <f>AD24</f>
        <v>382</v>
      </c>
      <c r="V34" s="55">
        <f>+AD25</f>
        <v>445</v>
      </c>
      <c r="W34" s="56"/>
      <c r="X34" s="56"/>
      <c r="Y34" s="21"/>
      <c r="Z34" s="21"/>
      <c r="AA34" s="21"/>
    </row>
    <row r="35" spans="2:27" ht="33.75" customHeight="1" x14ac:dyDescent="0.15">
      <c r="B35" s="105" t="s">
        <v>43</v>
      </c>
      <c r="C35" s="106"/>
      <c r="D35" s="38" t="s">
        <v>39</v>
      </c>
      <c r="E35" s="39" t="s">
        <v>39</v>
      </c>
      <c r="F35" s="39" t="s">
        <v>39</v>
      </c>
      <c r="G35" s="49">
        <v>19</v>
      </c>
      <c r="H35" s="49">
        <v>55</v>
      </c>
      <c r="I35" s="49">
        <v>66</v>
      </c>
      <c r="J35" s="50">
        <v>67</v>
      </c>
      <c r="K35" s="51">
        <v>38</v>
      </c>
      <c r="L35" s="51">
        <v>30</v>
      </c>
      <c r="M35" s="51">
        <v>19</v>
      </c>
      <c r="N35" s="51">
        <v>10</v>
      </c>
      <c r="O35" s="52">
        <f>+AE18</f>
        <v>18</v>
      </c>
      <c r="P35" s="52">
        <f>+AE19</f>
        <v>12</v>
      </c>
      <c r="Q35" s="52">
        <f>AE20</f>
        <v>8</v>
      </c>
      <c r="R35" s="53">
        <f>AE21</f>
        <v>11</v>
      </c>
      <c r="S35" s="54">
        <f>AE22</f>
        <v>4</v>
      </c>
      <c r="T35" s="53">
        <f>AE23</f>
        <v>16</v>
      </c>
      <c r="U35" s="53">
        <f>AE24</f>
        <v>9</v>
      </c>
      <c r="V35" s="55">
        <f>+AE25</f>
        <v>4</v>
      </c>
      <c r="W35" s="56"/>
      <c r="X35" s="56"/>
      <c r="Y35" s="21"/>
      <c r="Z35" s="21"/>
      <c r="AA35" s="21"/>
    </row>
    <row r="36" spans="2:27" ht="33.75" customHeight="1" x14ac:dyDescent="0.15">
      <c r="B36" s="101" t="s">
        <v>44</v>
      </c>
      <c r="C36" s="102"/>
      <c r="D36" s="57" t="s">
        <v>39</v>
      </c>
      <c r="E36" s="58" t="s">
        <v>39</v>
      </c>
      <c r="F36" s="58" t="s">
        <v>39</v>
      </c>
      <c r="G36" s="59">
        <f>ROUND(G33/G32*100,2)</f>
        <v>3.09</v>
      </c>
      <c r="H36" s="59">
        <f>ROUND(H33/H32*100,2)</f>
        <v>6.92</v>
      </c>
      <c r="I36" s="59">
        <f>ROUND(I33/I32*100,2)</f>
        <v>6.88</v>
      </c>
      <c r="J36" s="59">
        <f>ROUND(J33/J32*100,2)</f>
        <v>6.62</v>
      </c>
      <c r="K36" s="60">
        <f>ROUND(K33/K32*100,2)</f>
        <v>7.76</v>
      </c>
      <c r="L36" s="60">
        <f t="shared" ref="L36:P36" si="3">ROUND(L33/L32*100,2)</f>
        <v>9.6300000000000008</v>
      </c>
      <c r="M36" s="60">
        <f t="shared" si="3"/>
        <v>9.7799999999999994</v>
      </c>
      <c r="N36" s="61">
        <f t="shared" si="3"/>
        <v>11.4</v>
      </c>
      <c r="O36" s="62">
        <f t="shared" si="3"/>
        <v>13.45</v>
      </c>
      <c r="P36" s="62">
        <f t="shared" si="3"/>
        <v>17.03</v>
      </c>
      <c r="Q36" s="62">
        <f t="shared" ref="Q36:V36" si="4">IF(ISERROR(Q33/Q32),"(未定)",ROUND(Q33/Q32*100,2))</f>
        <v>15.45</v>
      </c>
      <c r="R36" s="63">
        <f t="shared" si="4"/>
        <v>11.89</v>
      </c>
      <c r="S36" s="64">
        <f t="shared" si="4"/>
        <v>14.2</v>
      </c>
      <c r="T36" s="63">
        <f t="shared" si="4"/>
        <v>14.08</v>
      </c>
      <c r="U36" s="63">
        <f t="shared" si="4"/>
        <v>16.11</v>
      </c>
      <c r="V36" s="65">
        <f t="shared" si="4"/>
        <v>18.510000000000002</v>
      </c>
      <c r="W36" s="66"/>
      <c r="X36" s="66"/>
      <c r="Y36" s="21"/>
      <c r="Z36" s="21"/>
      <c r="AA36" s="21"/>
    </row>
    <row r="37" spans="2:27" ht="27.75" hidden="1" customHeight="1" x14ac:dyDescent="0.15">
      <c r="B37" s="82" t="s">
        <v>45</v>
      </c>
      <c r="C37" s="83"/>
      <c r="D37" s="67" t="s">
        <v>39</v>
      </c>
      <c r="E37" s="68" t="s">
        <v>39</v>
      </c>
      <c r="F37" s="68" t="s">
        <v>39</v>
      </c>
      <c r="G37" s="69">
        <f>ROUND(G34/G32*100,2)</f>
        <v>2.65</v>
      </c>
      <c r="H37" s="69">
        <f>ROUND(H34/H32*100,2)</f>
        <v>5.66</v>
      </c>
      <c r="I37" s="69">
        <f>ROUND(I34/I32*100,2)</f>
        <v>5.36</v>
      </c>
      <c r="J37" s="69">
        <f>ROUND(J34/J32*100,2)</f>
        <v>4.82</v>
      </c>
      <c r="K37" s="70">
        <f>ROUND(K34/K32*100,2)</f>
        <v>6.86</v>
      </c>
      <c r="L37" s="70">
        <f t="shared" ref="L37:N37" si="5">ROUND(L34/L32*100,2)</f>
        <v>8.8800000000000008</v>
      </c>
      <c r="M37" s="70">
        <f t="shared" si="5"/>
        <v>9.25</v>
      </c>
      <c r="N37" s="70">
        <f t="shared" si="5"/>
        <v>11.08</v>
      </c>
      <c r="O37" s="71">
        <f>ROUND(O34/O32*100,2)</f>
        <v>12.82</v>
      </c>
      <c r="P37" s="71">
        <f>ROUND(P34/P32*100,2)</f>
        <v>16.59</v>
      </c>
      <c r="Q37" s="72">
        <f>IF(ISERROR(Q34/Q32),"(未定)",ROUND(Q34/Q32*100,2))</f>
        <v>15.13</v>
      </c>
      <c r="R37" s="73">
        <f>IF(ISERROR(R34/R32),"(未定)",ROUND(R34/R32*100,2))</f>
        <v>11.48</v>
      </c>
      <c r="S37" s="74">
        <f>IF(ISERROR(S34/S32),"(未定)",ROUND(S34/S32*100,2))</f>
        <v>14.04</v>
      </c>
      <c r="T37" s="72">
        <f>IF(ISERROR(T34/T32),"(未定)",ROUND(T34/T32*100,2))</f>
        <v>13.45</v>
      </c>
      <c r="U37" s="75">
        <f>IF(ISERROR(U34/U32),"(未定)",ROUND(U34/U32*100,2))</f>
        <v>15.74</v>
      </c>
      <c r="V37" s="76"/>
      <c r="W37" s="77"/>
      <c r="X37" s="77"/>
      <c r="Y37" s="21"/>
      <c r="Z37" s="21"/>
      <c r="AA37" s="21"/>
    </row>
    <row r="38" spans="2:27" ht="45" customHeight="1" thickBot="1" x14ac:dyDescent="0.2">
      <c r="B38" s="84" t="s">
        <v>46</v>
      </c>
      <c r="C38" s="85"/>
      <c r="D38" s="86" t="s">
        <v>47</v>
      </c>
      <c r="E38" s="87"/>
      <c r="F38" s="88"/>
      <c r="G38" s="89" t="s">
        <v>48</v>
      </c>
      <c r="H38" s="90"/>
      <c r="I38" s="90"/>
      <c r="J38" s="91"/>
      <c r="K38" s="92" t="s">
        <v>49</v>
      </c>
      <c r="L38" s="93"/>
      <c r="M38" s="93"/>
      <c r="N38" s="93"/>
      <c r="O38" s="94" t="s">
        <v>50</v>
      </c>
      <c r="P38" s="95"/>
      <c r="Q38" s="95"/>
      <c r="R38" s="95"/>
      <c r="S38" s="95"/>
      <c r="T38" s="95"/>
      <c r="U38" s="95"/>
      <c r="V38" s="96"/>
      <c r="W38" s="78"/>
      <c r="X38" s="78"/>
      <c r="Y38" s="21"/>
      <c r="Z38" s="21"/>
      <c r="AA38" s="21"/>
    </row>
    <row r="39" spans="2:27" ht="19.5" customHeight="1" x14ac:dyDescent="0.15">
      <c r="B39" s="79" t="s">
        <v>51</v>
      </c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W39" s="21"/>
      <c r="X39" s="21"/>
      <c r="Y39" s="21"/>
      <c r="Z39" s="21"/>
      <c r="AA39" s="21"/>
    </row>
    <row r="40" spans="2:27" ht="19.5" customHeight="1" x14ac:dyDescent="0.15">
      <c r="B40" s="81" t="s">
        <v>52</v>
      </c>
      <c r="W40" s="21"/>
      <c r="X40" s="21"/>
      <c r="Y40" s="26"/>
      <c r="Z40" s="21"/>
      <c r="AA40" s="21"/>
    </row>
    <row r="41" spans="2:27" x14ac:dyDescent="0.15">
      <c r="W41" s="21"/>
      <c r="X41" s="21"/>
      <c r="Y41" s="26"/>
      <c r="Z41" s="21"/>
      <c r="AA41" s="21"/>
    </row>
    <row r="42" spans="2:27" x14ac:dyDescent="0.15">
      <c r="W42" s="21"/>
      <c r="X42" s="21"/>
      <c r="Y42" s="26"/>
      <c r="Z42" s="21"/>
      <c r="AA42" s="21"/>
    </row>
    <row r="43" spans="2:27" x14ac:dyDescent="0.15">
      <c r="W43" s="21"/>
      <c r="X43" s="21"/>
      <c r="Y43" s="26"/>
      <c r="Z43" s="21"/>
      <c r="AA43" s="21"/>
    </row>
    <row r="44" spans="2:27" x14ac:dyDescent="0.15">
      <c r="W44" s="21"/>
      <c r="X44" s="21"/>
      <c r="Y44" s="26"/>
      <c r="Z44" s="21"/>
      <c r="AA44" s="21"/>
    </row>
  </sheetData>
  <mergeCells count="40">
    <mergeCell ref="H30:H31"/>
    <mergeCell ref="I30:I31"/>
    <mergeCell ref="J30:J31"/>
    <mergeCell ref="A1:W2"/>
    <mergeCell ref="Y5:Y6"/>
    <mergeCell ref="B30:C30"/>
    <mergeCell ref="D30:D31"/>
    <mergeCell ref="E30:E31"/>
    <mergeCell ref="F30:F31"/>
    <mergeCell ref="G30:G31"/>
    <mergeCell ref="N30:N31"/>
    <mergeCell ref="O30:O31"/>
    <mergeCell ref="P30:P31"/>
    <mergeCell ref="AD5:AD6"/>
    <mergeCell ref="AE5:AE6"/>
    <mergeCell ref="Z5:Z6"/>
    <mergeCell ref="AA5:AA6"/>
    <mergeCell ref="AB5:AB6"/>
    <mergeCell ref="AC5:AC6"/>
    <mergeCell ref="O38:V38"/>
    <mergeCell ref="B31:C31"/>
    <mergeCell ref="B32:C32"/>
    <mergeCell ref="B33:C33"/>
    <mergeCell ref="B34:C34"/>
    <mergeCell ref="B35:C35"/>
    <mergeCell ref="B36:C36"/>
    <mergeCell ref="Q30:Q31"/>
    <mergeCell ref="R30:R31"/>
    <mergeCell ref="S30:S31"/>
    <mergeCell ref="T30:T31"/>
    <mergeCell ref="U30:U31"/>
    <mergeCell ref="V30:V31"/>
    <mergeCell ref="K30:K31"/>
    <mergeCell ref="L30:L31"/>
    <mergeCell ref="M30:M31"/>
    <mergeCell ref="B37:C37"/>
    <mergeCell ref="B38:C38"/>
    <mergeCell ref="D38:F38"/>
    <mergeCell ref="G38:J38"/>
    <mergeCell ref="K38:N38"/>
  </mergeCells>
  <phoneticPr fontId="3"/>
  <printOptions horizontalCentered="1" verticalCentered="1"/>
  <pageMargins left="0.59055118110236227" right="0.19685039370078741" top="0.59055118110236227" bottom="0.19685039370078741" header="0.19685039370078741" footer="0.19685039370078741"/>
  <pageSetup paperSize="9" scale="6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※グラフ (開催率入対象全工事)</vt:lpstr>
      <vt:lpstr>'※グラフ (開催率入対象全工事)'!Print_Area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2021-03-05T01:40:18Z</dcterms:created>
  <dcterms:modified xsi:type="dcterms:W3CDTF">2021-03-05T02:11:11Z</dcterms:modified>
</cp:coreProperties>
</file>