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9ｴﾈﾙｷﾞｰｸﾞﾙｰﾌﾟ\エネルギー関連データ集\H31.3\本文\"/>
    </mc:Choice>
  </mc:AlternateContent>
  <bookViews>
    <workbookView xWindow="600" yWindow="75" windowWidth="19395" windowHeight="8040"/>
  </bookViews>
  <sheets>
    <sheet name="全国" sheetId="1" r:id="rId1"/>
    <sheet name="北海道" sheetId="2" r:id="rId2"/>
    <sheet name="Sheet3" sheetId="3" r:id="rId3"/>
  </sheets>
  <definedNames>
    <definedName name="_xlnm.Print_Area" localSheetId="0">全国!$A$1:$L$75</definedName>
    <definedName name="_xlnm.Print_Area" localSheetId="1">北海道!$A$1:$L$76</definedName>
  </definedNames>
  <calcPr calcId="152511"/>
</workbook>
</file>

<file path=xl/calcChain.xml><?xml version="1.0" encoding="utf-8"?>
<calcChain xmlns="http://schemas.openxmlformats.org/spreadsheetml/2006/main">
  <c r="L64" i="2" l="1"/>
  <c r="L50" i="2"/>
  <c r="L25" i="2"/>
  <c r="L22" i="2"/>
  <c r="L65" i="2" l="1"/>
  <c r="L66" i="2" l="1"/>
  <c r="L10" i="2" l="1"/>
  <c r="H63" i="2"/>
  <c r="I63" i="2"/>
  <c r="J63" i="2"/>
  <c r="K63" i="2"/>
  <c r="L63" i="2"/>
  <c r="G63" i="2"/>
  <c r="F63" i="2"/>
  <c r="E63" i="2"/>
  <c r="D63" i="2"/>
  <c r="L69" i="2"/>
  <c r="L68" i="2"/>
  <c r="L67" i="2"/>
  <c r="H65" i="2"/>
  <c r="F49" i="2"/>
  <c r="G49" i="2"/>
  <c r="H49" i="2"/>
  <c r="I49" i="2"/>
  <c r="J49" i="2"/>
  <c r="K49" i="2"/>
  <c r="E49" i="2"/>
  <c r="D49" i="2"/>
  <c r="F37" i="2"/>
  <c r="G37" i="2"/>
  <c r="H37" i="2"/>
  <c r="I37" i="2"/>
  <c r="J37" i="2"/>
  <c r="K37" i="2"/>
  <c r="E37" i="2"/>
  <c r="D37" i="2"/>
  <c r="L37" i="2"/>
  <c r="F35" i="2"/>
  <c r="G35" i="2"/>
  <c r="H35" i="2"/>
  <c r="I35" i="2"/>
  <c r="J35" i="2"/>
  <c r="K35" i="2"/>
  <c r="E35" i="2"/>
  <c r="D35" i="2"/>
  <c r="L35" i="2"/>
  <c r="F23" i="2"/>
  <c r="G23" i="2"/>
  <c r="H23" i="2"/>
  <c r="I23" i="2"/>
  <c r="J23" i="2"/>
  <c r="K23" i="2"/>
  <c r="E23" i="2"/>
  <c r="D23" i="2"/>
  <c r="L23" i="2"/>
  <c r="F21" i="2"/>
  <c r="G21" i="2"/>
  <c r="H21" i="2"/>
  <c r="I21" i="2"/>
  <c r="J21" i="2"/>
  <c r="K21" i="2"/>
  <c r="E21" i="2"/>
  <c r="D21" i="2"/>
  <c r="L21" i="2"/>
  <c r="L13" i="2"/>
  <c r="F7" i="2"/>
  <c r="G7" i="2"/>
  <c r="H7" i="2"/>
  <c r="I7" i="2"/>
  <c r="J7" i="2"/>
  <c r="K7" i="2"/>
  <c r="E7" i="2"/>
  <c r="D7" i="2"/>
  <c r="L7" i="2"/>
  <c r="K65" i="2" l="1"/>
  <c r="G65" i="2"/>
  <c r="J65" i="2"/>
  <c r="F65" i="2"/>
  <c r="D65" i="2"/>
  <c r="I65" i="2"/>
  <c r="E65" i="2"/>
  <c r="L65" i="1"/>
  <c r="K65" i="1"/>
  <c r="J65" i="1"/>
  <c r="I65" i="1"/>
  <c r="H65" i="1"/>
  <c r="G65" i="1"/>
  <c r="F65" i="1"/>
  <c r="E65" i="1"/>
  <c r="D65" i="1"/>
  <c r="L63" i="1"/>
  <c r="K63" i="1"/>
  <c r="J63" i="1"/>
  <c r="I63" i="1"/>
  <c r="H63" i="1"/>
  <c r="G63" i="1"/>
  <c r="F63" i="1"/>
  <c r="E63" i="1"/>
  <c r="D63" i="1"/>
  <c r="L51" i="1"/>
  <c r="K51" i="1"/>
  <c r="J51" i="1"/>
  <c r="I51" i="1"/>
  <c r="H51" i="1"/>
  <c r="G51" i="1"/>
  <c r="F51" i="1"/>
  <c r="E51" i="1"/>
  <c r="D51" i="1"/>
  <c r="L9" i="1"/>
  <c r="L7" i="1"/>
  <c r="K7" i="1"/>
  <c r="J7" i="1"/>
  <c r="I7" i="1"/>
  <c r="H7" i="1"/>
  <c r="G7" i="1"/>
  <c r="F7" i="1"/>
  <c r="E7" i="1"/>
  <c r="L6" i="1"/>
  <c r="D7" i="1" s="1"/>
  <c r="I9" i="1" l="1"/>
  <c r="E9" i="1"/>
  <c r="F9" i="1"/>
  <c r="J9" i="1"/>
  <c r="G9" i="1"/>
  <c r="K9" i="1"/>
  <c r="D9" i="1"/>
  <c r="H9" i="1"/>
  <c r="L55" i="2"/>
  <c r="L54" i="2"/>
  <c r="L53" i="2"/>
  <c r="L52" i="2"/>
  <c r="H50" i="2"/>
  <c r="G50" i="2"/>
  <c r="L48" i="2"/>
  <c r="L49" i="2" s="1"/>
  <c r="L41" i="2"/>
  <c r="L40" i="2"/>
  <c r="L39" i="2"/>
  <c r="H36" i="2"/>
  <c r="G36" i="2"/>
  <c r="L34" i="2"/>
  <c r="L27" i="2"/>
  <c r="L26" i="2"/>
  <c r="H22" i="2"/>
  <c r="G22" i="2"/>
  <c r="L20" i="2"/>
  <c r="L12" i="2"/>
  <c r="L11" i="2"/>
  <c r="H8" i="2"/>
  <c r="G8" i="2"/>
  <c r="L55" i="1"/>
  <c r="L52" i="1"/>
  <c r="H50" i="1"/>
  <c r="G50" i="1"/>
  <c r="L41" i="1"/>
  <c r="L40" i="1"/>
  <c r="L39" i="1"/>
  <c r="L38" i="1"/>
  <c r="H36" i="1"/>
  <c r="G36" i="1"/>
  <c r="L27" i="1"/>
  <c r="H22" i="1"/>
  <c r="G22" i="1"/>
  <c r="L13" i="1"/>
  <c r="L11" i="1"/>
  <c r="H8" i="1"/>
  <c r="G8" i="1"/>
  <c r="I49" i="1" l="1"/>
  <c r="E49" i="1"/>
  <c r="H49" i="1"/>
  <c r="K49" i="1"/>
  <c r="J49" i="1"/>
  <c r="L49" i="1"/>
  <c r="D49" i="1"/>
  <c r="G49" i="1"/>
  <c r="F49" i="1"/>
  <c r="J37" i="1"/>
  <c r="F37" i="1"/>
  <c r="I37" i="1"/>
  <c r="E37" i="1"/>
  <c r="L37" i="1"/>
  <c r="H37" i="1"/>
  <c r="D37" i="1"/>
  <c r="K37" i="1"/>
  <c r="G37" i="1"/>
  <c r="K35" i="1"/>
  <c r="G35" i="1"/>
  <c r="J35" i="1"/>
  <c r="F35" i="1"/>
  <c r="I35" i="1"/>
  <c r="E35" i="1"/>
  <c r="L35" i="1"/>
  <c r="H35" i="1"/>
  <c r="D35" i="1"/>
  <c r="I21" i="1"/>
  <c r="E21" i="1"/>
  <c r="L21" i="1"/>
  <c r="H21" i="1"/>
  <c r="D21" i="1"/>
  <c r="K21" i="1"/>
  <c r="G21" i="1"/>
  <c r="J21" i="1"/>
  <c r="F21" i="1"/>
  <c r="L50" i="1"/>
  <c r="G51" i="2" l="1"/>
  <c r="K51" i="2"/>
  <c r="I51" i="2"/>
  <c r="F51" i="2"/>
  <c r="H51" i="2"/>
  <c r="E51" i="2"/>
  <c r="D51" i="2"/>
  <c r="L51" i="2"/>
  <c r="J51" i="2"/>
  <c r="F9" i="2"/>
  <c r="J9" i="2"/>
  <c r="D9" i="2"/>
  <c r="G9" i="2"/>
  <c r="K9" i="2"/>
  <c r="H9" i="2"/>
  <c r="L9" i="2"/>
  <c r="I9" i="2"/>
  <c r="E9" i="2"/>
  <c r="L23" i="1"/>
  <c r="H23" i="1"/>
  <c r="D23" i="1"/>
  <c r="K23" i="1"/>
  <c r="G23" i="1"/>
  <c r="J23" i="1"/>
  <c r="F23" i="1"/>
  <c r="I23" i="1"/>
  <c r="E23" i="1"/>
</calcChain>
</file>

<file path=xl/sharedStrings.xml><?xml version="1.0" encoding="utf-8"?>
<sst xmlns="http://schemas.openxmlformats.org/spreadsheetml/2006/main" count="248" uniqueCount="34">
  <si>
    <t xml:space="preserve"> </t>
    <phoneticPr fontId="1"/>
  </si>
  <si>
    <t>平成２５年度</t>
    <rPh sb="0" eb="2">
      <t>ヘイセイ</t>
    </rPh>
    <rPh sb="4" eb="6">
      <t>ネンド</t>
    </rPh>
    <phoneticPr fontId="1"/>
  </si>
  <si>
    <t>石炭系</t>
    <rPh sb="0" eb="2">
      <t>セキタン</t>
    </rPh>
    <rPh sb="2" eb="3">
      <t>ケイ</t>
    </rPh>
    <phoneticPr fontId="1"/>
  </si>
  <si>
    <t>石油系</t>
    <rPh sb="0" eb="3">
      <t>セキユケイ</t>
    </rPh>
    <phoneticPr fontId="1"/>
  </si>
  <si>
    <t>原子力</t>
    <rPh sb="0" eb="3">
      <t>ゲンシリョク</t>
    </rPh>
    <phoneticPr fontId="1"/>
  </si>
  <si>
    <t>電力</t>
    <rPh sb="0" eb="2">
      <t>デンリョク</t>
    </rPh>
    <phoneticPr fontId="1"/>
  </si>
  <si>
    <t>熱</t>
    <rPh sb="0" eb="1">
      <t>ネツ</t>
    </rPh>
    <phoneticPr fontId="1"/>
  </si>
  <si>
    <t>合計</t>
    <rPh sb="0" eb="2">
      <t>ゴウケイ</t>
    </rPh>
    <phoneticPr fontId="1"/>
  </si>
  <si>
    <t>一次エネルギー総供給</t>
    <rPh sb="0" eb="2">
      <t>イチジ</t>
    </rPh>
    <rPh sb="7" eb="10">
      <t>ソウキョウキュウ</t>
    </rPh>
    <phoneticPr fontId="1"/>
  </si>
  <si>
    <t>産業部門</t>
    <rPh sb="0" eb="2">
      <t>サンギョウ</t>
    </rPh>
    <rPh sb="2" eb="4">
      <t>ブモン</t>
    </rPh>
    <phoneticPr fontId="1"/>
  </si>
  <si>
    <t>運輸部門</t>
    <rPh sb="0" eb="2">
      <t>ウンユ</t>
    </rPh>
    <rPh sb="2" eb="4">
      <t>ブモン</t>
    </rPh>
    <phoneticPr fontId="1"/>
  </si>
  <si>
    <t>水力
※１</t>
    <rPh sb="0" eb="2">
      <t>スイリョク</t>
    </rPh>
    <phoneticPr fontId="1"/>
  </si>
  <si>
    <t>構成比</t>
    <rPh sb="0" eb="3">
      <t>コウセイヒ</t>
    </rPh>
    <phoneticPr fontId="1"/>
  </si>
  <si>
    <t>（内訳）</t>
    <rPh sb="1" eb="3">
      <t>ウチワケ</t>
    </rPh>
    <phoneticPr fontId="1"/>
  </si>
  <si>
    <t>最終エネルギー消費　※３</t>
    <rPh sb="0" eb="2">
      <t>サイシュウ</t>
    </rPh>
    <rPh sb="7" eb="9">
      <t>ショウヒ</t>
    </rPh>
    <phoneticPr fontId="1"/>
  </si>
  <si>
    <t>←薄墨は計算式（掲載時は白に）</t>
    <rPh sb="1" eb="3">
      <t>ウスズミ</t>
    </rPh>
    <rPh sb="4" eb="7">
      <t>ケイサンシキ</t>
    </rPh>
    <rPh sb="8" eb="10">
      <t>ケイサイ</t>
    </rPh>
    <rPh sb="10" eb="11">
      <t>ジ</t>
    </rPh>
    <rPh sb="12" eb="13">
      <t>シロ</t>
    </rPh>
    <phoneticPr fontId="1"/>
  </si>
  <si>
    <t>天然ガス
都市ガス</t>
    <rPh sb="0" eb="2">
      <t>テンネン</t>
    </rPh>
    <rPh sb="5" eb="7">
      <t>トシ</t>
    </rPh>
    <phoneticPr fontId="1"/>
  </si>
  <si>
    <t>業務部門</t>
    <rPh sb="0" eb="2">
      <t>ギョウム</t>
    </rPh>
    <rPh sb="2" eb="4">
      <t>ブモン</t>
    </rPh>
    <phoneticPr fontId="1"/>
  </si>
  <si>
    <t>家庭部門</t>
    <rPh sb="0" eb="2">
      <t>カテイ</t>
    </rPh>
    <rPh sb="2" eb="4">
      <t>ブモン</t>
    </rPh>
    <phoneticPr fontId="1"/>
  </si>
  <si>
    <t>新エネルギー
※２</t>
    <rPh sb="0" eb="1">
      <t>シン</t>
    </rPh>
    <phoneticPr fontId="1"/>
  </si>
  <si>
    <t>平成２４年度</t>
    <rPh sb="0" eb="2">
      <t>ヘイセイ</t>
    </rPh>
    <rPh sb="4" eb="6">
      <t>ネンド</t>
    </rPh>
    <phoneticPr fontId="1"/>
  </si>
  <si>
    <t>１－１　エネルギー需給実績（全国）</t>
    <rPh sb="9" eb="11">
      <t>ジュキュウ</t>
    </rPh>
    <rPh sb="11" eb="13">
      <t>ジッセキ</t>
    </rPh>
    <rPh sb="14" eb="16">
      <t>ゼンコク</t>
    </rPh>
    <phoneticPr fontId="1"/>
  </si>
  <si>
    <t>１－２　エネルギー需給実績（北海道）</t>
    <rPh sb="9" eb="11">
      <t>ジュキュウ</t>
    </rPh>
    <rPh sb="11" eb="13">
      <t>ジッセキ</t>
    </rPh>
    <rPh sb="14" eb="17">
      <t>ホッカイドウ</t>
    </rPh>
    <phoneticPr fontId="1"/>
  </si>
  <si>
    <t>（単位：TJ）</t>
  </si>
  <si>
    <t>（単位：TJ）</t>
    <rPh sb="1" eb="3">
      <t>タンイ</t>
    </rPh>
    <phoneticPr fontId="1"/>
  </si>
  <si>
    <t>（単位：TJ）</t>
    <phoneticPr fontId="1"/>
  </si>
  <si>
    <t>※１：中小水力を含む。</t>
    <rPh sb="3" eb="5">
      <t>チュウショウ</t>
    </rPh>
    <rPh sb="5" eb="7">
      <t>スイリョク</t>
    </rPh>
    <rPh sb="8" eb="9">
      <t>フク</t>
    </rPh>
    <phoneticPr fontId="1"/>
  </si>
  <si>
    <t>　 ２：中小水力を除く。黒液利用等を含む。</t>
    <phoneticPr fontId="1"/>
  </si>
  <si>
    <t xml:space="preserve">   ３：非エネルギーを含む。</t>
    <phoneticPr fontId="1"/>
  </si>
  <si>
    <t>平成２６年度</t>
    <rPh sb="0" eb="2">
      <t>ヘイセイ</t>
    </rPh>
    <rPh sb="4" eb="6">
      <t>ネンド</t>
    </rPh>
    <phoneticPr fontId="1"/>
  </si>
  <si>
    <t>平成２７年度</t>
    <rPh sb="0" eb="2">
      <t>ヘイセイ</t>
    </rPh>
    <rPh sb="4" eb="6">
      <t>ネンド</t>
    </rPh>
    <phoneticPr fontId="1"/>
  </si>
  <si>
    <t>平成２８年度</t>
    <rPh sb="0" eb="2">
      <t>ヘイセイ</t>
    </rPh>
    <rPh sb="4" eb="6">
      <t>ネンド</t>
    </rPh>
    <phoneticPr fontId="1"/>
  </si>
  <si>
    <t>出所：総合エネルギー統計等に基づき、北海道が作成</t>
    <rPh sb="0" eb="1">
      <t>デ</t>
    </rPh>
    <rPh sb="1" eb="2">
      <t>ジョ</t>
    </rPh>
    <rPh sb="3" eb="5">
      <t>ソウゴウ</t>
    </rPh>
    <rPh sb="10" eb="12">
      <t>トウケイ</t>
    </rPh>
    <rPh sb="12" eb="13">
      <t>ナド</t>
    </rPh>
    <rPh sb="14" eb="16">
      <t>モトズ</t>
    </rPh>
    <rPh sb="18" eb="21">
      <t>ホッカイドウ</t>
    </rPh>
    <rPh sb="22" eb="24">
      <t>サクセイ</t>
    </rPh>
    <phoneticPr fontId="1"/>
  </si>
  <si>
    <t>出所：総合エネルギー統計等に基づき、北海道が作成</t>
    <rPh sb="0" eb="1">
      <t>デ</t>
    </rPh>
    <rPh sb="1" eb="2">
      <t>ジョ</t>
    </rPh>
    <rPh sb="3" eb="5">
      <t>ソウゴウ</t>
    </rPh>
    <rPh sb="10" eb="12">
      <t>トウケイ</t>
    </rPh>
    <rPh sb="12" eb="13">
      <t>トウ</t>
    </rPh>
    <rPh sb="14" eb="16">
      <t>モトズ</t>
    </rPh>
    <rPh sb="18" eb="21">
      <t>ホッカイドウ</t>
    </rPh>
    <rPh sb="22" eb="24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</si>
</sst>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176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176" fontId="2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2" borderId="12" xfId="0" applyNumberFormat="1" applyFont="1" applyFill="1" applyBorder="1">
      <alignment vertical="center"/>
    </xf>
    <xf numFmtId="176" fontId="5" fillId="0" borderId="21" xfId="0" applyNumberFormat="1" applyFont="1" applyBorder="1" applyAlignment="1">
      <alignment horizontal="left" vertical="center"/>
    </xf>
    <xf numFmtId="177" fontId="5" fillId="0" borderId="32" xfId="0" applyNumberFormat="1" applyFont="1" applyBorder="1">
      <alignment vertical="center"/>
    </xf>
    <xf numFmtId="177" fontId="5" fillId="0" borderId="33" xfId="0" applyNumberFormat="1" applyFont="1" applyBorder="1">
      <alignment vertical="center"/>
    </xf>
    <xf numFmtId="177" fontId="5" fillId="2" borderId="36" xfId="0" applyNumberFormat="1" applyFont="1" applyFill="1" applyBorder="1">
      <alignment vertical="center"/>
    </xf>
    <xf numFmtId="176" fontId="5" fillId="0" borderId="13" xfId="0" applyNumberFormat="1" applyFont="1" applyBorder="1" applyAlignment="1">
      <alignment horizontal="left" vertical="center"/>
    </xf>
    <xf numFmtId="177" fontId="5" fillId="2" borderId="26" xfId="0" applyNumberFormat="1" applyFont="1" applyFill="1" applyBorder="1">
      <alignment vertical="center"/>
    </xf>
    <xf numFmtId="177" fontId="5" fillId="2" borderId="1" xfId="0" applyNumberFormat="1" applyFont="1" applyFill="1" applyBorder="1">
      <alignment vertical="center"/>
    </xf>
    <xf numFmtId="177" fontId="5" fillId="2" borderId="12" xfId="0" applyNumberFormat="1" applyFont="1" applyFill="1" applyBorder="1">
      <alignment vertical="center"/>
    </xf>
    <xf numFmtId="176" fontId="5" fillId="0" borderId="0" xfId="0" applyNumberFormat="1" applyFont="1" applyBorder="1" applyAlignment="1">
      <alignment horizontal="left" vertical="center"/>
    </xf>
    <xf numFmtId="177" fontId="5" fillId="0" borderId="32" xfId="0" applyNumberFormat="1" applyFont="1" applyFill="1" applyBorder="1">
      <alignment vertical="center"/>
    </xf>
    <xf numFmtId="177" fontId="5" fillId="0" borderId="33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176" fontId="7" fillId="0" borderId="0" xfId="0" applyNumberFormat="1" applyFont="1" applyAlignment="1">
      <alignment horizontal="right" vertical="center"/>
    </xf>
    <xf numFmtId="176" fontId="9" fillId="0" borderId="25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left" vertical="center"/>
    </xf>
    <xf numFmtId="177" fontId="7" fillId="0" borderId="14" xfId="0" applyNumberFormat="1" applyFont="1" applyBorder="1">
      <alignment vertical="center"/>
    </xf>
    <xf numFmtId="177" fontId="7" fillId="0" borderId="3" xfId="0" applyNumberFormat="1" applyFont="1" applyBorder="1">
      <alignment vertical="center"/>
    </xf>
    <xf numFmtId="177" fontId="7" fillId="2" borderId="15" xfId="0" applyNumberFormat="1" applyFont="1" applyFill="1" applyBorder="1">
      <alignment vertical="center"/>
    </xf>
    <xf numFmtId="176" fontId="7" fillId="0" borderId="13" xfId="0" applyNumberFormat="1" applyFont="1" applyBorder="1" applyAlignment="1">
      <alignment horizontal="left" vertical="center"/>
    </xf>
    <xf numFmtId="177" fontId="7" fillId="2" borderId="26" xfId="0" applyNumberFormat="1" applyFont="1" applyFill="1" applyBorder="1">
      <alignment vertical="center"/>
    </xf>
    <xf numFmtId="177" fontId="7" fillId="2" borderId="1" xfId="0" applyNumberFormat="1" applyFont="1" applyFill="1" applyBorder="1">
      <alignment vertical="center"/>
    </xf>
    <xf numFmtId="177" fontId="7" fillId="2" borderId="12" xfId="0" applyNumberFormat="1" applyFont="1" applyFill="1" applyBorder="1">
      <alignment vertical="center"/>
    </xf>
    <xf numFmtId="176" fontId="7" fillId="0" borderId="0" xfId="0" applyNumberFormat="1" applyFont="1" applyBorder="1" applyAlignment="1">
      <alignment horizontal="left" vertical="center"/>
    </xf>
    <xf numFmtId="177" fontId="7" fillId="0" borderId="32" xfId="0" applyNumberFormat="1" applyFont="1" applyFill="1" applyBorder="1">
      <alignment vertical="center"/>
    </xf>
    <xf numFmtId="177" fontId="7" fillId="0" borderId="33" xfId="0" applyNumberFormat="1" applyFont="1" applyFill="1" applyBorder="1">
      <alignment vertical="center"/>
    </xf>
    <xf numFmtId="177" fontId="7" fillId="0" borderId="36" xfId="0" applyNumberFormat="1" applyFont="1" applyFill="1" applyBorder="1">
      <alignment vertical="center"/>
    </xf>
    <xf numFmtId="177" fontId="7" fillId="0" borderId="26" xfId="0" applyNumberFormat="1" applyFont="1" applyFill="1" applyBorder="1">
      <alignment vertical="center"/>
    </xf>
    <xf numFmtId="177" fontId="7" fillId="0" borderId="1" xfId="0" applyNumberFormat="1" applyFont="1" applyFill="1" applyBorder="1">
      <alignment vertical="center"/>
    </xf>
    <xf numFmtId="9" fontId="7" fillId="0" borderId="12" xfId="0" applyNumberFormat="1" applyFont="1" applyFill="1" applyBorder="1">
      <alignment vertical="center"/>
    </xf>
    <xf numFmtId="176" fontId="7" fillId="0" borderId="0" xfId="0" applyNumberFormat="1" applyFont="1" applyAlignment="1">
      <alignment horizontal="right" vertical="center"/>
    </xf>
    <xf numFmtId="38" fontId="7" fillId="0" borderId="3" xfId="1" applyFont="1" applyBorder="1">
      <alignment vertical="center"/>
    </xf>
    <xf numFmtId="38" fontId="7" fillId="2" borderId="15" xfId="1" applyFont="1" applyFill="1" applyBorder="1">
      <alignment vertical="center"/>
    </xf>
    <xf numFmtId="38" fontId="5" fillId="0" borderId="0" xfId="1" applyFont="1">
      <alignment vertical="center"/>
    </xf>
    <xf numFmtId="38" fontId="5" fillId="0" borderId="3" xfId="1" applyFont="1" applyBorder="1">
      <alignment vertical="center"/>
    </xf>
    <xf numFmtId="38" fontId="5" fillId="2" borderId="15" xfId="1" applyFont="1" applyFill="1" applyBorder="1">
      <alignment vertical="center"/>
    </xf>
    <xf numFmtId="38" fontId="5" fillId="0" borderId="16" xfId="1" applyFont="1" applyBorder="1">
      <alignment vertical="center"/>
    </xf>
    <xf numFmtId="38" fontId="5" fillId="0" borderId="6" xfId="1" applyFont="1" applyBorder="1">
      <alignment vertical="center"/>
    </xf>
    <xf numFmtId="38" fontId="5" fillId="2" borderId="17" xfId="1" applyFont="1" applyFill="1" applyBorder="1">
      <alignment vertical="center"/>
    </xf>
    <xf numFmtId="38" fontId="5" fillId="0" borderId="18" xfId="1" applyFont="1" applyBorder="1">
      <alignment vertical="center"/>
    </xf>
    <xf numFmtId="38" fontId="5" fillId="0" borderId="19" xfId="1" applyFont="1" applyBorder="1">
      <alignment vertical="center"/>
    </xf>
    <xf numFmtId="38" fontId="5" fillId="2" borderId="20" xfId="1" applyFont="1" applyFill="1" applyBorder="1">
      <alignment vertical="center"/>
    </xf>
    <xf numFmtId="38" fontId="5" fillId="2" borderId="25" xfId="1" applyFont="1" applyFill="1" applyBorder="1">
      <alignment vertical="center"/>
    </xf>
    <xf numFmtId="38" fontId="5" fillId="2" borderId="9" xfId="1" applyFont="1" applyFill="1" applyBorder="1">
      <alignment vertical="center"/>
    </xf>
    <xf numFmtId="38" fontId="5" fillId="2" borderId="10" xfId="1" applyFont="1" applyFill="1" applyBorder="1">
      <alignment vertical="center"/>
    </xf>
    <xf numFmtId="38" fontId="5" fillId="0" borderId="14" xfId="1" applyFont="1" applyBorder="1">
      <alignment vertical="center"/>
    </xf>
    <xf numFmtId="38" fontId="5" fillId="0" borderId="26" xfId="1" applyFont="1" applyBorder="1">
      <alignment vertical="center"/>
    </xf>
    <xf numFmtId="38" fontId="5" fillId="0" borderId="1" xfId="1" applyFont="1" applyBorder="1">
      <alignment vertical="center"/>
    </xf>
    <xf numFmtId="38" fontId="5" fillId="2" borderId="12" xfId="1" applyFont="1" applyFill="1" applyBorder="1">
      <alignment vertical="center"/>
    </xf>
    <xf numFmtId="38" fontId="5" fillId="0" borderId="26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12" xfId="1" applyFont="1" applyFill="1" applyBorder="1">
      <alignment vertical="center"/>
    </xf>
    <xf numFmtId="38" fontId="5" fillId="2" borderId="46" xfId="1" applyFont="1" applyFill="1" applyBorder="1">
      <alignment vertical="center"/>
    </xf>
    <xf numFmtId="38" fontId="5" fillId="2" borderId="47" xfId="1" applyFont="1" applyFill="1" applyBorder="1">
      <alignment vertical="center"/>
    </xf>
    <xf numFmtId="38" fontId="5" fillId="2" borderId="48" xfId="1" applyFont="1" applyFill="1" applyBorder="1">
      <alignment vertical="center"/>
    </xf>
    <xf numFmtId="38" fontId="5" fillId="0" borderId="25" xfId="1" applyFont="1" applyFill="1" applyBorder="1">
      <alignment vertical="center"/>
    </xf>
    <xf numFmtId="38" fontId="5" fillId="0" borderId="9" xfId="1" applyFont="1" applyFill="1" applyBorder="1">
      <alignment vertical="center"/>
    </xf>
    <xf numFmtId="38" fontId="5" fillId="0" borderId="10" xfId="1" applyFont="1" applyFill="1" applyBorder="1">
      <alignment vertical="center"/>
    </xf>
    <xf numFmtId="38" fontId="5" fillId="0" borderId="14" xfId="1" applyFont="1" applyFill="1" applyBorder="1">
      <alignment vertical="center"/>
    </xf>
    <xf numFmtId="38" fontId="5" fillId="0" borderId="3" xfId="1" applyFont="1" applyFill="1" applyBorder="1">
      <alignment vertical="center"/>
    </xf>
    <xf numFmtId="38" fontId="5" fillId="0" borderId="15" xfId="1" applyFont="1" applyFill="1" applyBorder="1">
      <alignment vertical="center"/>
    </xf>
    <xf numFmtId="38" fontId="5" fillId="0" borderId="16" xfId="1" applyFont="1" applyFill="1" applyBorder="1">
      <alignment vertical="center"/>
    </xf>
    <xf numFmtId="38" fontId="5" fillId="0" borderId="6" xfId="1" applyFont="1" applyFill="1" applyBorder="1">
      <alignment vertical="center"/>
    </xf>
    <xf numFmtId="38" fontId="5" fillId="0" borderId="18" xfId="1" applyFont="1" applyFill="1" applyBorder="1">
      <alignment vertical="center"/>
    </xf>
    <xf numFmtId="38" fontId="5" fillId="0" borderId="19" xfId="1" applyFont="1" applyFill="1" applyBorder="1">
      <alignment vertical="center"/>
    </xf>
    <xf numFmtId="38" fontId="5" fillId="0" borderId="36" xfId="1" applyFont="1" applyFill="1" applyBorder="1">
      <alignment vertical="center"/>
    </xf>
    <xf numFmtId="38" fontId="7" fillId="0" borderId="26" xfId="1" applyFont="1" applyBorder="1">
      <alignment vertical="center"/>
    </xf>
    <xf numFmtId="38" fontId="7" fillId="0" borderId="1" xfId="1" applyFont="1" applyBorder="1">
      <alignment vertical="center"/>
    </xf>
    <xf numFmtId="38" fontId="7" fillId="2" borderId="12" xfId="1" applyFont="1" applyFill="1" applyBorder="1">
      <alignment vertical="center"/>
    </xf>
    <xf numFmtId="38" fontId="7" fillId="2" borderId="25" xfId="1" applyFont="1" applyFill="1" applyBorder="1">
      <alignment vertical="center"/>
    </xf>
    <xf numFmtId="38" fontId="7" fillId="2" borderId="9" xfId="1" applyFont="1" applyFill="1" applyBorder="1">
      <alignment vertical="center"/>
    </xf>
    <xf numFmtId="38" fontId="7" fillId="2" borderId="10" xfId="1" applyFont="1" applyFill="1" applyBorder="1">
      <alignment vertical="center"/>
    </xf>
    <xf numFmtId="38" fontId="7" fillId="0" borderId="14" xfId="1" applyFont="1" applyBorder="1">
      <alignment vertical="center"/>
    </xf>
    <xf numFmtId="38" fontId="7" fillId="0" borderId="16" xfId="1" applyFont="1" applyBorder="1">
      <alignment vertical="center"/>
    </xf>
    <xf numFmtId="38" fontId="7" fillId="0" borderId="6" xfId="1" applyFont="1" applyBorder="1">
      <alignment vertical="center"/>
    </xf>
    <xf numFmtId="38" fontId="7" fillId="2" borderId="17" xfId="1" applyFont="1" applyFill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8" fontId="7" fillId="2" borderId="20" xfId="1" applyFont="1" applyFill="1" applyBorder="1">
      <alignment vertical="center"/>
    </xf>
    <xf numFmtId="38" fontId="7" fillId="0" borderId="26" xfId="1" applyFont="1" applyFill="1" applyBorder="1">
      <alignment vertical="center"/>
    </xf>
    <xf numFmtId="38" fontId="7" fillId="0" borderId="1" xfId="1" applyFont="1" applyFill="1" applyBorder="1">
      <alignment vertical="center"/>
    </xf>
    <xf numFmtId="38" fontId="7" fillId="0" borderId="12" xfId="1" applyFont="1" applyFill="1" applyBorder="1">
      <alignment vertical="center"/>
    </xf>
    <xf numFmtId="38" fontId="7" fillId="0" borderId="25" xfId="1" applyFont="1" applyFill="1" applyBorder="1">
      <alignment vertical="center"/>
    </xf>
    <xf numFmtId="38" fontId="7" fillId="0" borderId="9" xfId="1" applyFont="1" applyFill="1" applyBorder="1">
      <alignment vertical="center"/>
    </xf>
    <xf numFmtId="38" fontId="7" fillId="0" borderId="10" xfId="1" applyFont="1" applyFill="1" applyBorder="1">
      <alignment vertical="center"/>
    </xf>
    <xf numFmtId="38" fontId="7" fillId="0" borderId="14" xfId="1" applyFont="1" applyFill="1" applyBorder="1">
      <alignment vertical="center"/>
    </xf>
    <xf numFmtId="38" fontId="7" fillId="0" borderId="3" xfId="1" applyFont="1" applyFill="1" applyBorder="1">
      <alignment vertical="center"/>
    </xf>
    <xf numFmtId="38" fontId="7" fillId="0" borderId="15" xfId="1" applyFont="1" applyFill="1" applyBorder="1">
      <alignment vertical="center"/>
    </xf>
    <xf numFmtId="38" fontId="7" fillId="0" borderId="16" xfId="1" applyFont="1" applyFill="1" applyBorder="1">
      <alignment vertical="center"/>
    </xf>
    <xf numFmtId="38" fontId="7" fillId="0" borderId="6" xfId="1" applyFont="1" applyFill="1" applyBorder="1">
      <alignment vertical="center"/>
    </xf>
    <xf numFmtId="38" fontId="7" fillId="0" borderId="17" xfId="1" applyFont="1" applyFill="1" applyBorder="1">
      <alignment vertical="center"/>
    </xf>
    <xf numFmtId="38" fontId="7" fillId="0" borderId="18" xfId="1" applyFont="1" applyFill="1" applyBorder="1">
      <alignment vertical="center"/>
    </xf>
    <xf numFmtId="38" fontId="7" fillId="0" borderId="19" xfId="1" applyFont="1" applyFill="1" applyBorder="1">
      <alignment vertical="center"/>
    </xf>
    <xf numFmtId="38" fontId="7" fillId="0" borderId="20" xfId="1" applyFont="1" applyFill="1" applyBorder="1">
      <alignment vertical="center"/>
    </xf>
    <xf numFmtId="176" fontId="5" fillId="0" borderId="23" xfId="0" applyNumberFormat="1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176" fontId="5" fillId="0" borderId="22" xfId="0" applyNumberFormat="1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43" xfId="0" applyNumberFormat="1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left" vertical="top"/>
    </xf>
    <xf numFmtId="176" fontId="5" fillId="0" borderId="21" xfId="0" applyNumberFormat="1" applyFont="1" applyBorder="1" applyAlignment="1">
      <alignment horizontal="left" vertical="top"/>
    </xf>
    <xf numFmtId="176" fontId="5" fillId="0" borderId="18" xfId="0" applyNumberFormat="1" applyFont="1" applyBorder="1" applyAlignment="1">
      <alignment horizontal="left" vertical="top"/>
    </xf>
    <xf numFmtId="176" fontId="5" fillId="0" borderId="24" xfId="0" applyNumberFormat="1" applyFont="1" applyBorder="1" applyAlignment="1">
      <alignment horizontal="left" vertical="center"/>
    </xf>
    <xf numFmtId="176" fontId="5" fillId="0" borderId="44" xfId="0" applyNumberFormat="1" applyFont="1" applyBorder="1" applyAlignment="1">
      <alignment horizontal="left" vertical="center"/>
    </xf>
    <xf numFmtId="176" fontId="5" fillId="0" borderId="31" xfId="0" applyNumberFormat="1" applyFont="1" applyBorder="1" applyAlignment="1">
      <alignment horizontal="left" vertical="center"/>
    </xf>
    <xf numFmtId="176" fontId="5" fillId="0" borderId="45" xfId="0" applyNumberFormat="1" applyFont="1" applyBorder="1" applyAlignment="1">
      <alignment horizontal="left" vertical="center"/>
    </xf>
    <xf numFmtId="176" fontId="5" fillId="0" borderId="29" xfId="0" applyNumberFormat="1" applyFont="1" applyBorder="1" applyAlignment="1">
      <alignment horizontal="left" vertical="center"/>
    </xf>
    <xf numFmtId="176" fontId="5" fillId="0" borderId="34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horizontal="left" vertical="center"/>
    </xf>
    <xf numFmtId="176" fontId="5" fillId="0" borderId="35" xfId="0" applyNumberFormat="1" applyFont="1" applyBorder="1" applyAlignment="1">
      <alignment horizontal="left" vertical="center"/>
    </xf>
    <xf numFmtId="176" fontId="5" fillId="0" borderId="37" xfId="0" applyNumberFormat="1" applyFont="1" applyBorder="1" applyAlignment="1">
      <alignment horizontal="left" vertical="center"/>
    </xf>
    <xf numFmtId="176" fontId="5" fillId="0" borderId="38" xfId="0" applyNumberFormat="1" applyFont="1" applyBorder="1" applyAlignment="1">
      <alignment horizontal="left" vertical="center"/>
    </xf>
    <xf numFmtId="176" fontId="5" fillId="0" borderId="30" xfId="0" applyNumberFormat="1" applyFont="1" applyBorder="1" applyAlignment="1">
      <alignment horizontal="left" vertical="center"/>
    </xf>
    <xf numFmtId="176" fontId="5" fillId="0" borderId="28" xfId="0" applyNumberFormat="1" applyFont="1" applyBorder="1" applyAlignment="1">
      <alignment horizontal="left" vertical="center"/>
    </xf>
    <xf numFmtId="176" fontId="5" fillId="0" borderId="42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left" vertical="center"/>
    </xf>
    <xf numFmtId="176" fontId="5" fillId="0" borderId="41" xfId="0" applyNumberFormat="1" applyFont="1" applyBorder="1" applyAlignment="1">
      <alignment horizontal="left" vertical="center"/>
    </xf>
    <xf numFmtId="176" fontId="5" fillId="0" borderId="39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Alignment="1">
      <alignment horizontal="right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left" vertical="center"/>
    </xf>
    <xf numFmtId="176" fontId="7" fillId="0" borderId="22" xfId="0" applyNumberFormat="1" applyFont="1" applyBorder="1" applyAlignment="1">
      <alignment horizontal="left" vertical="center"/>
    </xf>
    <xf numFmtId="176" fontId="7" fillId="0" borderId="23" xfId="0" applyNumberFormat="1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left" vertical="center"/>
    </xf>
    <xf numFmtId="176" fontId="7" fillId="0" borderId="29" xfId="0" applyNumberFormat="1" applyFont="1" applyBorder="1" applyAlignment="1">
      <alignment horizontal="left" vertical="center"/>
    </xf>
    <xf numFmtId="176" fontId="7" fillId="0" borderId="14" xfId="0" applyNumberFormat="1" applyFont="1" applyBorder="1" applyAlignment="1">
      <alignment horizontal="left" vertical="top"/>
    </xf>
    <xf numFmtId="176" fontId="7" fillId="0" borderId="21" xfId="0" applyNumberFormat="1" applyFont="1" applyBorder="1" applyAlignment="1">
      <alignment horizontal="left" vertical="top"/>
    </xf>
    <xf numFmtId="176" fontId="7" fillId="0" borderId="18" xfId="0" applyNumberFormat="1" applyFont="1" applyBorder="1" applyAlignment="1">
      <alignment horizontal="left" vertical="top"/>
    </xf>
    <xf numFmtId="176" fontId="7" fillId="0" borderId="34" xfId="0" applyNumberFormat="1" applyFont="1" applyBorder="1" applyAlignment="1">
      <alignment horizontal="left" vertical="center"/>
    </xf>
    <xf numFmtId="176" fontId="7" fillId="0" borderId="24" xfId="0" applyNumberFormat="1" applyFont="1" applyBorder="1" applyAlignment="1">
      <alignment horizontal="left" vertical="center"/>
    </xf>
    <xf numFmtId="176" fontId="7" fillId="0" borderId="27" xfId="0" applyNumberFormat="1" applyFont="1" applyBorder="1" applyAlignment="1">
      <alignment horizontal="left" vertical="center"/>
    </xf>
    <xf numFmtId="176" fontId="7" fillId="0" borderId="30" xfId="0" applyNumberFormat="1" applyFont="1" applyBorder="1" applyAlignment="1">
      <alignment horizontal="left" vertical="center"/>
    </xf>
    <xf numFmtId="176" fontId="7" fillId="0" borderId="28" xfId="0" applyNumberFormat="1" applyFont="1" applyBorder="1" applyAlignment="1">
      <alignment horizontal="left" vertical="center"/>
    </xf>
    <xf numFmtId="176" fontId="0" fillId="0" borderId="23" xfId="0" applyNumberForma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view="pageLayout" topLeftCell="A64" zoomScaleNormal="100" zoomScaleSheetLayoutView="80" workbookViewId="0">
      <selection activeCell="A74" sqref="A74"/>
    </sheetView>
  </sheetViews>
  <sheetFormatPr defaultRowHeight="13.5"/>
  <cols>
    <col min="1" max="2" width="9.375" style="1" customWidth="1"/>
    <col min="3" max="3" width="5.375" style="1" customWidth="1"/>
    <col min="4" max="12" width="11.625" style="1" customWidth="1"/>
    <col min="13" max="16384" width="9" style="1"/>
  </cols>
  <sheetData>
    <row r="1" spans="1:13" ht="17.25">
      <c r="A1" s="6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24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ht="24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27" customHeight="1" thickBot="1">
      <c r="A4" s="7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  <c r="L4" s="9" t="s">
        <v>23</v>
      </c>
    </row>
    <row r="5" spans="1:13" ht="30" customHeight="1" thickTop="1">
      <c r="A5" s="118"/>
      <c r="B5" s="119"/>
      <c r="C5" s="141"/>
      <c r="D5" s="10" t="s">
        <v>2</v>
      </c>
      <c r="E5" s="2" t="s">
        <v>3</v>
      </c>
      <c r="F5" s="3" t="s">
        <v>16</v>
      </c>
      <c r="G5" s="3" t="s">
        <v>11</v>
      </c>
      <c r="H5" s="2" t="s">
        <v>4</v>
      </c>
      <c r="I5" s="3" t="s">
        <v>19</v>
      </c>
      <c r="J5" s="2" t="s">
        <v>5</v>
      </c>
      <c r="K5" s="2" t="s">
        <v>6</v>
      </c>
      <c r="L5" s="4" t="s">
        <v>7</v>
      </c>
    </row>
    <row r="6" spans="1:13" ht="24" customHeight="1">
      <c r="A6" s="120" t="s">
        <v>8</v>
      </c>
      <c r="B6" s="121"/>
      <c r="C6" s="134"/>
      <c r="D6" s="11">
        <v>4883116</v>
      </c>
      <c r="E6" s="12">
        <v>9219543</v>
      </c>
      <c r="F6" s="12">
        <v>4870534</v>
      </c>
      <c r="G6" s="12">
        <v>656834</v>
      </c>
      <c r="H6" s="12">
        <v>136800</v>
      </c>
      <c r="I6" s="12">
        <v>955031</v>
      </c>
      <c r="J6" s="12">
        <v>0</v>
      </c>
      <c r="K6" s="12">
        <v>0</v>
      </c>
      <c r="L6" s="13">
        <f>SUM(D6:K6)</f>
        <v>20721858</v>
      </c>
      <c r="M6" s="1" t="s">
        <v>15</v>
      </c>
    </row>
    <row r="7" spans="1:13" ht="24" customHeight="1" thickBot="1">
      <c r="A7" s="14"/>
      <c r="B7" s="142" t="s">
        <v>12</v>
      </c>
      <c r="C7" s="143"/>
      <c r="D7" s="15">
        <f>D6/L6</f>
        <v>0.23565049041451785</v>
      </c>
      <c r="E7" s="16">
        <f>E6/L6</f>
        <v>0.44491874232513318</v>
      </c>
      <c r="F7" s="16">
        <f>F6/L6</f>
        <v>0.23504330547965341</v>
      </c>
      <c r="G7" s="16">
        <f>G6/L6</f>
        <v>3.1697640240561438E-2</v>
      </c>
      <c r="H7" s="16">
        <f>H6/L6</f>
        <v>6.6017246136905287E-3</v>
      </c>
      <c r="I7" s="16">
        <f>I6/L6</f>
        <v>4.6088096926443563E-2</v>
      </c>
      <c r="J7" s="16">
        <f>J6/L6</f>
        <v>0</v>
      </c>
      <c r="K7" s="16">
        <f>K6/L6</f>
        <v>0</v>
      </c>
      <c r="L7" s="17">
        <f>L6/L6</f>
        <v>1</v>
      </c>
    </row>
    <row r="8" spans="1:13" ht="24" customHeight="1" thickTop="1">
      <c r="A8" s="123" t="s">
        <v>14</v>
      </c>
      <c r="B8" s="117"/>
      <c r="C8" s="144"/>
      <c r="D8" s="65">
        <v>1430414</v>
      </c>
      <c r="E8" s="66">
        <v>6944264</v>
      </c>
      <c r="F8" s="66">
        <v>1149293</v>
      </c>
      <c r="G8" s="66">
        <f t="shared" ref="G8:H8" si="0">SUM(G10:G13)</f>
        <v>0</v>
      </c>
      <c r="H8" s="66">
        <f t="shared" si="0"/>
        <v>0</v>
      </c>
      <c r="I8" s="66">
        <v>38125</v>
      </c>
      <c r="J8" s="66">
        <v>3569189</v>
      </c>
      <c r="K8" s="66">
        <v>1015334</v>
      </c>
      <c r="L8" s="67">
        <v>14146620</v>
      </c>
    </row>
    <row r="9" spans="1:13" ht="24" customHeight="1">
      <c r="A9" s="18"/>
      <c r="B9" s="124" t="s">
        <v>12</v>
      </c>
      <c r="C9" s="133"/>
      <c r="D9" s="19">
        <f>D8/L8</f>
        <v>0.10111348152420861</v>
      </c>
      <c r="E9" s="20">
        <f>E8/L8</f>
        <v>0.49087796236839615</v>
      </c>
      <c r="F9" s="20">
        <f>F8/L8</f>
        <v>8.1241526244431539E-2</v>
      </c>
      <c r="G9" s="20">
        <f>G8/L8</f>
        <v>0</v>
      </c>
      <c r="H9" s="20">
        <f>H8/L8</f>
        <v>0</v>
      </c>
      <c r="I9" s="20">
        <f>I8/L8</f>
        <v>2.6949900400236948E-3</v>
      </c>
      <c r="J9" s="20">
        <f>J8/L8</f>
        <v>0.25229977195966247</v>
      </c>
      <c r="K9" s="20">
        <f>K8/L8</f>
        <v>7.1772197175014249E-2</v>
      </c>
      <c r="L9" s="21">
        <f>L8/L8</f>
        <v>1</v>
      </c>
    </row>
    <row r="10" spans="1:13" ht="24" customHeight="1">
      <c r="A10" s="126" t="s">
        <v>13</v>
      </c>
      <c r="B10" s="137" t="s">
        <v>9</v>
      </c>
      <c r="C10" s="138"/>
      <c r="D10" s="56">
        <v>1427457</v>
      </c>
      <c r="E10" s="57">
        <v>2467165</v>
      </c>
      <c r="F10" s="57">
        <v>349919</v>
      </c>
      <c r="G10" s="57">
        <v>0</v>
      </c>
      <c r="H10" s="57">
        <v>0</v>
      </c>
      <c r="I10" s="57">
        <v>20197</v>
      </c>
      <c r="J10" s="57">
        <v>1304660</v>
      </c>
      <c r="K10" s="57">
        <v>945403</v>
      </c>
      <c r="L10" s="58">
        <v>6514803</v>
      </c>
    </row>
    <row r="11" spans="1:13" ht="24" customHeight="1">
      <c r="A11" s="127"/>
      <c r="B11" s="129" t="s">
        <v>17</v>
      </c>
      <c r="C11" s="135"/>
      <c r="D11" s="59">
        <v>2917</v>
      </c>
      <c r="E11" s="60">
        <v>593675</v>
      </c>
      <c r="F11" s="60">
        <v>368490</v>
      </c>
      <c r="G11" s="60">
        <v>0</v>
      </c>
      <c r="H11" s="60">
        <v>0</v>
      </c>
      <c r="I11" s="60">
        <v>4186</v>
      </c>
      <c r="J11" s="60">
        <v>1158389</v>
      </c>
      <c r="K11" s="60">
        <v>68728</v>
      </c>
      <c r="L11" s="61">
        <f t="shared" ref="L11:L13" si="1">SUM(D11:K11)</f>
        <v>2196385</v>
      </c>
    </row>
    <row r="12" spans="1:13" ht="24" customHeight="1">
      <c r="A12" s="127"/>
      <c r="B12" s="129" t="s">
        <v>18</v>
      </c>
      <c r="C12" s="135"/>
      <c r="D12" s="59">
        <v>0</v>
      </c>
      <c r="E12" s="60">
        <v>622511</v>
      </c>
      <c r="F12" s="60">
        <v>426558</v>
      </c>
      <c r="G12" s="60">
        <v>0</v>
      </c>
      <c r="H12" s="60">
        <v>0</v>
      </c>
      <c r="I12" s="60">
        <v>13741</v>
      </c>
      <c r="J12" s="60">
        <v>1042511</v>
      </c>
      <c r="K12" s="60">
        <v>1204</v>
      </c>
      <c r="L12" s="61">
        <v>2106526</v>
      </c>
    </row>
    <row r="13" spans="1:13" ht="24" customHeight="1" thickBot="1">
      <c r="A13" s="128"/>
      <c r="B13" s="139" t="s">
        <v>10</v>
      </c>
      <c r="C13" s="140"/>
      <c r="D13" s="62">
        <v>40</v>
      </c>
      <c r="E13" s="63">
        <v>3260913</v>
      </c>
      <c r="F13" s="63">
        <v>4325</v>
      </c>
      <c r="G13" s="63">
        <v>0</v>
      </c>
      <c r="H13" s="63">
        <v>0</v>
      </c>
      <c r="I13" s="63">
        <v>0</v>
      </c>
      <c r="J13" s="63">
        <v>63628</v>
      </c>
      <c r="K13" s="63">
        <v>0</v>
      </c>
      <c r="L13" s="64">
        <f t="shared" si="1"/>
        <v>3328906</v>
      </c>
    </row>
    <row r="14" spans="1:13" ht="24" customHeight="1" thickTop="1">
      <c r="A14" s="8" t="s">
        <v>26</v>
      </c>
      <c r="B14" s="8"/>
      <c r="C14" s="8"/>
      <c r="D14" s="117"/>
      <c r="E14" s="117"/>
      <c r="F14" s="117"/>
      <c r="G14" s="8"/>
      <c r="H14" s="8"/>
      <c r="I14" s="8"/>
      <c r="J14" s="8"/>
      <c r="K14" s="8"/>
      <c r="L14" s="8"/>
    </row>
    <row r="15" spans="1:13" ht="24" customHeight="1">
      <c r="A15" s="8" t="s">
        <v>27</v>
      </c>
      <c r="B15" s="8"/>
      <c r="C15" s="8"/>
      <c r="D15" s="22"/>
      <c r="E15" s="22"/>
      <c r="F15" s="22"/>
      <c r="G15" s="8"/>
      <c r="H15" s="8"/>
      <c r="I15" s="8"/>
      <c r="J15" s="8"/>
      <c r="K15" s="8"/>
      <c r="L15" s="8"/>
    </row>
    <row r="16" spans="1:13" ht="24" customHeight="1">
      <c r="A16" s="8" t="s">
        <v>28</v>
      </c>
      <c r="B16" s="8"/>
      <c r="C16" s="8"/>
      <c r="D16" s="22"/>
      <c r="E16" s="22"/>
      <c r="F16" s="22"/>
      <c r="G16" s="8"/>
      <c r="H16" s="8"/>
      <c r="I16" s="8"/>
      <c r="J16" s="8"/>
      <c r="K16" s="8"/>
      <c r="L16" s="8"/>
    </row>
    <row r="17" spans="1:13" ht="24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3" ht="27.75" customHeight="1" thickBot="1">
      <c r="A18" s="7" t="s">
        <v>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9" t="s">
        <v>25</v>
      </c>
    </row>
    <row r="19" spans="1:13" ht="30" customHeight="1" thickTop="1">
      <c r="A19" s="118"/>
      <c r="B19" s="119"/>
      <c r="C19" s="141"/>
      <c r="D19" s="10" t="s">
        <v>2</v>
      </c>
      <c r="E19" s="2" t="s">
        <v>3</v>
      </c>
      <c r="F19" s="3" t="s">
        <v>16</v>
      </c>
      <c r="G19" s="3" t="s">
        <v>11</v>
      </c>
      <c r="H19" s="2" t="s">
        <v>4</v>
      </c>
      <c r="I19" s="3" t="s">
        <v>19</v>
      </c>
      <c r="J19" s="2" t="s">
        <v>5</v>
      </c>
      <c r="K19" s="2" t="s">
        <v>6</v>
      </c>
      <c r="L19" s="4" t="s">
        <v>7</v>
      </c>
    </row>
    <row r="20" spans="1:13" ht="24" customHeight="1">
      <c r="A20" s="120" t="s">
        <v>8</v>
      </c>
      <c r="B20" s="121"/>
      <c r="C20" s="134"/>
      <c r="D20" s="69">
        <v>5302801</v>
      </c>
      <c r="E20" s="70">
        <v>9001394</v>
      </c>
      <c r="F20" s="70">
        <v>4898379</v>
      </c>
      <c r="G20" s="70">
        <v>679447</v>
      </c>
      <c r="H20" s="70">
        <v>79613</v>
      </c>
      <c r="I20" s="70">
        <v>1068502</v>
      </c>
      <c r="J20" s="70">
        <v>0</v>
      </c>
      <c r="K20" s="70">
        <v>0</v>
      </c>
      <c r="L20" s="71">
        <v>21030137</v>
      </c>
      <c r="M20" s="1" t="s">
        <v>15</v>
      </c>
    </row>
    <row r="21" spans="1:13" ht="24" customHeight="1" thickBot="1">
      <c r="A21" s="14"/>
      <c r="B21" s="142" t="s">
        <v>12</v>
      </c>
      <c r="C21" s="143"/>
      <c r="D21" s="15">
        <f>D20/L20</f>
        <v>0.25215247052361095</v>
      </c>
      <c r="E21" s="16">
        <f>E20/L20</f>
        <v>0.4280235549582963</v>
      </c>
      <c r="F21" s="16">
        <f>F20/L20</f>
        <v>0.2329218777794933</v>
      </c>
      <c r="G21" s="16">
        <f>G20/L20</f>
        <v>3.2308253626688217E-2</v>
      </c>
      <c r="H21" s="16">
        <f>H20/L20</f>
        <v>3.7856624519374267E-3</v>
      </c>
      <c r="I21" s="16">
        <f>I20/L20</f>
        <v>5.0808133109166147E-2</v>
      </c>
      <c r="J21" s="16">
        <f>J20/L20</f>
        <v>0</v>
      </c>
      <c r="K21" s="16">
        <f>K20/L20</f>
        <v>0</v>
      </c>
      <c r="L21" s="17">
        <f>L20/L20</f>
        <v>1</v>
      </c>
    </row>
    <row r="22" spans="1:13" ht="24" customHeight="1" thickTop="1">
      <c r="A22" s="123" t="s">
        <v>14</v>
      </c>
      <c r="B22" s="117"/>
      <c r="C22" s="144"/>
      <c r="D22" s="65">
        <v>1463025</v>
      </c>
      <c r="E22" s="66">
        <v>6887044</v>
      </c>
      <c r="F22" s="66">
        <v>1120624</v>
      </c>
      <c r="G22" s="66">
        <f t="shared" ref="G22:H22" si="2">SUM(G24:G27)</f>
        <v>0</v>
      </c>
      <c r="H22" s="66">
        <f t="shared" si="2"/>
        <v>0</v>
      </c>
      <c r="I22" s="66">
        <v>39911</v>
      </c>
      <c r="J22" s="66">
        <v>3562420</v>
      </c>
      <c r="K22" s="66">
        <v>993387</v>
      </c>
      <c r="L22" s="67">
        <v>14066410</v>
      </c>
    </row>
    <row r="23" spans="1:13" ht="24" customHeight="1">
      <c r="A23" s="18"/>
      <c r="B23" s="124" t="s">
        <v>12</v>
      </c>
      <c r="C23" s="133"/>
      <c r="D23" s="19">
        <f>D22/L22</f>
        <v>0.10400841437154185</v>
      </c>
      <c r="E23" s="20">
        <f>E22/L22</f>
        <v>0.48960921798810075</v>
      </c>
      <c r="F23" s="20">
        <f>F22/L22</f>
        <v>7.9666666903637814E-2</v>
      </c>
      <c r="G23" s="20">
        <f>G22/L22</f>
        <v>0</v>
      </c>
      <c r="H23" s="20">
        <f>H22/L22</f>
        <v>0</v>
      </c>
      <c r="I23" s="20">
        <f>I22/L22</f>
        <v>2.837326652642714E-3</v>
      </c>
      <c r="J23" s="20">
        <f>J22/L22</f>
        <v>0.25325722767927283</v>
      </c>
      <c r="K23" s="20">
        <f>K22/L22</f>
        <v>7.0621217496148622E-2</v>
      </c>
      <c r="L23" s="21">
        <f>L22/L22</f>
        <v>1</v>
      </c>
    </row>
    <row r="24" spans="1:13" ht="24" customHeight="1">
      <c r="A24" s="126" t="s">
        <v>13</v>
      </c>
      <c r="B24" s="137" t="s">
        <v>9</v>
      </c>
      <c r="C24" s="138"/>
      <c r="D24" s="68">
        <v>1459615</v>
      </c>
      <c r="E24" s="57">
        <v>2456917</v>
      </c>
      <c r="F24" s="57">
        <v>345854</v>
      </c>
      <c r="G24" s="57">
        <v>0</v>
      </c>
      <c r="H24" s="57">
        <v>0</v>
      </c>
      <c r="I24" s="57">
        <v>23061</v>
      </c>
      <c r="J24" s="57">
        <v>1311988</v>
      </c>
      <c r="K24" s="57">
        <v>928424</v>
      </c>
      <c r="L24" s="58">
        <v>6525860</v>
      </c>
    </row>
    <row r="25" spans="1:13" ht="24" customHeight="1">
      <c r="A25" s="127"/>
      <c r="B25" s="129" t="s">
        <v>17</v>
      </c>
      <c r="C25" s="135"/>
      <c r="D25" s="59">
        <v>3371</v>
      </c>
      <c r="E25" s="60">
        <v>669999</v>
      </c>
      <c r="F25" s="60">
        <v>354504</v>
      </c>
      <c r="G25" s="60">
        <v>0</v>
      </c>
      <c r="H25" s="60">
        <v>0</v>
      </c>
      <c r="I25" s="60">
        <v>4409</v>
      </c>
      <c r="J25" s="60">
        <v>1165118</v>
      </c>
      <c r="K25" s="60">
        <v>63792</v>
      </c>
      <c r="L25" s="61">
        <v>2261191</v>
      </c>
    </row>
    <row r="26" spans="1:13" ht="24" customHeight="1">
      <c r="A26" s="127"/>
      <c r="B26" s="129" t="s">
        <v>18</v>
      </c>
      <c r="C26" s="135"/>
      <c r="D26" s="59">
        <v>0</v>
      </c>
      <c r="E26" s="60">
        <v>592909</v>
      </c>
      <c r="F26" s="60">
        <v>416311</v>
      </c>
      <c r="G26" s="60">
        <v>0</v>
      </c>
      <c r="H26" s="60">
        <v>0</v>
      </c>
      <c r="I26" s="60">
        <v>12441</v>
      </c>
      <c r="J26" s="60">
        <v>1021519</v>
      </c>
      <c r="K26" s="60">
        <v>1170</v>
      </c>
      <c r="L26" s="61">
        <v>2044351</v>
      </c>
    </row>
    <row r="27" spans="1:13" ht="24" customHeight="1" thickBot="1">
      <c r="A27" s="128"/>
      <c r="B27" s="139" t="s">
        <v>10</v>
      </c>
      <c r="C27" s="140"/>
      <c r="D27" s="62">
        <v>39</v>
      </c>
      <c r="E27" s="63">
        <v>3167218</v>
      </c>
      <c r="F27" s="63">
        <v>3954</v>
      </c>
      <c r="G27" s="63">
        <v>0</v>
      </c>
      <c r="H27" s="63">
        <v>0</v>
      </c>
      <c r="I27" s="63">
        <v>0</v>
      </c>
      <c r="J27" s="63">
        <v>63796</v>
      </c>
      <c r="K27" s="63">
        <v>0</v>
      </c>
      <c r="L27" s="64">
        <f t="shared" ref="L27" si="3">SUM(D27:K27)</f>
        <v>3235007</v>
      </c>
    </row>
    <row r="28" spans="1:13" ht="24" customHeight="1" thickTop="1">
      <c r="A28" s="8" t="s">
        <v>26</v>
      </c>
      <c r="B28" s="8"/>
      <c r="C28" s="8"/>
      <c r="D28" s="117"/>
      <c r="E28" s="117"/>
      <c r="F28" s="117"/>
      <c r="G28" s="8"/>
      <c r="H28" s="8"/>
      <c r="I28" s="8"/>
      <c r="J28" s="8"/>
      <c r="K28" s="8"/>
      <c r="L28" s="8"/>
    </row>
    <row r="29" spans="1:13" ht="24" customHeight="1">
      <c r="A29" s="8" t="s">
        <v>27</v>
      </c>
      <c r="B29" s="8"/>
      <c r="C29" s="8"/>
      <c r="D29" s="22"/>
      <c r="E29" s="22"/>
      <c r="F29" s="22"/>
      <c r="G29" s="8"/>
      <c r="H29" s="8"/>
      <c r="I29" s="8"/>
      <c r="J29" s="8"/>
      <c r="K29" s="8"/>
      <c r="L29" s="8"/>
    </row>
    <row r="30" spans="1:13" ht="24" customHeight="1">
      <c r="A30" s="8" t="s">
        <v>28</v>
      </c>
      <c r="B30" s="8"/>
      <c r="C30" s="8"/>
      <c r="D30" s="22"/>
      <c r="E30" s="22"/>
      <c r="F30" s="22"/>
      <c r="G30" s="8"/>
      <c r="H30" s="8"/>
      <c r="I30" s="8"/>
      <c r="J30" s="8"/>
      <c r="K30" s="8"/>
      <c r="L30" s="8"/>
    </row>
    <row r="31" spans="1:13" ht="24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3" ht="27" customHeight="1" thickBot="1">
      <c r="A32" s="7" t="s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9" t="s">
        <v>24</v>
      </c>
    </row>
    <row r="33" spans="1:13" ht="30" customHeight="1" thickTop="1">
      <c r="A33" s="118"/>
      <c r="B33" s="119"/>
      <c r="C33" s="119"/>
      <c r="D33" s="10" t="s">
        <v>2</v>
      </c>
      <c r="E33" s="2" t="s">
        <v>3</v>
      </c>
      <c r="F33" s="3" t="s">
        <v>16</v>
      </c>
      <c r="G33" s="3" t="s">
        <v>11</v>
      </c>
      <c r="H33" s="2" t="s">
        <v>4</v>
      </c>
      <c r="I33" s="3" t="s">
        <v>19</v>
      </c>
      <c r="J33" s="2" t="s">
        <v>5</v>
      </c>
      <c r="K33" s="2" t="s">
        <v>6</v>
      </c>
      <c r="L33" s="4" t="s">
        <v>7</v>
      </c>
    </row>
    <row r="34" spans="1:13" ht="24" customHeight="1">
      <c r="A34" s="120" t="s">
        <v>8</v>
      </c>
      <c r="B34" s="121"/>
      <c r="C34" s="121"/>
      <c r="D34" s="72">
        <v>5097463</v>
      </c>
      <c r="E34" s="73">
        <v>8350543</v>
      </c>
      <c r="F34" s="73">
        <v>4960920</v>
      </c>
      <c r="G34" s="73">
        <v>701642</v>
      </c>
      <c r="H34" s="73">
        <v>0</v>
      </c>
      <c r="I34" s="73">
        <v>1146507</v>
      </c>
      <c r="J34" s="73">
        <v>0</v>
      </c>
      <c r="K34" s="73">
        <v>0</v>
      </c>
      <c r="L34" s="74">
        <v>20257074</v>
      </c>
      <c r="M34" s="1" t="s">
        <v>15</v>
      </c>
    </row>
    <row r="35" spans="1:13" ht="24" customHeight="1" thickBot="1">
      <c r="A35" s="14"/>
      <c r="B35" s="122" t="s">
        <v>12</v>
      </c>
      <c r="C35" s="121"/>
      <c r="D35" s="23">
        <f>D34/L34</f>
        <v>0.25163866212859765</v>
      </c>
      <c r="E35" s="24">
        <f>E34/L34</f>
        <v>0.41222848867511663</v>
      </c>
      <c r="F35" s="24">
        <f>F34/L34</f>
        <v>0.24489815261572329</v>
      </c>
      <c r="G35" s="24">
        <f>G34/L34</f>
        <v>3.463688783483735E-2</v>
      </c>
      <c r="H35" s="24">
        <f>H34/L34</f>
        <v>0</v>
      </c>
      <c r="I35" s="24">
        <f>I34/L34</f>
        <v>5.6597858111196116E-2</v>
      </c>
      <c r="J35" s="24">
        <f>J34/L34</f>
        <v>0</v>
      </c>
      <c r="K35" s="24">
        <f>K34/L34</f>
        <v>0</v>
      </c>
      <c r="L35" s="25">
        <f>L34/L34</f>
        <v>1</v>
      </c>
    </row>
    <row r="36" spans="1:13" ht="24" customHeight="1" thickTop="1">
      <c r="A36" s="123" t="s">
        <v>14</v>
      </c>
      <c r="B36" s="117"/>
      <c r="C36" s="117"/>
      <c r="D36" s="75">
        <v>1440634</v>
      </c>
      <c r="E36" s="76">
        <v>6620168</v>
      </c>
      <c r="F36" s="76">
        <v>1107889</v>
      </c>
      <c r="G36" s="76">
        <f t="shared" ref="G36:H36" si="4">SUM(G38:G41)</f>
        <v>0</v>
      </c>
      <c r="H36" s="76">
        <f t="shared" si="4"/>
        <v>0</v>
      </c>
      <c r="I36" s="76">
        <v>39974</v>
      </c>
      <c r="J36" s="76">
        <v>3505178</v>
      </c>
      <c r="K36" s="76">
        <v>957502</v>
      </c>
      <c r="L36" s="77">
        <v>13671346</v>
      </c>
    </row>
    <row r="37" spans="1:13" ht="24" customHeight="1">
      <c r="A37" s="18"/>
      <c r="B37" s="124" t="s">
        <v>12</v>
      </c>
      <c r="C37" s="133"/>
      <c r="D37" s="19">
        <f>D36/L36</f>
        <v>0.1053761641319004</v>
      </c>
      <c r="E37" s="20">
        <f>E36/L36</f>
        <v>0.48423673865031286</v>
      </c>
      <c r="F37" s="20">
        <f>F36/L36</f>
        <v>8.1037302398754299E-2</v>
      </c>
      <c r="G37" s="20">
        <f>G36/L36</f>
        <v>0</v>
      </c>
      <c r="H37" s="20">
        <f>H36/L36</f>
        <v>0</v>
      </c>
      <c r="I37" s="20">
        <f>I36/L36</f>
        <v>2.9239257056327883E-3</v>
      </c>
      <c r="J37" s="20">
        <f>J36/L36</f>
        <v>0.25638865405059602</v>
      </c>
      <c r="K37" s="20">
        <f>K36/L36</f>
        <v>7.0037141917116283E-2</v>
      </c>
      <c r="L37" s="21">
        <f>L36/L36</f>
        <v>1</v>
      </c>
    </row>
    <row r="38" spans="1:13" ht="24" customHeight="1">
      <c r="A38" s="126" t="s">
        <v>13</v>
      </c>
      <c r="B38" s="122" t="s">
        <v>9</v>
      </c>
      <c r="C38" s="134"/>
      <c r="D38" s="68">
        <v>1437332</v>
      </c>
      <c r="E38" s="57">
        <v>2347166</v>
      </c>
      <c r="F38" s="57">
        <v>333971</v>
      </c>
      <c r="G38" s="57">
        <v>0</v>
      </c>
      <c r="H38" s="57">
        <v>0</v>
      </c>
      <c r="I38" s="57">
        <v>23882</v>
      </c>
      <c r="J38" s="57">
        <v>1290438</v>
      </c>
      <c r="K38" s="57">
        <v>888874</v>
      </c>
      <c r="L38" s="58">
        <f t="shared" ref="L38:L41" si="5">SUM(D38:K38)</f>
        <v>6321663</v>
      </c>
    </row>
    <row r="39" spans="1:13" ht="24" customHeight="1">
      <c r="A39" s="127"/>
      <c r="B39" s="129" t="s">
        <v>17</v>
      </c>
      <c r="C39" s="135"/>
      <c r="D39" s="59">
        <v>3263</v>
      </c>
      <c r="E39" s="60">
        <v>619131</v>
      </c>
      <c r="F39" s="60">
        <v>353123</v>
      </c>
      <c r="G39" s="60">
        <v>0</v>
      </c>
      <c r="H39" s="60">
        <v>0</v>
      </c>
      <c r="I39" s="60">
        <v>4795</v>
      </c>
      <c r="J39" s="60">
        <v>1175657</v>
      </c>
      <c r="K39" s="60">
        <v>67505</v>
      </c>
      <c r="L39" s="61">
        <f t="shared" si="5"/>
        <v>2223474</v>
      </c>
    </row>
    <row r="40" spans="1:13" ht="24" customHeight="1">
      <c r="A40" s="127"/>
      <c r="B40" s="129" t="s">
        <v>18</v>
      </c>
      <c r="C40" s="135"/>
      <c r="D40" s="59">
        <v>0</v>
      </c>
      <c r="E40" s="60">
        <v>557134</v>
      </c>
      <c r="F40" s="60">
        <v>417063</v>
      </c>
      <c r="G40" s="60">
        <v>0</v>
      </c>
      <c r="H40" s="60">
        <v>0</v>
      </c>
      <c r="I40" s="60">
        <v>11297</v>
      </c>
      <c r="J40" s="60">
        <v>975710</v>
      </c>
      <c r="K40" s="60">
        <v>1123</v>
      </c>
      <c r="L40" s="61">
        <f t="shared" si="5"/>
        <v>1962327</v>
      </c>
    </row>
    <row r="41" spans="1:13" ht="24" customHeight="1" thickBot="1">
      <c r="A41" s="128"/>
      <c r="B41" s="131" t="s">
        <v>10</v>
      </c>
      <c r="C41" s="136"/>
      <c r="D41" s="62">
        <v>39.256157620426698</v>
      </c>
      <c r="E41" s="63">
        <v>3096737</v>
      </c>
      <c r="F41" s="63">
        <v>3733</v>
      </c>
      <c r="G41" s="63">
        <v>0</v>
      </c>
      <c r="H41" s="63">
        <v>0</v>
      </c>
      <c r="I41" s="63">
        <v>0</v>
      </c>
      <c r="J41" s="63">
        <v>63373</v>
      </c>
      <c r="K41" s="63">
        <v>0</v>
      </c>
      <c r="L41" s="64">
        <f t="shared" si="5"/>
        <v>3163882.2561576203</v>
      </c>
    </row>
    <row r="42" spans="1:13" ht="24" customHeight="1" thickTop="1">
      <c r="A42" s="8" t="s">
        <v>26</v>
      </c>
      <c r="B42" s="8"/>
      <c r="C42" s="8"/>
      <c r="D42" s="117"/>
      <c r="E42" s="117"/>
      <c r="F42" s="117"/>
      <c r="G42" s="8"/>
      <c r="H42" s="8"/>
      <c r="I42" s="8"/>
      <c r="J42" s="8"/>
      <c r="K42" s="8"/>
      <c r="L42" s="8"/>
    </row>
    <row r="43" spans="1:13" ht="24" customHeight="1">
      <c r="A43" s="8" t="s">
        <v>27</v>
      </c>
      <c r="B43" s="8"/>
      <c r="C43" s="8"/>
      <c r="D43" s="22"/>
      <c r="E43" s="22"/>
      <c r="F43" s="22"/>
      <c r="G43" s="8"/>
      <c r="H43" s="8"/>
      <c r="I43" s="8"/>
      <c r="J43" s="8"/>
      <c r="K43" s="8"/>
      <c r="L43" s="8"/>
    </row>
    <row r="44" spans="1:13" ht="24" customHeight="1">
      <c r="A44" s="8" t="s">
        <v>28</v>
      </c>
      <c r="B44" s="8"/>
      <c r="C44" s="8"/>
      <c r="D44" s="22"/>
      <c r="E44" s="22"/>
      <c r="F44" s="22"/>
      <c r="G44" s="8"/>
      <c r="H44" s="8"/>
      <c r="I44" s="8"/>
      <c r="J44" s="8"/>
      <c r="K44" s="8"/>
      <c r="L44" s="8"/>
    </row>
    <row r="45" spans="1:13" ht="24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3" ht="27" customHeight="1" thickBot="1">
      <c r="A46" s="7" t="s">
        <v>30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9" t="s">
        <v>24</v>
      </c>
    </row>
    <row r="47" spans="1:13" ht="28.5" customHeight="1" thickTop="1">
      <c r="A47" s="118"/>
      <c r="B47" s="119"/>
      <c r="C47" s="119"/>
      <c r="D47" s="10" t="s">
        <v>2</v>
      </c>
      <c r="E47" s="2" t="s">
        <v>3</v>
      </c>
      <c r="F47" s="3" t="s">
        <v>16</v>
      </c>
      <c r="G47" s="3" t="s">
        <v>11</v>
      </c>
      <c r="H47" s="2" t="s">
        <v>4</v>
      </c>
      <c r="I47" s="3" t="s">
        <v>19</v>
      </c>
      <c r="J47" s="2" t="s">
        <v>5</v>
      </c>
      <c r="K47" s="2" t="s">
        <v>6</v>
      </c>
      <c r="L47" s="4" t="s">
        <v>7</v>
      </c>
    </row>
    <row r="48" spans="1:13" ht="21" customHeight="1">
      <c r="A48" s="120" t="s">
        <v>8</v>
      </c>
      <c r="B48" s="121"/>
      <c r="C48" s="121"/>
      <c r="D48" s="72">
        <v>5154342</v>
      </c>
      <c r="E48" s="73">
        <v>8137692</v>
      </c>
      <c r="F48" s="73">
        <v>4657223</v>
      </c>
      <c r="G48" s="73">
        <v>725964</v>
      </c>
      <c r="H48" s="73">
        <v>78640</v>
      </c>
      <c r="I48" s="73">
        <v>1260630</v>
      </c>
      <c r="J48" s="73">
        <v>0</v>
      </c>
      <c r="K48" s="73">
        <v>0</v>
      </c>
      <c r="L48" s="74">
        <v>20014489</v>
      </c>
      <c r="M48" s="1" t="s">
        <v>15</v>
      </c>
    </row>
    <row r="49" spans="1:13" ht="21" customHeight="1" thickBot="1">
      <c r="A49" s="14"/>
      <c r="B49" s="122" t="s">
        <v>12</v>
      </c>
      <c r="C49" s="121"/>
      <c r="D49" s="23">
        <f t="shared" ref="D49:L49" si="6">D48/$L48</f>
        <v>0.25753053200608816</v>
      </c>
      <c r="E49" s="24">
        <f t="shared" si="6"/>
        <v>0.40659004584129027</v>
      </c>
      <c r="F49" s="24">
        <f t="shared" si="6"/>
        <v>0.23269257586341574</v>
      </c>
      <c r="G49" s="24">
        <f t="shared" si="6"/>
        <v>3.6271922805523542E-2</v>
      </c>
      <c r="H49" s="24">
        <f t="shared" si="6"/>
        <v>3.9291535247290097E-3</v>
      </c>
      <c r="I49" s="24">
        <f t="shared" si="6"/>
        <v>6.2985869886560686E-2</v>
      </c>
      <c r="J49" s="24">
        <f t="shared" si="6"/>
        <v>0</v>
      </c>
      <c r="K49" s="24">
        <f t="shared" si="6"/>
        <v>0</v>
      </c>
      <c r="L49" s="25">
        <f t="shared" si="6"/>
        <v>1</v>
      </c>
    </row>
    <row r="50" spans="1:13" ht="21" customHeight="1" thickTop="1">
      <c r="A50" s="123" t="s">
        <v>14</v>
      </c>
      <c r="B50" s="117"/>
      <c r="C50" s="117"/>
      <c r="D50" s="78">
        <v>1387876</v>
      </c>
      <c r="E50" s="79">
        <v>6595604</v>
      </c>
      <c r="F50" s="79">
        <v>1119318</v>
      </c>
      <c r="G50" s="79">
        <f t="shared" ref="G50:H50" si="7">SUM(G52:G55)</f>
        <v>0</v>
      </c>
      <c r="H50" s="79">
        <f t="shared" si="7"/>
        <v>0</v>
      </c>
      <c r="I50" s="79">
        <v>40813</v>
      </c>
      <c r="J50" s="79">
        <v>3418170</v>
      </c>
      <c r="K50" s="79">
        <v>944303</v>
      </c>
      <c r="L50" s="80">
        <f>SUM(D50:K50)</f>
        <v>13506084</v>
      </c>
    </row>
    <row r="51" spans="1:13" ht="21" customHeight="1">
      <c r="A51" s="18"/>
      <c r="B51" s="124" t="s">
        <v>12</v>
      </c>
      <c r="C51" s="125"/>
      <c r="D51" s="26">
        <f t="shared" ref="D51:L51" si="8">D50/$L50</f>
        <v>0.10275931942967333</v>
      </c>
      <c r="E51" s="27">
        <f t="shared" si="8"/>
        <v>0.48834317926646986</v>
      </c>
      <c r="F51" s="27">
        <f t="shared" si="8"/>
        <v>8.2875095401450188E-2</v>
      </c>
      <c r="G51" s="27">
        <f t="shared" si="8"/>
        <v>0</v>
      </c>
      <c r="H51" s="27">
        <f t="shared" si="8"/>
        <v>0</v>
      </c>
      <c r="I51" s="27">
        <f t="shared" si="8"/>
        <v>3.0218233501287271E-3</v>
      </c>
      <c r="J51" s="27">
        <f t="shared" si="8"/>
        <v>0.25308372138067553</v>
      </c>
      <c r="K51" s="27">
        <f t="shared" si="8"/>
        <v>6.9916861171602368E-2</v>
      </c>
      <c r="L51" s="28">
        <f t="shared" si="8"/>
        <v>1</v>
      </c>
    </row>
    <row r="52" spans="1:13" ht="21" customHeight="1">
      <c r="A52" s="126" t="s">
        <v>13</v>
      </c>
      <c r="B52" s="122" t="s">
        <v>9</v>
      </c>
      <c r="C52" s="121"/>
      <c r="D52" s="81">
        <v>1384532</v>
      </c>
      <c r="E52" s="82">
        <v>2415525</v>
      </c>
      <c r="F52" s="82">
        <v>325326</v>
      </c>
      <c r="G52" s="82">
        <v>0</v>
      </c>
      <c r="H52" s="82">
        <v>0</v>
      </c>
      <c r="I52" s="82">
        <v>25650</v>
      </c>
      <c r="J52" s="82">
        <v>1252384</v>
      </c>
      <c r="K52" s="82">
        <v>879622</v>
      </c>
      <c r="L52" s="83">
        <f>SUM(D52:K52)</f>
        <v>6283039</v>
      </c>
    </row>
    <row r="53" spans="1:13" ht="21" customHeight="1">
      <c r="A53" s="127"/>
      <c r="B53" s="129" t="s">
        <v>17</v>
      </c>
      <c r="C53" s="130"/>
      <c r="D53" s="84">
        <v>3306</v>
      </c>
      <c r="E53" s="85">
        <v>566645</v>
      </c>
      <c r="F53" s="85">
        <v>390331</v>
      </c>
      <c r="G53" s="85">
        <v>0</v>
      </c>
      <c r="H53" s="85">
        <v>0</v>
      </c>
      <c r="I53" s="85">
        <v>4842</v>
      </c>
      <c r="J53" s="85">
        <v>1137663</v>
      </c>
      <c r="K53" s="85">
        <v>63579</v>
      </c>
      <c r="L53" s="83">
        <v>2166367</v>
      </c>
    </row>
    <row r="54" spans="1:13" ht="21" customHeight="1">
      <c r="A54" s="127"/>
      <c r="B54" s="129" t="s">
        <v>18</v>
      </c>
      <c r="C54" s="130"/>
      <c r="D54" s="84">
        <v>0</v>
      </c>
      <c r="E54" s="85">
        <v>531528</v>
      </c>
      <c r="F54" s="85">
        <v>400341</v>
      </c>
      <c r="G54" s="85">
        <v>0</v>
      </c>
      <c r="H54" s="85">
        <v>0</v>
      </c>
      <c r="I54" s="85">
        <v>10320</v>
      </c>
      <c r="J54" s="85">
        <v>964939</v>
      </c>
      <c r="K54" s="85">
        <v>1102</v>
      </c>
      <c r="L54" s="83">
        <v>1908231</v>
      </c>
    </row>
    <row r="55" spans="1:13" ht="21" customHeight="1" thickBot="1">
      <c r="A55" s="128"/>
      <c r="B55" s="131" t="s">
        <v>10</v>
      </c>
      <c r="C55" s="132"/>
      <c r="D55" s="86">
        <v>39</v>
      </c>
      <c r="E55" s="87">
        <v>3081906</v>
      </c>
      <c r="F55" s="87">
        <v>3319</v>
      </c>
      <c r="G55" s="87">
        <v>0</v>
      </c>
      <c r="H55" s="87">
        <v>0</v>
      </c>
      <c r="I55" s="87">
        <v>0</v>
      </c>
      <c r="J55" s="87">
        <v>63183</v>
      </c>
      <c r="K55" s="87">
        <v>0</v>
      </c>
      <c r="L55" s="88">
        <f t="shared" ref="L55" si="9">SUM(D55:K55)</f>
        <v>3148447</v>
      </c>
    </row>
    <row r="56" spans="1:13" ht="24" customHeight="1" thickTop="1">
      <c r="A56" s="8" t="s">
        <v>26</v>
      </c>
      <c r="B56" s="8"/>
      <c r="C56" s="8"/>
      <c r="D56" s="117"/>
      <c r="E56" s="117"/>
      <c r="F56" s="117"/>
      <c r="G56" s="8"/>
      <c r="H56" s="8"/>
      <c r="I56" s="8"/>
      <c r="J56" s="8"/>
      <c r="K56" s="8"/>
      <c r="L56" s="8"/>
    </row>
    <row r="57" spans="1:13" ht="24" customHeight="1">
      <c r="A57" s="8" t="s">
        <v>27</v>
      </c>
      <c r="B57" s="8"/>
      <c r="C57" s="8"/>
      <c r="D57" s="22"/>
      <c r="E57" s="22"/>
      <c r="F57" s="22"/>
      <c r="G57" s="8"/>
      <c r="H57" s="8"/>
      <c r="I57" s="8"/>
      <c r="J57" s="8"/>
      <c r="K57" s="8"/>
      <c r="L57" s="8"/>
    </row>
    <row r="58" spans="1:13" ht="24" customHeight="1">
      <c r="A58" s="8" t="s">
        <v>28</v>
      </c>
      <c r="B58" s="8"/>
      <c r="C58" s="8"/>
      <c r="D58" s="22"/>
      <c r="E58" s="22"/>
      <c r="F58" s="22"/>
      <c r="G58" s="8"/>
      <c r="H58" s="8"/>
      <c r="I58" s="8"/>
      <c r="J58" s="8"/>
      <c r="K58" s="8"/>
      <c r="L58" s="8"/>
    </row>
    <row r="59" spans="1:1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3" ht="27" customHeight="1" thickBot="1">
      <c r="A60" s="7" t="s">
        <v>31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9" t="s">
        <v>24</v>
      </c>
    </row>
    <row r="61" spans="1:13" ht="28.5" customHeight="1" thickTop="1">
      <c r="A61" s="118"/>
      <c r="B61" s="119"/>
      <c r="C61" s="141"/>
      <c r="D61" s="10" t="s">
        <v>2</v>
      </c>
      <c r="E61" s="2" t="s">
        <v>3</v>
      </c>
      <c r="F61" s="3" t="s">
        <v>16</v>
      </c>
      <c r="G61" s="3" t="s">
        <v>11</v>
      </c>
      <c r="H61" s="2" t="s">
        <v>4</v>
      </c>
      <c r="I61" s="3" t="s">
        <v>19</v>
      </c>
      <c r="J61" s="2" t="s">
        <v>5</v>
      </c>
      <c r="K61" s="2" t="s">
        <v>6</v>
      </c>
      <c r="L61" s="4" t="s">
        <v>7</v>
      </c>
    </row>
    <row r="62" spans="1:13" ht="21" customHeight="1">
      <c r="A62" s="120" t="s">
        <v>8</v>
      </c>
      <c r="B62" s="121"/>
      <c r="C62" s="134"/>
      <c r="D62" s="72">
        <v>5040944</v>
      </c>
      <c r="E62" s="73">
        <v>7878776</v>
      </c>
      <c r="F62" s="73">
        <v>4729399</v>
      </c>
      <c r="G62" s="73">
        <v>648111</v>
      </c>
      <c r="H62" s="73">
        <v>147331</v>
      </c>
      <c r="I62" s="73">
        <v>1384171</v>
      </c>
      <c r="J62" s="73">
        <v>0</v>
      </c>
      <c r="K62" s="73">
        <v>0</v>
      </c>
      <c r="L62" s="74">
        <v>19828732</v>
      </c>
      <c r="M62" s="1" t="s">
        <v>15</v>
      </c>
    </row>
    <row r="63" spans="1:13" ht="21" customHeight="1" thickBot="1">
      <c r="A63" s="14"/>
      <c r="B63" s="142" t="s">
        <v>12</v>
      </c>
      <c r="C63" s="143"/>
      <c r="D63" s="23">
        <f>D62/L62</f>
        <v>0.2542242237173814</v>
      </c>
      <c r="E63" s="24">
        <f>E62/L62</f>
        <v>0.39734139328727625</v>
      </c>
      <c r="F63" s="24">
        <f>F62/L62</f>
        <v>0.23851242732011305</v>
      </c>
      <c r="G63" s="24">
        <f>G62/L62</f>
        <v>3.2685448570286796E-2</v>
      </c>
      <c r="H63" s="24">
        <f>H62/L62</f>
        <v>7.4301775827117942E-3</v>
      </c>
      <c r="I63" s="24">
        <f>I62/L62</f>
        <v>6.9806329522230676E-2</v>
      </c>
      <c r="J63" s="24">
        <f>J62/L62</f>
        <v>0</v>
      </c>
      <c r="K63" s="24">
        <f>K62/L62</f>
        <v>0</v>
      </c>
      <c r="L63" s="25">
        <f>L62/L62</f>
        <v>1</v>
      </c>
    </row>
    <row r="64" spans="1:13" ht="21" customHeight="1" thickTop="1">
      <c r="A64" s="123" t="s">
        <v>14</v>
      </c>
      <c r="B64" s="117"/>
      <c r="C64" s="144"/>
      <c r="D64" s="78">
        <v>1370456</v>
      </c>
      <c r="E64" s="79">
        <v>6444624</v>
      </c>
      <c r="F64" s="79">
        <v>1106229</v>
      </c>
      <c r="G64" s="79">
        <v>0</v>
      </c>
      <c r="H64" s="79">
        <v>0</v>
      </c>
      <c r="I64" s="79">
        <v>41722</v>
      </c>
      <c r="J64" s="79">
        <v>3419030</v>
      </c>
      <c r="K64" s="79">
        <v>942019</v>
      </c>
      <c r="L64" s="80">
        <v>13324080</v>
      </c>
    </row>
    <row r="65" spans="1:12" ht="21" customHeight="1">
      <c r="A65" s="18"/>
      <c r="B65" s="124" t="s">
        <v>12</v>
      </c>
      <c r="C65" s="133"/>
      <c r="D65" s="26">
        <f>D64/L64</f>
        <v>0.10285558177375098</v>
      </c>
      <c r="E65" s="27">
        <f>E64/L64</f>
        <v>0.48368247563809286</v>
      </c>
      <c r="F65" s="27">
        <f>F64/L64</f>
        <v>8.3024794207179786E-2</v>
      </c>
      <c r="G65" s="27">
        <f>G64/L64</f>
        <v>0</v>
      </c>
      <c r="H65" s="27">
        <f>H64/L64</f>
        <v>0</v>
      </c>
      <c r="I65" s="27">
        <f>I64/L64</f>
        <v>3.1313231382579512E-3</v>
      </c>
      <c r="J65" s="27">
        <f>J64/L64</f>
        <v>0.2566053341018667</v>
      </c>
      <c r="K65" s="27">
        <f>K64/L64</f>
        <v>7.0700491140851751E-2</v>
      </c>
      <c r="L65" s="28">
        <f>L64/L64</f>
        <v>1</v>
      </c>
    </row>
    <row r="66" spans="1:12" ht="21" customHeight="1">
      <c r="A66" s="126" t="s">
        <v>13</v>
      </c>
      <c r="B66" s="137" t="s">
        <v>9</v>
      </c>
      <c r="C66" s="138"/>
      <c r="D66" s="81">
        <v>1366284</v>
      </c>
      <c r="E66" s="82">
        <v>2321761</v>
      </c>
      <c r="F66" s="82">
        <v>328166</v>
      </c>
      <c r="G66" s="82">
        <v>0</v>
      </c>
      <c r="H66" s="82">
        <v>0</v>
      </c>
      <c r="I66" s="82">
        <v>27580</v>
      </c>
      <c r="J66" s="82">
        <v>1243457</v>
      </c>
      <c r="K66" s="82">
        <v>876167</v>
      </c>
      <c r="L66" s="83">
        <v>6163418</v>
      </c>
    </row>
    <row r="67" spans="1:12" ht="21" customHeight="1">
      <c r="A67" s="127"/>
      <c r="B67" s="129" t="s">
        <v>17</v>
      </c>
      <c r="C67" s="135"/>
      <c r="D67" s="84">
        <v>4129</v>
      </c>
      <c r="E67" s="85">
        <v>537548</v>
      </c>
      <c r="F67" s="85">
        <v>366850</v>
      </c>
      <c r="G67" s="85">
        <v>0</v>
      </c>
      <c r="H67" s="85">
        <v>0</v>
      </c>
      <c r="I67" s="85">
        <v>4601</v>
      </c>
      <c r="J67" s="85">
        <v>1148244</v>
      </c>
      <c r="K67" s="85">
        <v>64734</v>
      </c>
      <c r="L67" s="83">
        <v>2126107</v>
      </c>
    </row>
    <row r="68" spans="1:12" ht="21" customHeight="1">
      <c r="A68" s="127"/>
      <c r="B68" s="129" t="s">
        <v>18</v>
      </c>
      <c r="C68" s="135"/>
      <c r="D68" s="84">
        <v>0</v>
      </c>
      <c r="E68" s="85">
        <v>528632</v>
      </c>
      <c r="F68" s="85">
        <v>408393</v>
      </c>
      <c r="G68" s="85">
        <v>0</v>
      </c>
      <c r="H68" s="85">
        <v>0</v>
      </c>
      <c r="I68" s="85">
        <v>9540</v>
      </c>
      <c r="J68" s="85">
        <v>964284</v>
      </c>
      <c r="K68" s="85">
        <v>1119</v>
      </c>
      <c r="L68" s="83">
        <v>1911968</v>
      </c>
    </row>
    <row r="69" spans="1:12" ht="21" customHeight="1" thickBot="1">
      <c r="A69" s="128"/>
      <c r="B69" s="139" t="s">
        <v>10</v>
      </c>
      <c r="C69" s="140"/>
      <c r="D69" s="86">
        <v>41</v>
      </c>
      <c r="E69" s="87">
        <v>3056683</v>
      </c>
      <c r="F69" s="87">
        <v>2819</v>
      </c>
      <c r="G69" s="87">
        <v>0</v>
      </c>
      <c r="H69" s="87">
        <v>0</v>
      </c>
      <c r="I69" s="87">
        <v>0</v>
      </c>
      <c r="J69" s="87">
        <v>63044</v>
      </c>
      <c r="K69" s="87">
        <v>0</v>
      </c>
      <c r="L69" s="88">
        <v>3122587</v>
      </c>
    </row>
    <row r="70" spans="1:12" ht="24" customHeight="1" thickTop="1">
      <c r="A70" s="8" t="s">
        <v>26</v>
      </c>
      <c r="B70" s="8"/>
      <c r="C70" s="8"/>
      <c r="D70" s="145"/>
      <c r="E70" s="145"/>
      <c r="F70" s="145"/>
      <c r="G70" s="8"/>
      <c r="H70" s="8"/>
      <c r="I70" s="8"/>
      <c r="J70" s="8"/>
      <c r="K70" s="8"/>
      <c r="L70" s="8"/>
    </row>
    <row r="71" spans="1:12" ht="24" customHeight="1">
      <c r="A71" s="8" t="s">
        <v>27</v>
      </c>
      <c r="B71" s="8"/>
      <c r="C71" s="8"/>
      <c r="D71" s="22"/>
      <c r="E71" s="22"/>
      <c r="F71" s="22"/>
      <c r="G71" s="8"/>
      <c r="H71" s="8"/>
      <c r="I71" s="8"/>
      <c r="J71" s="8"/>
      <c r="K71" s="8"/>
      <c r="L71" s="8"/>
    </row>
    <row r="72" spans="1:12" ht="24" customHeight="1">
      <c r="A72" s="8" t="s">
        <v>28</v>
      </c>
      <c r="B72" s="8"/>
      <c r="C72" s="8"/>
      <c r="D72" s="22"/>
      <c r="E72" s="22"/>
      <c r="F72" s="22"/>
      <c r="G72" s="8"/>
      <c r="H72" s="8"/>
      <c r="I72" s="8"/>
      <c r="J72" s="8"/>
      <c r="K72" s="8"/>
      <c r="L72" s="8"/>
    </row>
    <row r="73" spans="1: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24" customHeight="1">
      <c r="A74" s="29" t="s">
        <v>33</v>
      </c>
      <c r="B74" s="29"/>
      <c r="C74" s="29"/>
      <c r="D74" s="29"/>
      <c r="E74" s="8"/>
      <c r="F74" s="8"/>
      <c r="G74" s="8"/>
      <c r="H74" s="8"/>
      <c r="I74" s="8"/>
      <c r="J74" s="8"/>
      <c r="K74" s="8"/>
      <c r="L74" s="8"/>
    </row>
    <row r="75" spans="1: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</sheetData>
  <mergeCells count="55">
    <mergeCell ref="B65:C65"/>
    <mergeCell ref="A64:C64"/>
    <mergeCell ref="B63:C63"/>
    <mergeCell ref="A62:C62"/>
    <mergeCell ref="A61:C61"/>
    <mergeCell ref="D70:F70"/>
    <mergeCell ref="B69:C69"/>
    <mergeCell ref="A66:A69"/>
    <mergeCell ref="B68:C68"/>
    <mergeCell ref="B67:C67"/>
    <mergeCell ref="B66:C66"/>
    <mergeCell ref="A5:C5"/>
    <mergeCell ref="A6:C6"/>
    <mergeCell ref="B7:C7"/>
    <mergeCell ref="A8:C8"/>
    <mergeCell ref="B9:C9"/>
    <mergeCell ref="A10:A13"/>
    <mergeCell ref="B10:C10"/>
    <mergeCell ref="B11:C11"/>
    <mergeCell ref="B12:C12"/>
    <mergeCell ref="B13:C13"/>
    <mergeCell ref="D14:F14"/>
    <mergeCell ref="A19:C19"/>
    <mergeCell ref="A20:C20"/>
    <mergeCell ref="B21:C21"/>
    <mergeCell ref="A22:C22"/>
    <mergeCell ref="B23:C23"/>
    <mergeCell ref="A24:A27"/>
    <mergeCell ref="B24:C24"/>
    <mergeCell ref="B25:C25"/>
    <mergeCell ref="B26:C26"/>
    <mergeCell ref="B27:C27"/>
    <mergeCell ref="D28:F28"/>
    <mergeCell ref="A33:C33"/>
    <mergeCell ref="A34:C34"/>
    <mergeCell ref="B35:C35"/>
    <mergeCell ref="A36:C36"/>
    <mergeCell ref="B37:C37"/>
    <mergeCell ref="A38:A41"/>
    <mergeCell ref="B38:C38"/>
    <mergeCell ref="B39:C39"/>
    <mergeCell ref="B40:C40"/>
    <mergeCell ref="B41:C41"/>
    <mergeCell ref="D56:F56"/>
    <mergeCell ref="D42:F42"/>
    <mergeCell ref="A47:C47"/>
    <mergeCell ref="A48:C48"/>
    <mergeCell ref="B49:C49"/>
    <mergeCell ref="A50:C50"/>
    <mergeCell ref="B51:C51"/>
    <mergeCell ref="A52:A55"/>
    <mergeCell ref="B52:C52"/>
    <mergeCell ref="B53:C53"/>
    <mergeCell ref="B54:C54"/>
    <mergeCell ref="B55:C55"/>
  </mergeCells>
  <phoneticPr fontId="1"/>
  <pageMargins left="0.70866141732283472" right="0.31496062992125984" top="0.74803149606299213" bottom="0.74803149606299213" header="0.31496062992125984" footer="0.31496062992125984"/>
  <headerFooter differentFirst="1" scaleWithDoc="0">
    <oddFooter>&amp;C&amp;10－２－</oddFooter>
    <firstFooter>&amp;C&amp;10－１－</firstFooter>
  </headerFooter>
  <rowBreaks count="1" manualBreakCount="1"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Layout" topLeftCell="A70" zoomScaleNormal="100" zoomScaleSheetLayoutView="90" workbookViewId="0">
      <selection activeCell="A74" sqref="A74"/>
    </sheetView>
  </sheetViews>
  <sheetFormatPr defaultRowHeight="13.5"/>
  <cols>
    <col min="1" max="2" width="9.375" style="1" customWidth="1"/>
    <col min="3" max="3" width="4.25" style="1" customWidth="1"/>
    <col min="4" max="12" width="11.625" style="1" customWidth="1"/>
    <col min="13" max="16384" width="9" style="1"/>
  </cols>
  <sheetData>
    <row r="1" spans="1:13" ht="17.25">
      <c r="A1" s="30" t="s">
        <v>22</v>
      </c>
      <c r="B1" s="31"/>
      <c r="C1" s="31"/>
      <c r="D1" s="31"/>
      <c r="E1" s="31"/>
      <c r="F1" s="31"/>
      <c r="G1" s="31"/>
      <c r="H1" s="31"/>
      <c r="I1" s="146"/>
      <c r="J1" s="146"/>
      <c r="K1" s="146"/>
      <c r="L1" s="146"/>
    </row>
    <row r="2" spans="1:13" ht="24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24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3" ht="27" customHeight="1" thickBot="1">
      <c r="A4" s="32" t="s">
        <v>20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53" t="s">
        <v>23</v>
      </c>
    </row>
    <row r="5" spans="1:13" ht="30.75" customHeight="1" thickTop="1">
      <c r="A5" s="147"/>
      <c r="B5" s="148"/>
      <c r="C5" s="148"/>
      <c r="D5" s="34" t="s">
        <v>2</v>
      </c>
      <c r="E5" s="35" t="s">
        <v>3</v>
      </c>
      <c r="F5" s="36" t="s">
        <v>16</v>
      </c>
      <c r="G5" s="36" t="s">
        <v>11</v>
      </c>
      <c r="H5" s="35" t="s">
        <v>4</v>
      </c>
      <c r="I5" s="36" t="s">
        <v>19</v>
      </c>
      <c r="J5" s="35" t="s">
        <v>5</v>
      </c>
      <c r="K5" s="35" t="s">
        <v>6</v>
      </c>
      <c r="L5" s="37" t="s">
        <v>7</v>
      </c>
    </row>
    <row r="6" spans="1:13" ht="24" customHeight="1">
      <c r="A6" s="149" t="s">
        <v>8</v>
      </c>
      <c r="B6" s="150"/>
      <c r="C6" s="150"/>
      <c r="D6" s="89">
        <v>228762</v>
      </c>
      <c r="E6" s="90">
        <v>628689</v>
      </c>
      <c r="F6" s="90">
        <v>42963</v>
      </c>
      <c r="G6" s="90">
        <v>45924</v>
      </c>
      <c r="H6" s="90">
        <v>6737</v>
      </c>
      <c r="I6" s="90">
        <v>55160</v>
      </c>
      <c r="J6" s="90">
        <v>-29</v>
      </c>
      <c r="K6" s="90">
        <v>0</v>
      </c>
      <c r="L6" s="91">
        <v>1008205</v>
      </c>
      <c r="M6" s="1" t="s">
        <v>15</v>
      </c>
    </row>
    <row r="7" spans="1:13" ht="24" customHeight="1" thickBot="1">
      <c r="A7" s="38"/>
      <c r="B7" s="151" t="s">
        <v>12</v>
      </c>
      <c r="C7" s="150"/>
      <c r="D7" s="39">
        <f>D6/$L$6</f>
        <v>0.22690028317653652</v>
      </c>
      <c r="E7" s="40">
        <f>E6/$L$6</f>
        <v>0.62357258692428619</v>
      </c>
      <c r="F7" s="40">
        <f t="shared" ref="F7:K7" si="0">F6/$L$6</f>
        <v>4.2613357402512389E-2</v>
      </c>
      <c r="G7" s="40">
        <f t="shared" si="0"/>
        <v>4.5550260115750266E-2</v>
      </c>
      <c r="H7" s="40">
        <f t="shared" si="0"/>
        <v>6.6821727724024381E-3</v>
      </c>
      <c r="I7" s="40">
        <f t="shared" si="0"/>
        <v>5.4711095461736449E-2</v>
      </c>
      <c r="J7" s="40">
        <f t="shared" si="0"/>
        <v>-2.8763991450151506E-5</v>
      </c>
      <c r="K7" s="40">
        <f t="shared" si="0"/>
        <v>0</v>
      </c>
      <c r="L7" s="41">
        <f>L6/L6</f>
        <v>1</v>
      </c>
    </row>
    <row r="8" spans="1:13" ht="24" customHeight="1" thickTop="1">
      <c r="A8" s="152" t="s">
        <v>14</v>
      </c>
      <c r="B8" s="153"/>
      <c r="C8" s="153"/>
      <c r="D8" s="92">
        <v>72248</v>
      </c>
      <c r="E8" s="93">
        <v>471314</v>
      </c>
      <c r="F8" s="93">
        <v>35085</v>
      </c>
      <c r="G8" s="93">
        <f t="shared" ref="G8:H8" si="1">SUM(G10:G13)</f>
        <v>0</v>
      </c>
      <c r="H8" s="93">
        <f t="shared" si="1"/>
        <v>0</v>
      </c>
      <c r="I8" s="93">
        <v>4034</v>
      </c>
      <c r="J8" s="93">
        <v>153034</v>
      </c>
      <c r="K8" s="93">
        <v>73860</v>
      </c>
      <c r="L8" s="94">
        <v>809577</v>
      </c>
    </row>
    <row r="9" spans="1:13" ht="24" customHeight="1">
      <c r="A9" s="42"/>
      <c r="B9" s="154" t="s">
        <v>12</v>
      </c>
      <c r="C9" s="155"/>
      <c r="D9" s="43">
        <f>D8/$L$8</f>
        <v>8.9241665709376625E-2</v>
      </c>
      <c r="E9" s="44">
        <f>E8/$L$8</f>
        <v>0.58217315956357452</v>
      </c>
      <c r="F9" s="44">
        <f>F8/$L$8</f>
        <v>4.3337446592479775E-2</v>
      </c>
      <c r="G9" s="44">
        <f t="shared" ref="G9:L9" si="2">G8/$L$8</f>
        <v>0</v>
      </c>
      <c r="H9" s="44">
        <f t="shared" si="2"/>
        <v>0</v>
      </c>
      <c r="I9" s="44">
        <f t="shared" si="2"/>
        <v>4.9828490680935847E-3</v>
      </c>
      <c r="J9" s="44">
        <f t="shared" si="2"/>
        <v>0.18902957964467865</v>
      </c>
      <c r="K9" s="44">
        <f t="shared" si="2"/>
        <v>9.1232828995883031E-2</v>
      </c>
      <c r="L9" s="45">
        <f t="shared" si="2"/>
        <v>1</v>
      </c>
    </row>
    <row r="10" spans="1:13" ht="24" customHeight="1">
      <c r="A10" s="156" t="s">
        <v>13</v>
      </c>
      <c r="B10" s="151" t="s">
        <v>9</v>
      </c>
      <c r="C10" s="159"/>
      <c r="D10" s="95">
        <v>71733</v>
      </c>
      <c r="E10" s="54">
        <v>69203</v>
      </c>
      <c r="F10" s="54">
        <v>10488</v>
      </c>
      <c r="G10" s="54">
        <v>0</v>
      </c>
      <c r="H10" s="54">
        <v>0</v>
      </c>
      <c r="I10" s="54">
        <v>4034</v>
      </c>
      <c r="J10" s="54">
        <v>53469</v>
      </c>
      <c r="K10" s="54">
        <v>71211</v>
      </c>
      <c r="L10" s="55">
        <f>SUM(D10:K10)</f>
        <v>280138</v>
      </c>
    </row>
    <row r="11" spans="1:13" ht="24" customHeight="1">
      <c r="A11" s="157"/>
      <c r="B11" s="160" t="s">
        <v>17</v>
      </c>
      <c r="C11" s="161"/>
      <c r="D11" s="96">
        <v>515</v>
      </c>
      <c r="E11" s="97">
        <v>36462</v>
      </c>
      <c r="F11" s="97">
        <v>15713</v>
      </c>
      <c r="G11" s="97">
        <v>0</v>
      </c>
      <c r="H11" s="97">
        <v>0</v>
      </c>
      <c r="I11" s="97">
        <v>0</v>
      </c>
      <c r="J11" s="97">
        <v>53172</v>
      </c>
      <c r="K11" s="97">
        <v>2014</v>
      </c>
      <c r="L11" s="98">
        <f>SUM(D11:K11)</f>
        <v>107876</v>
      </c>
    </row>
    <row r="12" spans="1:13" ht="24" customHeight="1">
      <c r="A12" s="157"/>
      <c r="B12" s="160" t="s">
        <v>18</v>
      </c>
      <c r="C12" s="161"/>
      <c r="D12" s="96">
        <v>0</v>
      </c>
      <c r="E12" s="97">
        <v>100955</v>
      </c>
      <c r="F12" s="97">
        <v>8715</v>
      </c>
      <c r="G12" s="97">
        <v>0</v>
      </c>
      <c r="H12" s="97">
        <v>0</v>
      </c>
      <c r="I12" s="97">
        <v>0</v>
      </c>
      <c r="J12" s="97">
        <v>45124</v>
      </c>
      <c r="K12" s="97">
        <v>636</v>
      </c>
      <c r="L12" s="98">
        <f>SUM(D12:K12)</f>
        <v>155430</v>
      </c>
    </row>
    <row r="13" spans="1:13" ht="24" customHeight="1" thickBot="1">
      <c r="A13" s="158"/>
      <c r="B13" s="162" t="s">
        <v>10</v>
      </c>
      <c r="C13" s="163"/>
      <c r="D13" s="99">
        <v>0</v>
      </c>
      <c r="E13" s="100">
        <v>198967</v>
      </c>
      <c r="F13" s="100">
        <v>169</v>
      </c>
      <c r="G13" s="100">
        <v>0</v>
      </c>
      <c r="H13" s="100">
        <v>0</v>
      </c>
      <c r="I13" s="100">
        <v>0</v>
      </c>
      <c r="J13" s="100">
        <v>1269</v>
      </c>
      <c r="K13" s="100">
        <v>0</v>
      </c>
      <c r="L13" s="101">
        <f>SUM(D13:K13)</f>
        <v>200405</v>
      </c>
    </row>
    <row r="14" spans="1:13" ht="24" customHeight="1" thickTop="1">
      <c r="A14" s="31" t="s">
        <v>26</v>
      </c>
      <c r="B14" s="31"/>
      <c r="C14" s="31"/>
      <c r="D14" s="153"/>
      <c r="E14" s="153"/>
      <c r="F14" s="153"/>
      <c r="G14" s="31"/>
      <c r="H14" s="31"/>
      <c r="I14" s="31"/>
      <c r="J14" s="31"/>
      <c r="K14" s="31"/>
      <c r="L14" s="31"/>
    </row>
    <row r="15" spans="1:13" ht="24" customHeight="1">
      <c r="A15" s="31" t="s">
        <v>27</v>
      </c>
      <c r="B15" s="31"/>
      <c r="C15" s="31"/>
      <c r="D15" s="46"/>
      <c r="E15" s="46"/>
      <c r="F15" s="46"/>
      <c r="G15" s="31"/>
      <c r="H15" s="31"/>
      <c r="I15" s="31"/>
      <c r="J15" s="31"/>
      <c r="K15" s="31"/>
      <c r="L15" s="31"/>
    </row>
    <row r="16" spans="1:13" ht="24" customHeight="1">
      <c r="A16" s="31" t="s">
        <v>28</v>
      </c>
      <c r="B16" s="31"/>
      <c r="C16" s="31"/>
      <c r="D16" s="46"/>
      <c r="E16" s="46"/>
      <c r="F16" s="46"/>
      <c r="G16" s="31"/>
      <c r="H16" s="31"/>
      <c r="I16" s="31"/>
      <c r="J16" s="31"/>
      <c r="K16" s="31"/>
      <c r="L16" s="31"/>
    </row>
    <row r="17" spans="1:13" ht="24" customHeight="1">
      <c r="A17" s="31" t="s">
        <v>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3" ht="27" customHeight="1" thickBot="1">
      <c r="A18" s="32" t="s">
        <v>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53" t="s">
        <v>23</v>
      </c>
    </row>
    <row r="19" spans="1:13" ht="30" customHeight="1" thickTop="1">
      <c r="A19" s="147"/>
      <c r="B19" s="148"/>
      <c r="C19" s="148"/>
      <c r="D19" s="34" t="s">
        <v>2</v>
      </c>
      <c r="E19" s="35" t="s">
        <v>3</v>
      </c>
      <c r="F19" s="36" t="s">
        <v>16</v>
      </c>
      <c r="G19" s="36" t="s">
        <v>11</v>
      </c>
      <c r="H19" s="35" t="s">
        <v>4</v>
      </c>
      <c r="I19" s="36" t="s">
        <v>19</v>
      </c>
      <c r="J19" s="35" t="s">
        <v>5</v>
      </c>
      <c r="K19" s="35" t="s">
        <v>6</v>
      </c>
      <c r="L19" s="37" t="s">
        <v>7</v>
      </c>
    </row>
    <row r="20" spans="1:13" ht="24" customHeight="1">
      <c r="A20" s="149" t="s">
        <v>8</v>
      </c>
      <c r="B20" s="150"/>
      <c r="C20" s="150"/>
      <c r="D20" s="89">
        <v>241010</v>
      </c>
      <c r="E20" s="90">
        <v>607784</v>
      </c>
      <c r="F20" s="90">
        <v>42122</v>
      </c>
      <c r="G20" s="90">
        <v>50627</v>
      </c>
      <c r="H20" s="90">
        <v>0</v>
      </c>
      <c r="I20" s="90">
        <v>59248</v>
      </c>
      <c r="J20" s="90">
        <v>12</v>
      </c>
      <c r="K20" s="90">
        <v>0</v>
      </c>
      <c r="L20" s="91">
        <f>SUM(D20:K20)</f>
        <v>1000803</v>
      </c>
      <c r="M20" s="1" t="s">
        <v>15</v>
      </c>
    </row>
    <row r="21" spans="1:13" ht="24" customHeight="1" thickBot="1">
      <c r="A21" s="38"/>
      <c r="B21" s="151" t="s">
        <v>12</v>
      </c>
      <c r="C21" s="150"/>
      <c r="D21" s="39">
        <f>D20/$L$20</f>
        <v>0.24081662425072667</v>
      </c>
      <c r="E21" s="40">
        <f>E20/$L$20</f>
        <v>0.60729634103814634</v>
      </c>
      <c r="F21" s="40">
        <f t="shared" ref="F21:K21" si="3">F20/$L$20</f>
        <v>4.2088203172852202E-2</v>
      </c>
      <c r="G21" s="40">
        <f t="shared" si="3"/>
        <v>5.0586379137552547E-2</v>
      </c>
      <c r="H21" s="40">
        <f t="shared" si="3"/>
        <v>0</v>
      </c>
      <c r="I21" s="40">
        <f t="shared" si="3"/>
        <v>5.9200462028990722E-2</v>
      </c>
      <c r="J21" s="40">
        <f t="shared" si="3"/>
        <v>1.1990371731499605E-5</v>
      </c>
      <c r="K21" s="40">
        <f t="shared" si="3"/>
        <v>0</v>
      </c>
      <c r="L21" s="41">
        <f>L20/$L$20</f>
        <v>1</v>
      </c>
    </row>
    <row r="22" spans="1:13" ht="24" customHeight="1" thickTop="1">
      <c r="A22" s="152" t="s">
        <v>14</v>
      </c>
      <c r="B22" s="153"/>
      <c r="C22" s="153"/>
      <c r="D22" s="92">
        <v>76681</v>
      </c>
      <c r="E22" s="93">
        <v>459486</v>
      </c>
      <c r="F22" s="93">
        <v>34813</v>
      </c>
      <c r="G22" s="93">
        <f t="shared" ref="G22:H22" si="4">SUM(G24:G27)</f>
        <v>0</v>
      </c>
      <c r="H22" s="93">
        <f t="shared" si="4"/>
        <v>0</v>
      </c>
      <c r="I22" s="93">
        <v>4833</v>
      </c>
      <c r="J22" s="93">
        <v>151206</v>
      </c>
      <c r="K22" s="93">
        <v>74238</v>
      </c>
      <c r="L22" s="94">
        <f>SUM(D22:K22)</f>
        <v>801257</v>
      </c>
    </row>
    <row r="23" spans="1:13" ht="24" customHeight="1">
      <c r="A23" s="42"/>
      <c r="B23" s="154" t="s">
        <v>12</v>
      </c>
      <c r="C23" s="155"/>
      <c r="D23" s="43">
        <f>D22/$L$22</f>
        <v>9.5700879992312082E-2</v>
      </c>
      <c r="E23" s="44">
        <f>E22/$L$22</f>
        <v>0.57345645654265731</v>
      </c>
      <c r="F23" s="44">
        <f t="shared" ref="F23:K23" si="5">F22/$L$22</f>
        <v>4.3447982357720433E-2</v>
      </c>
      <c r="G23" s="44">
        <f t="shared" si="5"/>
        <v>0</v>
      </c>
      <c r="H23" s="44">
        <f t="shared" si="5"/>
        <v>0</v>
      </c>
      <c r="I23" s="44">
        <f t="shared" si="5"/>
        <v>6.0317725773378576E-3</v>
      </c>
      <c r="J23" s="44">
        <f t="shared" si="5"/>
        <v>0.18871098786032448</v>
      </c>
      <c r="K23" s="44">
        <f t="shared" si="5"/>
        <v>9.2651920669647822E-2</v>
      </c>
      <c r="L23" s="45">
        <f>L22/$L$22</f>
        <v>1</v>
      </c>
    </row>
    <row r="24" spans="1:13" ht="24" customHeight="1">
      <c r="A24" s="156" t="s">
        <v>13</v>
      </c>
      <c r="B24" s="151" t="s">
        <v>9</v>
      </c>
      <c r="C24" s="159"/>
      <c r="D24" s="95">
        <v>75708</v>
      </c>
      <c r="E24" s="54">
        <v>67171</v>
      </c>
      <c r="F24" s="54">
        <v>10445</v>
      </c>
      <c r="G24" s="54">
        <v>0</v>
      </c>
      <c r="H24" s="54">
        <v>0</v>
      </c>
      <c r="I24" s="54">
        <v>4394</v>
      </c>
      <c r="J24" s="54">
        <v>51970</v>
      </c>
      <c r="K24" s="54">
        <v>71864</v>
      </c>
      <c r="L24" s="55">
        <v>281553</v>
      </c>
    </row>
    <row r="25" spans="1:13" ht="24" customHeight="1">
      <c r="A25" s="157"/>
      <c r="B25" s="160" t="s">
        <v>17</v>
      </c>
      <c r="C25" s="161"/>
      <c r="D25" s="96">
        <v>973</v>
      </c>
      <c r="E25" s="97">
        <v>40160</v>
      </c>
      <c r="F25" s="97">
        <v>15011</v>
      </c>
      <c r="G25" s="97">
        <v>0</v>
      </c>
      <c r="H25" s="97">
        <v>0</v>
      </c>
      <c r="I25" s="97">
        <v>0</v>
      </c>
      <c r="J25" s="97">
        <v>51618</v>
      </c>
      <c r="K25" s="97">
        <v>1775</v>
      </c>
      <c r="L25" s="98">
        <f>SUM(D25:K25)</f>
        <v>109537</v>
      </c>
    </row>
    <row r="26" spans="1:13" ht="24" customHeight="1">
      <c r="A26" s="157"/>
      <c r="B26" s="160" t="s">
        <v>18</v>
      </c>
      <c r="C26" s="161"/>
      <c r="D26" s="96">
        <v>0</v>
      </c>
      <c r="E26" s="97">
        <v>88870</v>
      </c>
      <c r="F26" s="97">
        <v>9157</v>
      </c>
      <c r="G26" s="97">
        <v>0</v>
      </c>
      <c r="H26" s="97">
        <v>0</v>
      </c>
      <c r="I26" s="97">
        <v>0</v>
      </c>
      <c r="J26" s="97">
        <v>46352</v>
      </c>
      <c r="K26" s="97">
        <v>599</v>
      </c>
      <c r="L26" s="98">
        <f>SUM(D26:K26)</f>
        <v>144978</v>
      </c>
    </row>
    <row r="27" spans="1:13" ht="24" customHeight="1" thickBot="1">
      <c r="A27" s="158"/>
      <c r="B27" s="162" t="s">
        <v>10</v>
      </c>
      <c r="C27" s="163"/>
      <c r="D27" s="99">
        <v>0</v>
      </c>
      <c r="E27" s="100">
        <v>199797</v>
      </c>
      <c r="F27" s="100">
        <v>200</v>
      </c>
      <c r="G27" s="100">
        <v>0</v>
      </c>
      <c r="H27" s="100">
        <v>0</v>
      </c>
      <c r="I27" s="100">
        <v>0</v>
      </c>
      <c r="J27" s="100">
        <v>1265</v>
      </c>
      <c r="K27" s="100">
        <v>0</v>
      </c>
      <c r="L27" s="101">
        <f>SUM(D27:K27)</f>
        <v>201262</v>
      </c>
    </row>
    <row r="28" spans="1:13" ht="24" customHeight="1" thickTop="1">
      <c r="A28" s="31" t="s">
        <v>26</v>
      </c>
      <c r="B28" s="31"/>
      <c r="C28" s="31"/>
      <c r="D28" s="153"/>
      <c r="E28" s="153"/>
      <c r="F28" s="153"/>
      <c r="G28" s="31"/>
      <c r="H28" s="31"/>
      <c r="I28" s="31"/>
      <c r="J28" s="31"/>
      <c r="K28" s="31"/>
      <c r="L28" s="31"/>
    </row>
    <row r="29" spans="1:13" ht="24" customHeight="1">
      <c r="A29" s="31" t="s">
        <v>27</v>
      </c>
      <c r="B29" s="31"/>
      <c r="C29" s="31"/>
      <c r="D29" s="46"/>
      <c r="E29" s="46"/>
      <c r="F29" s="46"/>
      <c r="G29" s="31"/>
      <c r="H29" s="31"/>
      <c r="I29" s="31"/>
      <c r="J29" s="31"/>
      <c r="K29" s="31"/>
      <c r="L29" s="31"/>
    </row>
    <row r="30" spans="1:13" ht="24" customHeight="1">
      <c r="A30" s="31" t="s">
        <v>28</v>
      </c>
      <c r="B30" s="31"/>
      <c r="C30" s="31"/>
      <c r="D30" s="46"/>
      <c r="E30" s="46"/>
      <c r="F30" s="46"/>
      <c r="G30" s="31"/>
      <c r="H30" s="31"/>
      <c r="I30" s="31"/>
      <c r="J30" s="31"/>
      <c r="K30" s="31"/>
      <c r="L30" s="31"/>
    </row>
    <row r="31" spans="1:13" ht="24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3" ht="27" customHeight="1" thickBot="1">
      <c r="A32" s="32" t="s">
        <v>29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53" t="s">
        <v>23</v>
      </c>
    </row>
    <row r="33" spans="1:13" ht="30" customHeight="1" thickTop="1">
      <c r="A33" s="147"/>
      <c r="B33" s="148"/>
      <c r="C33" s="148"/>
      <c r="D33" s="34" t="s">
        <v>2</v>
      </c>
      <c r="E33" s="35" t="s">
        <v>3</v>
      </c>
      <c r="F33" s="36" t="s">
        <v>16</v>
      </c>
      <c r="G33" s="36" t="s">
        <v>11</v>
      </c>
      <c r="H33" s="35" t="s">
        <v>4</v>
      </c>
      <c r="I33" s="36" t="s">
        <v>19</v>
      </c>
      <c r="J33" s="35" t="s">
        <v>5</v>
      </c>
      <c r="K33" s="35" t="s">
        <v>6</v>
      </c>
      <c r="L33" s="37" t="s">
        <v>7</v>
      </c>
    </row>
    <row r="34" spans="1:13" ht="24" customHeight="1">
      <c r="A34" s="149" t="s">
        <v>8</v>
      </c>
      <c r="B34" s="150"/>
      <c r="C34" s="150"/>
      <c r="D34" s="89">
        <v>236239</v>
      </c>
      <c r="E34" s="90">
        <v>585190</v>
      </c>
      <c r="F34" s="90">
        <v>44355</v>
      </c>
      <c r="G34" s="90">
        <v>42681</v>
      </c>
      <c r="H34" s="90">
        <v>0</v>
      </c>
      <c r="I34" s="90">
        <v>61581</v>
      </c>
      <c r="J34" s="90">
        <v>45</v>
      </c>
      <c r="K34" s="90">
        <v>0</v>
      </c>
      <c r="L34" s="91">
        <f>SUM(D34:K34)</f>
        <v>970091</v>
      </c>
      <c r="M34" s="1" t="s">
        <v>15</v>
      </c>
    </row>
    <row r="35" spans="1:13" ht="24" customHeight="1" thickBot="1">
      <c r="A35" s="38"/>
      <c r="B35" s="151" t="s">
        <v>12</v>
      </c>
      <c r="C35" s="150"/>
      <c r="D35" s="39">
        <f>D34/$L$34</f>
        <v>0.24352251489808688</v>
      </c>
      <c r="E35" s="40">
        <f>E34/$L$34</f>
        <v>0.60323206791940143</v>
      </c>
      <c r="F35" s="40">
        <f t="shared" ref="F35:K35" si="6">F34/$L$34</f>
        <v>4.5722514691920652E-2</v>
      </c>
      <c r="G35" s="40">
        <f t="shared" si="6"/>
        <v>4.3996903383290847E-2</v>
      </c>
      <c r="H35" s="40">
        <f t="shared" si="6"/>
        <v>0</v>
      </c>
      <c r="I35" s="40">
        <f t="shared" si="6"/>
        <v>6.3479611706530631E-2</v>
      </c>
      <c r="J35" s="40">
        <f t="shared" si="6"/>
        <v>4.6387400769618523E-5</v>
      </c>
      <c r="K35" s="40">
        <f t="shared" si="6"/>
        <v>0</v>
      </c>
      <c r="L35" s="41">
        <f>L34/$L$34</f>
        <v>1</v>
      </c>
    </row>
    <row r="36" spans="1:13" ht="24" customHeight="1" thickTop="1">
      <c r="A36" s="152" t="s">
        <v>14</v>
      </c>
      <c r="B36" s="153"/>
      <c r="C36" s="153"/>
      <c r="D36" s="92">
        <v>73490</v>
      </c>
      <c r="E36" s="93">
        <v>441706</v>
      </c>
      <c r="F36" s="93">
        <v>36969</v>
      </c>
      <c r="G36" s="93">
        <f t="shared" ref="G36:H36" si="7">SUM(G38:G41)</f>
        <v>0</v>
      </c>
      <c r="H36" s="93">
        <f t="shared" si="7"/>
        <v>0</v>
      </c>
      <c r="I36" s="93">
        <v>5753</v>
      </c>
      <c r="J36" s="93">
        <v>148230</v>
      </c>
      <c r="K36" s="93">
        <v>69307</v>
      </c>
      <c r="L36" s="94">
        <v>775456</v>
      </c>
    </row>
    <row r="37" spans="1:13" ht="24" customHeight="1">
      <c r="A37" s="42"/>
      <c r="B37" s="154" t="s">
        <v>12</v>
      </c>
      <c r="C37" s="155"/>
      <c r="D37" s="43">
        <f>D36/$L$36</f>
        <v>9.4770044979985965E-2</v>
      </c>
      <c r="E37" s="44">
        <f>E36/$L$36</f>
        <v>0.56960807576445338</v>
      </c>
      <c r="F37" s="44">
        <f t="shared" ref="F37:K37" si="8">F36/$L$36</f>
        <v>4.7673884785210251E-2</v>
      </c>
      <c r="G37" s="44">
        <f t="shared" si="8"/>
        <v>0</v>
      </c>
      <c r="H37" s="44">
        <f t="shared" si="8"/>
        <v>0</v>
      </c>
      <c r="I37" s="44">
        <f t="shared" si="8"/>
        <v>7.4188606445755789E-3</v>
      </c>
      <c r="J37" s="44">
        <f t="shared" si="8"/>
        <v>0.19115204473238973</v>
      </c>
      <c r="K37" s="44">
        <f t="shared" si="8"/>
        <v>8.9375799529567118E-2</v>
      </c>
      <c r="L37" s="45">
        <f>L36/$L$36</f>
        <v>1</v>
      </c>
    </row>
    <row r="38" spans="1:13" ht="24" customHeight="1">
      <c r="A38" s="156" t="s">
        <v>13</v>
      </c>
      <c r="B38" s="151" t="s">
        <v>9</v>
      </c>
      <c r="C38" s="159"/>
      <c r="D38" s="95">
        <v>72509</v>
      </c>
      <c r="E38" s="54">
        <v>56465</v>
      </c>
      <c r="F38" s="54">
        <v>10859</v>
      </c>
      <c r="G38" s="54">
        <v>0</v>
      </c>
      <c r="H38" s="54">
        <v>0</v>
      </c>
      <c r="I38" s="54">
        <v>5309</v>
      </c>
      <c r="J38" s="54">
        <v>50572</v>
      </c>
      <c r="K38" s="54">
        <v>66969</v>
      </c>
      <c r="L38" s="55">
        <v>262684</v>
      </c>
    </row>
    <row r="39" spans="1:13" ht="24" customHeight="1">
      <c r="A39" s="157"/>
      <c r="B39" s="160" t="s">
        <v>17</v>
      </c>
      <c r="C39" s="161"/>
      <c r="D39" s="96">
        <v>981</v>
      </c>
      <c r="E39" s="97">
        <v>38642</v>
      </c>
      <c r="F39" s="97">
        <v>16695</v>
      </c>
      <c r="G39" s="97">
        <v>0</v>
      </c>
      <c r="H39" s="97">
        <v>0</v>
      </c>
      <c r="I39" s="97">
        <v>0</v>
      </c>
      <c r="J39" s="97">
        <v>50758</v>
      </c>
      <c r="K39" s="97">
        <v>1760</v>
      </c>
      <c r="L39" s="98">
        <f>SUM(D39:K39)</f>
        <v>108836</v>
      </c>
    </row>
    <row r="40" spans="1:13" ht="24" customHeight="1">
      <c r="A40" s="157"/>
      <c r="B40" s="160" t="s">
        <v>18</v>
      </c>
      <c r="C40" s="161"/>
      <c r="D40" s="96">
        <v>0</v>
      </c>
      <c r="E40" s="97">
        <v>103586</v>
      </c>
      <c r="F40" s="97">
        <v>9210</v>
      </c>
      <c r="G40" s="97">
        <v>0</v>
      </c>
      <c r="H40" s="97">
        <v>0</v>
      </c>
      <c r="I40" s="97">
        <v>0</v>
      </c>
      <c r="J40" s="97">
        <v>45689</v>
      </c>
      <c r="K40" s="97">
        <v>578</v>
      </c>
      <c r="L40" s="98">
        <f>SUM(D40:K40)</f>
        <v>159063</v>
      </c>
    </row>
    <row r="41" spans="1:13" ht="24" customHeight="1" thickBot="1">
      <c r="A41" s="158"/>
      <c r="B41" s="162" t="s">
        <v>10</v>
      </c>
      <c r="C41" s="163"/>
      <c r="D41" s="99">
        <v>0</v>
      </c>
      <c r="E41" s="100">
        <v>204552</v>
      </c>
      <c r="F41" s="100">
        <v>205</v>
      </c>
      <c r="G41" s="100">
        <v>0</v>
      </c>
      <c r="H41" s="100">
        <v>0</v>
      </c>
      <c r="I41" s="100">
        <v>0</v>
      </c>
      <c r="J41" s="100">
        <v>1211</v>
      </c>
      <c r="K41" s="100">
        <v>0</v>
      </c>
      <c r="L41" s="101">
        <f>SUM(D41:K41)</f>
        <v>205968</v>
      </c>
    </row>
    <row r="42" spans="1:13" ht="24" customHeight="1" thickTop="1">
      <c r="A42" s="31" t="s">
        <v>26</v>
      </c>
      <c r="B42" s="31"/>
      <c r="C42" s="31"/>
      <c r="D42" s="153"/>
      <c r="E42" s="153"/>
      <c r="F42" s="153"/>
      <c r="G42" s="31"/>
      <c r="H42" s="31"/>
      <c r="I42" s="31"/>
      <c r="J42" s="31"/>
      <c r="K42" s="31"/>
      <c r="L42" s="31"/>
    </row>
    <row r="43" spans="1:13" ht="24" customHeight="1">
      <c r="A43" s="31" t="s">
        <v>27</v>
      </c>
      <c r="B43" s="31"/>
      <c r="C43" s="31"/>
      <c r="D43" s="46"/>
      <c r="E43" s="46"/>
      <c r="F43" s="46"/>
      <c r="G43" s="31"/>
      <c r="H43" s="31"/>
      <c r="I43" s="31"/>
      <c r="J43" s="31"/>
      <c r="K43" s="31"/>
      <c r="L43" s="31"/>
    </row>
    <row r="44" spans="1:13" ht="24" customHeight="1">
      <c r="A44" s="31" t="s">
        <v>28</v>
      </c>
      <c r="B44" s="31"/>
      <c r="C44" s="31"/>
      <c r="D44" s="46"/>
      <c r="E44" s="46"/>
      <c r="F44" s="46"/>
      <c r="G44" s="31"/>
      <c r="H44" s="31"/>
      <c r="I44" s="31"/>
      <c r="J44" s="31"/>
      <c r="K44" s="31"/>
      <c r="L44" s="31"/>
    </row>
    <row r="45" spans="1:13" ht="24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3" ht="27" customHeight="1" thickBot="1">
      <c r="A46" s="32" t="s">
        <v>30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53" t="s">
        <v>23</v>
      </c>
    </row>
    <row r="47" spans="1:13" ht="28.5" customHeight="1" thickTop="1">
      <c r="A47" s="147"/>
      <c r="B47" s="148"/>
      <c r="C47" s="148"/>
      <c r="D47" s="34" t="s">
        <v>2</v>
      </c>
      <c r="E47" s="35" t="s">
        <v>3</v>
      </c>
      <c r="F47" s="36" t="s">
        <v>16</v>
      </c>
      <c r="G47" s="36" t="s">
        <v>11</v>
      </c>
      <c r="H47" s="35" t="s">
        <v>4</v>
      </c>
      <c r="I47" s="36" t="s">
        <v>19</v>
      </c>
      <c r="J47" s="35" t="s">
        <v>5</v>
      </c>
      <c r="K47" s="35" t="s">
        <v>6</v>
      </c>
      <c r="L47" s="37" t="s">
        <v>7</v>
      </c>
    </row>
    <row r="48" spans="1:13" ht="21" customHeight="1">
      <c r="A48" s="149" t="s">
        <v>8</v>
      </c>
      <c r="B48" s="150"/>
      <c r="C48" s="150"/>
      <c r="D48" s="102">
        <v>233340</v>
      </c>
      <c r="E48" s="103">
        <v>588460</v>
      </c>
      <c r="F48" s="103">
        <v>44602</v>
      </c>
      <c r="G48" s="103">
        <v>44010</v>
      </c>
      <c r="H48" s="103">
        <v>0</v>
      </c>
      <c r="I48" s="103">
        <v>67059</v>
      </c>
      <c r="J48" s="103">
        <v>33</v>
      </c>
      <c r="K48" s="103">
        <v>0</v>
      </c>
      <c r="L48" s="104">
        <f>SUM(D48:K48)</f>
        <v>977504</v>
      </c>
      <c r="M48" s="1" t="s">
        <v>15</v>
      </c>
    </row>
    <row r="49" spans="1:13" ht="21" customHeight="1" thickBot="1">
      <c r="A49" s="38"/>
      <c r="B49" s="151" t="s">
        <v>12</v>
      </c>
      <c r="C49" s="150"/>
      <c r="D49" s="47">
        <f>D48/$L$48</f>
        <v>0.23871002062395652</v>
      </c>
      <c r="E49" s="48">
        <f>E48/$L$48</f>
        <v>0.60200265165155331</v>
      </c>
      <c r="F49" s="48">
        <f t="shared" ref="F49:K49" si="9">F48/$L$48</f>
        <v>4.5628457786362001E-2</v>
      </c>
      <c r="G49" s="48">
        <f t="shared" si="9"/>
        <v>4.5022833666153797E-2</v>
      </c>
      <c r="H49" s="48">
        <f t="shared" si="9"/>
        <v>0</v>
      </c>
      <c r="I49" s="48">
        <f t="shared" si="9"/>
        <v>6.8602276819327596E-2</v>
      </c>
      <c r="J49" s="48">
        <f t="shared" si="9"/>
        <v>3.3759452646741087E-5</v>
      </c>
      <c r="K49" s="48">
        <f t="shared" si="9"/>
        <v>0</v>
      </c>
      <c r="L49" s="49">
        <f>L48/$L$48</f>
        <v>1</v>
      </c>
    </row>
    <row r="50" spans="1:13" ht="21" customHeight="1" thickTop="1">
      <c r="A50" s="152" t="s">
        <v>14</v>
      </c>
      <c r="B50" s="153"/>
      <c r="C50" s="153"/>
      <c r="D50" s="105">
        <v>74756</v>
      </c>
      <c r="E50" s="106">
        <v>447490</v>
      </c>
      <c r="F50" s="106">
        <v>37836</v>
      </c>
      <c r="G50" s="106">
        <f t="shared" ref="G50:H50" si="10">SUM(G52:G55)</f>
        <v>0</v>
      </c>
      <c r="H50" s="106">
        <f t="shared" si="10"/>
        <v>0</v>
      </c>
      <c r="I50" s="106">
        <v>4753</v>
      </c>
      <c r="J50" s="106">
        <v>144802</v>
      </c>
      <c r="K50" s="106">
        <v>68506</v>
      </c>
      <c r="L50" s="107">
        <f>SUM(D50:K50)</f>
        <v>778143</v>
      </c>
    </row>
    <row r="51" spans="1:13" ht="21" customHeight="1">
      <c r="A51" s="42"/>
      <c r="B51" s="154" t="s">
        <v>12</v>
      </c>
      <c r="C51" s="155"/>
      <c r="D51" s="50">
        <f>D50/$L$50</f>
        <v>9.6069745535203685E-2</v>
      </c>
      <c r="E51" s="51">
        <f>E50/$L$50</f>
        <v>0.57507424727845657</v>
      </c>
      <c r="F51" s="51">
        <f t="shared" ref="F51:K51" si="11">F50/$L$50</f>
        <v>4.8623453529749672E-2</v>
      </c>
      <c r="G51" s="51">
        <f t="shared" si="11"/>
        <v>0</v>
      </c>
      <c r="H51" s="51">
        <f t="shared" si="11"/>
        <v>0</v>
      </c>
      <c r="I51" s="51">
        <f t="shared" si="11"/>
        <v>6.1081317958267311E-3</v>
      </c>
      <c r="J51" s="51">
        <f t="shared" si="11"/>
        <v>0.18608661904045914</v>
      </c>
      <c r="K51" s="51">
        <f t="shared" si="11"/>
        <v>8.803780282030424E-2</v>
      </c>
      <c r="L51" s="52">
        <f>L50/$L$50</f>
        <v>1</v>
      </c>
    </row>
    <row r="52" spans="1:13" ht="21" customHeight="1">
      <c r="A52" s="156" t="s">
        <v>13</v>
      </c>
      <c r="B52" s="151" t="s">
        <v>9</v>
      </c>
      <c r="C52" s="159"/>
      <c r="D52" s="108">
        <v>73710</v>
      </c>
      <c r="E52" s="109">
        <v>60544</v>
      </c>
      <c r="F52" s="109">
        <v>10791</v>
      </c>
      <c r="G52" s="109">
        <v>0</v>
      </c>
      <c r="H52" s="109">
        <v>0</v>
      </c>
      <c r="I52" s="109">
        <v>4508</v>
      </c>
      <c r="J52" s="109">
        <v>49432</v>
      </c>
      <c r="K52" s="109">
        <v>66232</v>
      </c>
      <c r="L52" s="110">
        <f>SUM(D52:K52)</f>
        <v>265217</v>
      </c>
    </row>
    <row r="53" spans="1:13" ht="21" customHeight="1">
      <c r="A53" s="157"/>
      <c r="B53" s="160" t="s">
        <v>17</v>
      </c>
      <c r="C53" s="161"/>
      <c r="D53" s="111">
        <v>1046</v>
      </c>
      <c r="E53" s="112">
        <v>39828</v>
      </c>
      <c r="F53" s="112">
        <v>17106</v>
      </c>
      <c r="G53" s="112">
        <v>0</v>
      </c>
      <c r="H53" s="112">
        <v>0</v>
      </c>
      <c r="I53" s="112">
        <v>0</v>
      </c>
      <c r="J53" s="112">
        <v>49934</v>
      </c>
      <c r="K53" s="112">
        <v>1705</v>
      </c>
      <c r="L53" s="113">
        <f>SUM(D53:K53)</f>
        <v>109619</v>
      </c>
    </row>
    <row r="54" spans="1:13" ht="21" customHeight="1">
      <c r="A54" s="157"/>
      <c r="B54" s="160" t="s">
        <v>18</v>
      </c>
      <c r="C54" s="161"/>
      <c r="D54" s="111">
        <v>0</v>
      </c>
      <c r="E54" s="112">
        <v>92654</v>
      </c>
      <c r="F54" s="112">
        <v>9733</v>
      </c>
      <c r="G54" s="112">
        <v>0</v>
      </c>
      <c r="H54" s="112">
        <v>0</v>
      </c>
      <c r="I54" s="112">
        <v>0</v>
      </c>
      <c r="J54" s="112">
        <v>44224</v>
      </c>
      <c r="K54" s="112">
        <v>569</v>
      </c>
      <c r="L54" s="113">
        <f>SUM(D54:K54)</f>
        <v>147180</v>
      </c>
    </row>
    <row r="55" spans="1:13" ht="21" customHeight="1" thickBot="1">
      <c r="A55" s="158"/>
      <c r="B55" s="162" t="s">
        <v>10</v>
      </c>
      <c r="C55" s="163"/>
      <c r="D55" s="114">
        <v>0</v>
      </c>
      <c r="E55" s="115">
        <v>196467</v>
      </c>
      <c r="F55" s="115">
        <v>206</v>
      </c>
      <c r="G55" s="115">
        <v>0</v>
      </c>
      <c r="H55" s="115">
        <v>0</v>
      </c>
      <c r="I55" s="115">
        <v>0</v>
      </c>
      <c r="J55" s="115">
        <v>1206</v>
      </c>
      <c r="K55" s="115">
        <v>0</v>
      </c>
      <c r="L55" s="116">
        <f>SUM(D55:K55)</f>
        <v>197879</v>
      </c>
    </row>
    <row r="56" spans="1:13" ht="24" customHeight="1" thickTop="1">
      <c r="A56" s="31" t="s">
        <v>26</v>
      </c>
      <c r="B56" s="31"/>
      <c r="C56" s="31"/>
      <c r="D56" s="153"/>
      <c r="E56" s="153"/>
      <c r="F56" s="153"/>
      <c r="G56" s="31"/>
      <c r="H56" s="31"/>
      <c r="I56" s="31"/>
      <c r="J56" s="31"/>
      <c r="K56" s="31"/>
      <c r="L56" s="31"/>
    </row>
    <row r="57" spans="1:13" ht="24" customHeight="1">
      <c r="A57" s="31" t="s">
        <v>27</v>
      </c>
      <c r="B57" s="31"/>
      <c r="C57" s="31"/>
      <c r="D57" s="46"/>
      <c r="E57" s="46"/>
      <c r="F57" s="46"/>
      <c r="G57" s="31"/>
      <c r="H57" s="31"/>
      <c r="I57" s="31"/>
      <c r="J57" s="31"/>
      <c r="K57" s="31"/>
      <c r="L57" s="31"/>
    </row>
    <row r="58" spans="1:13" ht="24" customHeight="1">
      <c r="A58" s="31" t="s">
        <v>28</v>
      </c>
      <c r="B58" s="31"/>
      <c r="C58" s="31"/>
      <c r="D58" s="46"/>
      <c r="E58" s="46"/>
      <c r="F58" s="46"/>
      <c r="G58" s="31"/>
      <c r="H58" s="31"/>
      <c r="I58" s="31"/>
      <c r="J58" s="31"/>
      <c r="K58" s="31"/>
      <c r="L58" s="31"/>
    </row>
    <row r="59" spans="1:13" ht="24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3" ht="27" customHeight="1" thickBot="1">
      <c r="A60" s="32" t="s">
        <v>31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3" t="s">
        <v>23</v>
      </c>
    </row>
    <row r="61" spans="1:13" ht="28.5" customHeight="1" thickTop="1">
      <c r="A61" s="147"/>
      <c r="B61" s="148"/>
      <c r="C61" s="148"/>
      <c r="D61" s="34" t="s">
        <v>2</v>
      </c>
      <c r="E61" s="35" t="s">
        <v>3</v>
      </c>
      <c r="F61" s="36" t="s">
        <v>16</v>
      </c>
      <c r="G61" s="36" t="s">
        <v>11</v>
      </c>
      <c r="H61" s="35" t="s">
        <v>4</v>
      </c>
      <c r="I61" s="36" t="s">
        <v>19</v>
      </c>
      <c r="J61" s="35" t="s">
        <v>5</v>
      </c>
      <c r="K61" s="35" t="s">
        <v>6</v>
      </c>
      <c r="L61" s="37" t="s">
        <v>7</v>
      </c>
    </row>
    <row r="62" spans="1:13" ht="21" customHeight="1">
      <c r="A62" s="149" t="s">
        <v>8</v>
      </c>
      <c r="B62" s="150"/>
      <c r="C62" s="150"/>
      <c r="D62" s="102">
        <v>221974</v>
      </c>
      <c r="E62" s="103">
        <v>569034</v>
      </c>
      <c r="F62" s="103">
        <v>47397</v>
      </c>
      <c r="G62" s="103">
        <v>47476</v>
      </c>
      <c r="H62" s="103">
        <v>0</v>
      </c>
      <c r="I62" s="103">
        <v>67130</v>
      </c>
      <c r="J62" s="103">
        <v>2369</v>
      </c>
      <c r="K62" s="103">
        <v>0</v>
      </c>
      <c r="L62" s="104">
        <v>955378</v>
      </c>
      <c r="M62" s="1" t="s">
        <v>15</v>
      </c>
    </row>
    <row r="63" spans="1:13" ht="21" customHeight="1" thickBot="1">
      <c r="A63" s="38"/>
      <c r="B63" s="151" t="s">
        <v>12</v>
      </c>
      <c r="C63" s="150"/>
      <c r="D63" s="47">
        <f>D62/L62</f>
        <v>0.23234154439394669</v>
      </c>
      <c r="E63" s="48">
        <f>E62/L62</f>
        <v>0.59561137057792835</v>
      </c>
      <c r="F63" s="48">
        <f>F62/L62</f>
        <v>4.9610729993782562E-2</v>
      </c>
      <c r="G63" s="48">
        <f>G62/$L$62</f>
        <v>4.9693419777302808E-2</v>
      </c>
      <c r="H63" s="48">
        <f t="shared" ref="H63:L63" si="12">H62/$L$62</f>
        <v>0</v>
      </c>
      <c r="I63" s="48">
        <f t="shared" si="12"/>
        <v>7.0265381869793947E-2</v>
      </c>
      <c r="J63" s="48">
        <f t="shared" si="12"/>
        <v>2.4796467994866954E-3</v>
      </c>
      <c r="K63" s="48">
        <f t="shared" si="12"/>
        <v>0</v>
      </c>
      <c r="L63" s="49">
        <f t="shared" si="12"/>
        <v>1</v>
      </c>
    </row>
    <row r="64" spans="1:13" ht="21" customHeight="1" thickTop="1">
      <c r="A64" s="152" t="s">
        <v>14</v>
      </c>
      <c r="B64" s="153"/>
      <c r="C64" s="153"/>
      <c r="D64" s="105">
        <v>72953</v>
      </c>
      <c r="E64" s="106">
        <v>432684</v>
      </c>
      <c r="F64" s="106">
        <v>39810</v>
      </c>
      <c r="G64" s="106">
        <v>0</v>
      </c>
      <c r="H64" s="106">
        <v>0</v>
      </c>
      <c r="I64" s="106">
        <v>5199</v>
      </c>
      <c r="J64" s="106">
        <v>149988</v>
      </c>
      <c r="K64" s="106">
        <v>70508</v>
      </c>
      <c r="L64" s="107">
        <f>SUM(D64:K64)</f>
        <v>771142</v>
      </c>
    </row>
    <row r="65" spans="1:12" ht="21" customHeight="1">
      <c r="A65" s="42"/>
      <c r="B65" s="154" t="s">
        <v>12</v>
      </c>
      <c r="C65" s="155"/>
      <c r="D65" s="50">
        <f>D64/$L$64</f>
        <v>9.4603847281045511E-2</v>
      </c>
      <c r="E65" s="51">
        <f>E64/$L$64</f>
        <v>0.56109510310682076</v>
      </c>
      <c r="F65" s="51">
        <f t="shared" ref="F65:K65" si="13">F64/$L$64</f>
        <v>5.1624733187921289E-2</v>
      </c>
      <c r="G65" s="51">
        <f t="shared" si="13"/>
        <v>0</v>
      </c>
      <c r="H65" s="51">
        <f t="shared" si="13"/>
        <v>0</v>
      </c>
      <c r="I65" s="51">
        <f t="shared" si="13"/>
        <v>6.7419489536298116E-3</v>
      </c>
      <c r="J65" s="51">
        <f t="shared" si="13"/>
        <v>0.19450114246144032</v>
      </c>
      <c r="K65" s="51">
        <f t="shared" si="13"/>
        <v>9.1433225009142291E-2</v>
      </c>
      <c r="L65" s="52">
        <f>L64/$L$64</f>
        <v>1</v>
      </c>
    </row>
    <row r="66" spans="1:12" ht="21" customHeight="1">
      <c r="A66" s="156" t="s">
        <v>13</v>
      </c>
      <c r="B66" s="151" t="s">
        <v>9</v>
      </c>
      <c r="C66" s="159"/>
      <c r="D66" s="108">
        <v>71615</v>
      </c>
      <c r="E66" s="109">
        <v>56127</v>
      </c>
      <c r="F66" s="109">
        <v>11153</v>
      </c>
      <c r="G66" s="109">
        <v>0</v>
      </c>
      <c r="H66" s="109">
        <v>0</v>
      </c>
      <c r="I66" s="109">
        <v>4878</v>
      </c>
      <c r="J66" s="109">
        <v>52085</v>
      </c>
      <c r="K66" s="109">
        <v>68267</v>
      </c>
      <c r="L66" s="110">
        <f>SUM(D66:K66)</f>
        <v>264125</v>
      </c>
    </row>
    <row r="67" spans="1:12" ht="21" customHeight="1">
      <c r="A67" s="157"/>
      <c r="B67" s="160" t="s">
        <v>17</v>
      </c>
      <c r="C67" s="161"/>
      <c r="D67" s="111">
        <v>1338</v>
      </c>
      <c r="E67" s="112">
        <v>37304</v>
      </c>
      <c r="F67" s="112">
        <v>17686</v>
      </c>
      <c r="G67" s="112">
        <v>0</v>
      </c>
      <c r="H67" s="112">
        <v>0</v>
      </c>
      <c r="I67" s="112">
        <v>0</v>
      </c>
      <c r="J67" s="112">
        <v>50549</v>
      </c>
      <c r="K67" s="112">
        <v>1676</v>
      </c>
      <c r="L67" s="113">
        <f>SUM(D67:K67)</f>
        <v>108553</v>
      </c>
    </row>
    <row r="68" spans="1:12" ht="21" customHeight="1">
      <c r="A68" s="157"/>
      <c r="B68" s="160" t="s">
        <v>18</v>
      </c>
      <c r="C68" s="161"/>
      <c r="D68" s="111">
        <v>0</v>
      </c>
      <c r="E68" s="112">
        <v>97584</v>
      </c>
      <c r="F68" s="112">
        <v>10811</v>
      </c>
      <c r="G68" s="112">
        <v>0</v>
      </c>
      <c r="H68" s="112">
        <v>0</v>
      </c>
      <c r="I68" s="112">
        <v>0</v>
      </c>
      <c r="J68" s="112">
        <v>46075</v>
      </c>
      <c r="K68" s="112">
        <v>565</v>
      </c>
      <c r="L68" s="113">
        <f>SUM(D68:K68)</f>
        <v>155035</v>
      </c>
    </row>
    <row r="69" spans="1:12" ht="21" customHeight="1" thickBot="1">
      <c r="A69" s="158"/>
      <c r="B69" s="162" t="s">
        <v>10</v>
      </c>
      <c r="C69" s="163"/>
      <c r="D69" s="114">
        <v>0</v>
      </c>
      <c r="E69" s="115">
        <v>193795</v>
      </c>
      <c r="F69" s="115">
        <v>160</v>
      </c>
      <c r="G69" s="115">
        <v>0</v>
      </c>
      <c r="H69" s="115">
        <v>0</v>
      </c>
      <c r="I69" s="115">
        <v>0</v>
      </c>
      <c r="J69" s="115">
        <v>1280</v>
      </c>
      <c r="K69" s="115">
        <v>0</v>
      </c>
      <c r="L69" s="116">
        <f>SUM(D69:K69)</f>
        <v>195235</v>
      </c>
    </row>
    <row r="70" spans="1:12" ht="24" customHeight="1" thickTop="1">
      <c r="A70" s="1" t="s">
        <v>26</v>
      </c>
      <c r="D70" s="164"/>
      <c r="E70" s="164"/>
      <c r="F70" s="164"/>
    </row>
    <row r="71" spans="1:12" ht="24" customHeight="1">
      <c r="A71" s="1" t="s">
        <v>27</v>
      </c>
      <c r="D71" s="5"/>
      <c r="E71" s="5"/>
      <c r="F71" s="5"/>
    </row>
    <row r="72" spans="1:12" ht="24" customHeight="1">
      <c r="A72" s="1" t="s">
        <v>28</v>
      </c>
      <c r="D72" s="5"/>
      <c r="E72" s="5"/>
      <c r="F72" s="5"/>
    </row>
    <row r="74" spans="1:12" ht="20.25" customHeight="1">
      <c r="A74" s="1" t="s">
        <v>32</v>
      </c>
    </row>
  </sheetData>
  <mergeCells count="56">
    <mergeCell ref="D70:F70"/>
    <mergeCell ref="A66:A69"/>
    <mergeCell ref="B66:C66"/>
    <mergeCell ref="B67:C67"/>
    <mergeCell ref="B68:C68"/>
    <mergeCell ref="B69:C69"/>
    <mergeCell ref="A61:C61"/>
    <mergeCell ref="A62:C62"/>
    <mergeCell ref="B63:C63"/>
    <mergeCell ref="A64:C64"/>
    <mergeCell ref="B65:C65"/>
    <mergeCell ref="D56:F56"/>
    <mergeCell ref="B51:C51"/>
    <mergeCell ref="A52:A55"/>
    <mergeCell ref="B52:C52"/>
    <mergeCell ref="B53:C53"/>
    <mergeCell ref="B54:C54"/>
    <mergeCell ref="B55:C55"/>
    <mergeCell ref="D42:F42"/>
    <mergeCell ref="A47:C47"/>
    <mergeCell ref="A48:C48"/>
    <mergeCell ref="B49:C49"/>
    <mergeCell ref="A50:C50"/>
    <mergeCell ref="B37:C37"/>
    <mergeCell ref="A38:A41"/>
    <mergeCell ref="B38:C38"/>
    <mergeCell ref="B39:C39"/>
    <mergeCell ref="B40:C40"/>
    <mergeCell ref="B41:C41"/>
    <mergeCell ref="D28:F28"/>
    <mergeCell ref="A33:C33"/>
    <mergeCell ref="A34:C34"/>
    <mergeCell ref="B35:C35"/>
    <mergeCell ref="A36:C36"/>
    <mergeCell ref="B23:C23"/>
    <mergeCell ref="A24:A27"/>
    <mergeCell ref="B24:C24"/>
    <mergeCell ref="B25:C25"/>
    <mergeCell ref="B26:C26"/>
    <mergeCell ref="B27:C27"/>
    <mergeCell ref="D14:F14"/>
    <mergeCell ref="A19:C19"/>
    <mergeCell ref="A20:C20"/>
    <mergeCell ref="B21:C21"/>
    <mergeCell ref="A22:C22"/>
    <mergeCell ref="B9:C9"/>
    <mergeCell ref="A10:A13"/>
    <mergeCell ref="B10:C10"/>
    <mergeCell ref="B11:C11"/>
    <mergeCell ref="B12:C12"/>
    <mergeCell ref="B13:C13"/>
    <mergeCell ref="I1:L1"/>
    <mergeCell ref="A5:C5"/>
    <mergeCell ref="A6:C6"/>
    <mergeCell ref="B7:C7"/>
    <mergeCell ref="A8:C8"/>
  </mergeCells>
  <phoneticPr fontId="1"/>
  <pageMargins left="0.70866141732283472" right="0.70866141732283472" top="0.74803149606299213" bottom="0.74803149606299213" header="0.31496062992125984" footer="0.31496062992125984"/>
  <headerFooter differentFirst="1" scaleWithDoc="0">
    <oddFooter>&amp;C&amp;10－４－</oddFooter>
    <firstFooter>&amp;C&amp;10－３－</firstFooter>
  </headerFooter>
  <rowBreaks count="1" manualBreakCount="1">
    <brk id="4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