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28.11\市民課\☆市民年金係\02 住民基本台帳\人口HP用\令和４年度\"/>
    </mc:Choice>
  </mc:AlternateContent>
  <xr:revisionPtr revIDLastSave="0" documentId="13_ncr:1_{5032B4F8-E74B-46F2-9D2D-AE82D6AAE2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" i="1" l="1"/>
  <c r="S7" i="1"/>
  <c r="R7" i="1"/>
  <c r="Q7" i="1"/>
  <c r="O7" i="1"/>
  <c r="L7" i="1"/>
  <c r="H7" i="1"/>
  <c r="D7" i="1"/>
  <c r="W6" i="1"/>
  <c r="S6" i="1"/>
  <c r="R6" i="1"/>
  <c r="Q6" i="1"/>
  <c r="O6" i="1"/>
  <c r="L6" i="1"/>
  <c r="H6" i="1"/>
  <c r="D6" i="1"/>
  <c r="W9" i="1"/>
  <c r="S9" i="1"/>
  <c r="R9" i="1"/>
  <c r="Q9" i="1"/>
  <c r="O9" i="1"/>
  <c r="L9" i="1"/>
  <c r="H9" i="1"/>
  <c r="D9" i="1"/>
  <c r="W8" i="1"/>
  <c r="S8" i="1"/>
  <c r="R8" i="1"/>
  <c r="Q8" i="1"/>
  <c r="P8" i="1" s="1"/>
  <c r="O8" i="1"/>
  <c r="L8" i="1"/>
  <c r="H8" i="1"/>
  <c r="D8" i="1"/>
  <c r="W11" i="1"/>
  <c r="S11" i="1"/>
  <c r="R11" i="1"/>
  <c r="Q11" i="1"/>
  <c r="O11" i="1"/>
  <c r="L11" i="1"/>
  <c r="H11" i="1"/>
  <c r="D11" i="1"/>
  <c r="W10" i="1"/>
  <c r="S10" i="1"/>
  <c r="R10" i="1"/>
  <c r="Q10" i="1"/>
  <c r="O10" i="1"/>
  <c r="L10" i="1"/>
  <c r="H10" i="1"/>
  <c r="D10" i="1"/>
  <c r="W13" i="1"/>
  <c r="S13" i="1"/>
  <c r="R13" i="1"/>
  <c r="Q13" i="1"/>
  <c r="O13" i="1"/>
  <c r="L13" i="1"/>
  <c r="H13" i="1"/>
  <c r="D13" i="1"/>
  <c r="W12" i="1"/>
  <c r="S12" i="1"/>
  <c r="R12" i="1"/>
  <c r="Q12" i="1"/>
  <c r="O12" i="1"/>
  <c r="L12" i="1"/>
  <c r="H12" i="1"/>
  <c r="D12" i="1"/>
  <c r="W15" i="1"/>
  <c r="S15" i="1"/>
  <c r="R15" i="1"/>
  <c r="Q15" i="1"/>
  <c r="O15" i="1"/>
  <c r="L15" i="1"/>
  <c r="H15" i="1"/>
  <c r="D15" i="1"/>
  <c r="W14" i="1"/>
  <c r="S14" i="1"/>
  <c r="R14" i="1"/>
  <c r="Q14" i="1"/>
  <c r="P14" i="1" s="1"/>
  <c r="O14" i="1"/>
  <c r="L14" i="1"/>
  <c r="H14" i="1"/>
  <c r="D14" i="1"/>
  <c r="W17" i="1"/>
  <c r="S17" i="1"/>
  <c r="R17" i="1"/>
  <c r="Q17" i="1"/>
  <c r="O17" i="1"/>
  <c r="L17" i="1"/>
  <c r="H17" i="1"/>
  <c r="D17" i="1"/>
  <c r="W16" i="1"/>
  <c r="S16" i="1"/>
  <c r="R16" i="1"/>
  <c r="Q16" i="1"/>
  <c r="O16" i="1"/>
  <c r="L16" i="1"/>
  <c r="H16" i="1"/>
  <c r="D16" i="1"/>
  <c r="W19" i="1"/>
  <c r="S19" i="1"/>
  <c r="R19" i="1"/>
  <c r="Q19" i="1"/>
  <c r="O19" i="1"/>
  <c r="L19" i="1"/>
  <c r="H19" i="1"/>
  <c r="D19" i="1"/>
  <c r="W18" i="1"/>
  <c r="S18" i="1"/>
  <c r="R18" i="1"/>
  <c r="Q18" i="1"/>
  <c r="O18" i="1"/>
  <c r="L18" i="1"/>
  <c r="H18" i="1"/>
  <c r="D18" i="1"/>
  <c r="W21" i="1"/>
  <c r="S21" i="1"/>
  <c r="R21" i="1"/>
  <c r="Q21" i="1"/>
  <c r="O21" i="1"/>
  <c r="L21" i="1"/>
  <c r="H21" i="1"/>
  <c r="D21" i="1"/>
  <c r="W20" i="1"/>
  <c r="S20" i="1"/>
  <c r="R20" i="1"/>
  <c r="Q20" i="1"/>
  <c r="O20" i="1"/>
  <c r="L20" i="1"/>
  <c r="H20" i="1"/>
  <c r="D20" i="1"/>
  <c r="P7" i="1" l="1"/>
  <c r="P6" i="1"/>
  <c r="T6" i="1" s="1"/>
  <c r="X8" i="1"/>
  <c r="P9" i="1"/>
  <c r="T8" i="1"/>
  <c r="P11" i="1"/>
  <c r="P10" i="1"/>
  <c r="X10" i="1" s="1"/>
  <c r="P12" i="1"/>
  <c r="X12" i="1" s="1"/>
  <c r="P13" i="1"/>
  <c r="P15" i="1"/>
  <c r="T14" i="1"/>
  <c r="X14" i="1"/>
  <c r="P18" i="1"/>
  <c r="T18" i="1" s="1"/>
  <c r="P17" i="1"/>
  <c r="P16" i="1"/>
  <c r="T16" i="1" s="1"/>
  <c r="P19" i="1"/>
  <c r="P20" i="1"/>
  <c r="X20" i="1" s="1"/>
  <c r="P21" i="1"/>
  <c r="W23" i="1"/>
  <c r="S23" i="1"/>
  <c r="R23" i="1"/>
  <c r="Q23" i="1"/>
  <c r="O23" i="1"/>
  <c r="L23" i="1"/>
  <c r="H23" i="1"/>
  <c r="D23" i="1"/>
  <c r="W22" i="1"/>
  <c r="S22" i="1"/>
  <c r="R22" i="1"/>
  <c r="Q22" i="1"/>
  <c r="O22" i="1"/>
  <c r="L22" i="1"/>
  <c r="H22" i="1"/>
  <c r="D22" i="1"/>
  <c r="X6" i="1" l="1"/>
  <c r="T10" i="1"/>
  <c r="X18" i="1"/>
  <c r="T12" i="1"/>
  <c r="X16" i="1"/>
  <c r="T20" i="1"/>
  <c r="P22" i="1"/>
  <c r="T22" i="1" s="1"/>
  <c r="P23" i="1"/>
  <c r="W25" i="1"/>
  <c r="S25" i="1"/>
  <c r="R25" i="1"/>
  <c r="Q25" i="1"/>
  <c r="O25" i="1"/>
  <c r="L25" i="1"/>
  <c r="H25" i="1"/>
  <c r="D25" i="1"/>
  <c r="W24" i="1"/>
  <c r="S24" i="1"/>
  <c r="R24" i="1"/>
  <c r="Q24" i="1"/>
  <c r="O24" i="1"/>
  <c r="L24" i="1"/>
  <c r="H24" i="1"/>
  <c r="D24" i="1"/>
  <c r="D26" i="1"/>
  <c r="H26" i="1"/>
  <c r="L26" i="1"/>
  <c r="O26" i="1"/>
  <c r="Q26" i="1"/>
  <c r="R26" i="1"/>
  <c r="S26" i="1"/>
  <c r="W26" i="1"/>
  <c r="D27" i="1"/>
  <c r="H27" i="1"/>
  <c r="L27" i="1"/>
  <c r="O27" i="1"/>
  <c r="Q27" i="1"/>
  <c r="R27" i="1"/>
  <c r="S27" i="1"/>
  <c r="W27" i="1"/>
  <c r="P27" i="1" l="1"/>
  <c r="P26" i="1"/>
  <c r="T26" i="1" s="1"/>
  <c r="X22" i="1"/>
  <c r="P25" i="1"/>
  <c r="P24" i="1"/>
  <c r="T24" i="1" s="1"/>
  <c r="D28" i="1"/>
  <c r="D29" i="1"/>
  <c r="W29" i="1"/>
  <c r="S29" i="1"/>
  <c r="R29" i="1"/>
  <c r="Q29" i="1"/>
  <c r="O29" i="1"/>
  <c r="L29" i="1"/>
  <c r="H29" i="1"/>
  <c r="W28" i="1"/>
  <c r="S28" i="1"/>
  <c r="R28" i="1"/>
  <c r="Q28" i="1"/>
  <c r="O28" i="1"/>
  <c r="L28" i="1"/>
  <c r="H28" i="1"/>
  <c r="X26" i="1" l="1"/>
  <c r="X24" i="1"/>
  <c r="P28" i="1"/>
  <c r="T28" i="1" s="1"/>
  <c r="P29" i="1"/>
  <c r="W33" i="1"/>
  <c r="S33" i="1"/>
  <c r="R33" i="1"/>
  <c r="Q33" i="1"/>
  <c r="P33" i="1" s="1"/>
  <c r="O33" i="1"/>
  <c r="L33" i="1"/>
  <c r="H33" i="1"/>
  <c r="D33" i="1"/>
  <c r="W32" i="1"/>
  <c r="S32" i="1"/>
  <c r="R32" i="1"/>
  <c r="Q32" i="1"/>
  <c r="O32" i="1"/>
  <c r="L32" i="1"/>
  <c r="H32" i="1"/>
  <c r="D32" i="1"/>
  <c r="X28" i="1" l="1"/>
  <c r="P32" i="1"/>
  <c r="X32" i="1" s="1"/>
  <c r="W35" i="1"/>
  <c r="S35" i="1"/>
  <c r="R35" i="1"/>
  <c r="Q35" i="1"/>
  <c r="O35" i="1"/>
  <c r="L35" i="1"/>
  <c r="H35" i="1"/>
  <c r="D35" i="1"/>
  <c r="W34" i="1"/>
  <c r="S34" i="1"/>
  <c r="R34" i="1"/>
  <c r="Q34" i="1"/>
  <c r="O34" i="1"/>
  <c r="L34" i="1"/>
  <c r="H34" i="1"/>
  <c r="D34" i="1"/>
  <c r="T32" i="1" l="1"/>
  <c r="P35" i="1"/>
  <c r="P34" i="1"/>
  <c r="X34" i="1" s="1"/>
  <c r="W37" i="1"/>
  <c r="S37" i="1"/>
  <c r="R37" i="1"/>
  <c r="Q37" i="1"/>
  <c r="P37" i="1" s="1"/>
  <c r="O37" i="1"/>
  <c r="L37" i="1"/>
  <c r="H37" i="1"/>
  <c r="D37" i="1"/>
  <c r="W36" i="1"/>
  <c r="S36" i="1"/>
  <c r="R36" i="1"/>
  <c r="Q36" i="1"/>
  <c r="O36" i="1"/>
  <c r="L36" i="1"/>
  <c r="H36" i="1"/>
  <c r="D36" i="1"/>
  <c r="P36" i="1" l="1"/>
  <c r="X36" i="1" s="1"/>
  <c r="T34" i="1"/>
  <c r="W293" i="1"/>
  <c r="S293" i="1"/>
  <c r="R293" i="1"/>
  <c r="Q293" i="1"/>
  <c r="O293" i="1"/>
  <c r="L293" i="1"/>
  <c r="H293" i="1"/>
  <c r="D293" i="1"/>
  <c r="W292" i="1"/>
  <c r="S292" i="1"/>
  <c r="R292" i="1"/>
  <c r="Q292" i="1"/>
  <c r="O292" i="1"/>
  <c r="L292" i="1"/>
  <c r="H292" i="1"/>
  <c r="D292" i="1"/>
  <c r="W291" i="1"/>
  <c r="S291" i="1"/>
  <c r="R291" i="1"/>
  <c r="Q291" i="1"/>
  <c r="O291" i="1"/>
  <c r="L291" i="1"/>
  <c r="H291" i="1"/>
  <c r="D291" i="1"/>
  <c r="W290" i="1"/>
  <c r="S290" i="1"/>
  <c r="R290" i="1"/>
  <c r="Q290" i="1"/>
  <c r="O290" i="1"/>
  <c r="L290" i="1"/>
  <c r="H290" i="1"/>
  <c r="D290" i="1"/>
  <c r="W289" i="1"/>
  <c r="S289" i="1"/>
  <c r="R289" i="1"/>
  <c r="Q289" i="1"/>
  <c r="O289" i="1"/>
  <c r="L289" i="1"/>
  <c r="H289" i="1"/>
  <c r="D289" i="1"/>
  <c r="W288" i="1"/>
  <c r="S288" i="1"/>
  <c r="R288" i="1"/>
  <c r="Q288" i="1"/>
  <c r="O288" i="1"/>
  <c r="L288" i="1"/>
  <c r="H288" i="1"/>
  <c r="D288" i="1"/>
  <c r="W287" i="1"/>
  <c r="S287" i="1"/>
  <c r="R287" i="1"/>
  <c r="Q287" i="1"/>
  <c r="O287" i="1"/>
  <c r="L287" i="1"/>
  <c r="H287" i="1"/>
  <c r="D287" i="1"/>
  <c r="W286" i="1"/>
  <c r="S286" i="1"/>
  <c r="R286" i="1"/>
  <c r="Q286" i="1"/>
  <c r="O286" i="1"/>
  <c r="L286" i="1"/>
  <c r="H286" i="1"/>
  <c r="D286" i="1"/>
  <c r="W285" i="1"/>
  <c r="S285" i="1"/>
  <c r="R285" i="1"/>
  <c r="Q285" i="1"/>
  <c r="O285" i="1"/>
  <c r="L285" i="1"/>
  <c r="H285" i="1"/>
  <c r="D285" i="1"/>
  <c r="W284" i="1"/>
  <c r="S284" i="1"/>
  <c r="R284" i="1"/>
  <c r="Q284" i="1"/>
  <c r="O284" i="1"/>
  <c r="L284" i="1"/>
  <c r="H284" i="1"/>
  <c r="D284" i="1"/>
  <c r="W283" i="1"/>
  <c r="S283" i="1"/>
  <c r="R283" i="1"/>
  <c r="Q283" i="1"/>
  <c r="O283" i="1"/>
  <c r="L283" i="1"/>
  <c r="H283" i="1"/>
  <c r="D283" i="1"/>
  <c r="W282" i="1"/>
  <c r="S282" i="1"/>
  <c r="R282" i="1"/>
  <c r="Q282" i="1"/>
  <c r="O282" i="1"/>
  <c r="L282" i="1"/>
  <c r="H282" i="1"/>
  <c r="D282" i="1"/>
  <c r="W281" i="1"/>
  <c r="S281" i="1"/>
  <c r="R281" i="1"/>
  <c r="Q281" i="1"/>
  <c r="O281" i="1"/>
  <c r="L281" i="1"/>
  <c r="H281" i="1"/>
  <c r="D281" i="1"/>
  <c r="W280" i="1"/>
  <c r="S280" i="1"/>
  <c r="R280" i="1"/>
  <c r="Q280" i="1"/>
  <c r="O280" i="1"/>
  <c r="L280" i="1"/>
  <c r="H280" i="1"/>
  <c r="D280" i="1"/>
  <c r="W279" i="1"/>
  <c r="S279" i="1"/>
  <c r="R279" i="1"/>
  <c r="Q279" i="1"/>
  <c r="O279" i="1"/>
  <c r="L279" i="1"/>
  <c r="H279" i="1"/>
  <c r="D279" i="1"/>
  <c r="W278" i="1"/>
  <c r="S278" i="1"/>
  <c r="R278" i="1"/>
  <c r="Q278" i="1"/>
  <c r="O278" i="1"/>
  <c r="L278" i="1"/>
  <c r="H278" i="1"/>
  <c r="D278" i="1"/>
  <c r="W277" i="1"/>
  <c r="S277" i="1"/>
  <c r="R277" i="1"/>
  <c r="Q277" i="1"/>
  <c r="O277" i="1"/>
  <c r="L277" i="1"/>
  <c r="H277" i="1"/>
  <c r="D277" i="1"/>
  <c r="W276" i="1"/>
  <c r="S276" i="1"/>
  <c r="R276" i="1"/>
  <c r="Q276" i="1"/>
  <c r="O276" i="1"/>
  <c r="L276" i="1"/>
  <c r="H276" i="1"/>
  <c r="D276" i="1"/>
  <c r="W275" i="1"/>
  <c r="S275" i="1"/>
  <c r="R275" i="1"/>
  <c r="Q275" i="1"/>
  <c r="O275" i="1"/>
  <c r="L275" i="1"/>
  <c r="H275" i="1"/>
  <c r="D275" i="1"/>
  <c r="W274" i="1"/>
  <c r="S274" i="1"/>
  <c r="R274" i="1"/>
  <c r="Q274" i="1"/>
  <c r="O274" i="1"/>
  <c r="L274" i="1"/>
  <c r="H274" i="1"/>
  <c r="D274" i="1"/>
  <c r="W273" i="1"/>
  <c r="S273" i="1"/>
  <c r="R273" i="1"/>
  <c r="Q273" i="1"/>
  <c r="O273" i="1"/>
  <c r="L273" i="1"/>
  <c r="H273" i="1"/>
  <c r="D273" i="1"/>
  <c r="W272" i="1"/>
  <c r="S272" i="1"/>
  <c r="R272" i="1"/>
  <c r="Q272" i="1"/>
  <c r="O272" i="1"/>
  <c r="L272" i="1"/>
  <c r="H272" i="1"/>
  <c r="D272" i="1"/>
  <c r="W271" i="1"/>
  <c r="S271" i="1"/>
  <c r="R271" i="1"/>
  <c r="Q271" i="1"/>
  <c r="O271" i="1"/>
  <c r="L271" i="1"/>
  <c r="H271" i="1"/>
  <c r="D271" i="1"/>
  <c r="W270" i="1"/>
  <c r="S270" i="1"/>
  <c r="R270" i="1"/>
  <c r="Q270" i="1"/>
  <c r="O270" i="1"/>
  <c r="L270" i="1"/>
  <c r="H270" i="1"/>
  <c r="D270" i="1"/>
  <c r="W269" i="1"/>
  <c r="S269" i="1"/>
  <c r="R269" i="1"/>
  <c r="Q269" i="1"/>
  <c r="O269" i="1"/>
  <c r="L269" i="1"/>
  <c r="H269" i="1"/>
  <c r="D269" i="1"/>
  <c r="W268" i="1"/>
  <c r="S268" i="1"/>
  <c r="R268" i="1"/>
  <c r="Q268" i="1"/>
  <c r="O268" i="1"/>
  <c r="L268" i="1"/>
  <c r="H268" i="1"/>
  <c r="D268" i="1"/>
  <c r="W267" i="1"/>
  <c r="S267" i="1"/>
  <c r="R267" i="1"/>
  <c r="Q267" i="1"/>
  <c r="O267" i="1"/>
  <c r="L267" i="1"/>
  <c r="H267" i="1"/>
  <c r="D267" i="1"/>
  <c r="W266" i="1"/>
  <c r="S266" i="1"/>
  <c r="R266" i="1"/>
  <c r="Q266" i="1"/>
  <c r="O266" i="1"/>
  <c r="L266" i="1"/>
  <c r="H266" i="1"/>
  <c r="D266" i="1"/>
  <c r="W265" i="1"/>
  <c r="S265" i="1"/>
  <c r="R265" i="1"/>
  <c r="Q265" i="1"/>
  <c r="O265" i="1"/>
  <c r="L265" i="1"/>
  <c r="H265" i="1"/>
  <c r="D265" i="1"/>
  <c r="W264" i="1"/>
  <c r="S264" i="1"/>
  <c r="R264" i="1"/>
  <c r="Q264" i="1"/>
  <c r="O264" i="1"/>
  <c r="L264" i="1"/>
  <c r="H264" i="1"/>
  <c r="D264" i="1"/>
  <c r="W263" i="1"/>
  <c r="S263" i="1"/>
  <c r="R263" i="1"/>
  <c r="Q263" i="1"/>
  <c r="O263" i="1"/>
  <c r="H263" i="1"/>
  <c r="D263" i="1"/>
  <c r="W262" i="1"/>
  <c r="S262" i="1"/>
  <c r="R262" i="1"/>
  <c r="Q262" i="1"/>
  <c r="O262" i="1"/>
  <c r="L262" i="1"/>
  <c r="H262" i="1"/>
  <c r="D262" i="1"/>
  <c r="W261" i="1"/>
  <c r="S261" i="1"/>
  <c r="R261" i="1"/>
  <c r="Q261" i="1"/>
  <c r="O261" i="1"/>
  <c r="L261" i="1"/>
  <c r="H261" i="1"/>
  <c r="D261" i="1"/>
  <c r="W260" i="1"/>
  <c r="S260" i="1"/>
  <c r="R260" i="1"/>
  <c r="Q260" i="1"/>
  <c r="O260" i="1"/>
  <c r="L260" i="1"/>
  <c r="H260" i="1"/>
  <c r="D260" i="1"/>
  <c r="W259" i="1"/>
  <c r="S259" i="1"/>
  <c r="R259" i="1"/>
  <c r="Q259" i="1"/>
  <c r="O259" i="1"/>
  <c r="L259" i="1"/>
  <c r="H259" i="1"/>
  <c r="D259" i="1"/>
  <c r="W258" i="1"/>
  <c r="S258" i="1"/>
  <c r="R258" i="1"/>
  <c r="Q258" i="1"/>
  <c r="O258" i="1"/>
  <c r="L258" i="1"/>
  <c r="H258" i="1"/>
  <c r="D258" i="1"/>
  <c r="W257" i="1"/>
  <c r="S257" i="1"/>
  <c r="R257" i="1"/>
  <c r="Q257" i="1"/>
  <c r="O257" i="1"/>
  <c r="L257" i="1"/>
  <c r="H257" i="1"/>
  <c r="D257" i="1"/>
  <c r="W256" i="1"/>
  <c r="S256" i="1"/>
  <c r="R256" i="1"/>
  <c r="Q256" i="1"/>
  <c r="O256" i="1"/>
  <c r="L256" i="1"/>
  <c r="H256" i="1"/>
  <c r="D256" i="1"/>
  <c r="W255" i="1"/>
  <c r="S255" i="1"/>
  <c r="R255" i="1"/>
  <c r="Q255" i="1"/>
  <c r="O255" i="1"/>
  <c r="L255" i="1"/>
  <c r="H255" i="1"/>
  <c r="D255" i="1"/>
  <c r="W254" i="1"/>
  <c r="S254" i="1"/>
  <c r="R254" i="1"/>
  <c r="Q254" i="1"/>
  <c r="O254" i="1"/>
  <c r="L254" i="1"/>
  <c r="H254" i="1"/>
  <c r="D254" i="1"/>
  <c r="W253" i="1"/>
  <c r="S253" i="1"/>
  <c r="R253" i="1"/>
  <c r="Q253" i="1"/>
  <c r="O253" i="1"/>
  <c r="L253" i="1"/>
  <c r="H253" i="1"/>
  <c r="D253" i="1"/>
  <c r="W252" i="1"/>
  <c r="S252" i="1"/>
  <c r="R252" i="1"/>
  <c r="Q252" i="1"/>
  <c r="O252" i="1"/>
  <c r="L252" i="1"/>
  <c r="H252" i="1"/>
  <c r="D252" i="1"/>
  <c r="W251" i="1"/>
  <c r="S251" i="1"/>
  <c r="R251" i="1"/>
  <c r="Q251" i="1"/>
  <c r="O251" i="1"/>
  <c r="L251" i="1"/>
  <c r="H251" i="1"/>
  <c r="D251" i="1"/>
  <c r="W250" i="1"/>
  <c r="S250" i="1"/>
  <c r="R250" i="1"/>
  <c r="Q250" i="1"/>
  <c r="O250" i="1"/>
  <c r="L250" i="1"/>
  <c r="H250" i="1"/>
  <c r="D250" i="1"/>
  <c r="W249" i="1"/>
  <c r="S249" i="1"/>
  <c r="R249" i="1"/>
  <c r="Q249" i="1"/>
  <c r="P249" i="1"/>
  <c r="O249" i="1"/>
  <c r="W248" i="1"/>
  <c r="S248" i="1"/>
  <c r="R248" i="1"/>
  <c r="Q248" i="1"/>
  <c r="P248" i="1"/>
  <c r="O248" i="1"/>
  <c r="W247" i="1"/>
  <c r="S247" i="1"/>
  <c r="W246" i="1"/>
  <c r="S246" i="1"/>
  <c r="R246" i="1"/>
  <c r="Q246" i="1"/>
  <c r="P246" i="1"/>
  <c r="O246" i="1"/>
  <c r="W245" i="1"/>
  <c r="S245" i="1"/>
  <c r="W244" i="1"/>
  <c r="S244" i="1"/>
  <c r="R244" i="1"/>
  <c r="Q244" i="1"/>
  <c r="P244" i="1"/>
  <c r="O244" i="1"/>
  <c r="W243" i="1"/>
  <c r="S243" i="1"/>
  <c r="W242" i="1"/>
  <c r="S242" i="1"/>
  <c r="R242" i="1"/>
  <c r="Q242" i="1"/>
  <c r="P242" i="1"/>
  <c r="O242" i="1"/>
  <c r="W241" i="1"/>
  <c r="S241" i="1"/>
  <c r="W240" i="1"/>
  <c r="S240" i="1"/>
  <c r="R240" i="1"/>
  <c r="Q240" i="1"/>
  <c r="P240" i="1"/>
  <c r="O240" i="1"/>
  <c r="W239" i="1"/>
  <c r="S239" i="1"/>
  <c r="W238" i="1"/>
  <c r="S238" i="1"/>
  <c r="R238" i="1"/>
  <c r="Q238" i="1"/>
  <c r="P238" i="1"/>
  <c r="O238" i="1"/>
  <c r="W237" i="1"/>
  <c r="S237" i="1"/>
  <c r="W236" i="1"/>
  <c r="S236" i="1"/>
  <c r="R236" i="1"/>
  <c r="Q236" i="1"/>
  <c r="P236" i="1"/>
  <c r="O236" i="1"/>
  <c r="W235" i="1"/>
  <c r="S235" i="1"/>
  <c r="W234" i="1"/>
  <c r="S234" i="1"/>
  <c r="R234" i="1"/>
  <c r="Q234" i="1"/>
  <c r="P234" i="1"/>
  <c r="O234" i="1"/>
  <c r="W233" i="1"/>
  <c r="S233" i="1"/>
  <c r="W232" i="1"/>
  <c r="S232" i="1"/>
  <c r="R232" i="1"/>
  <c r="Q232" i="1"/>
  <c r="P232" i="1"/>
  <c r="X232" i="1" s="1"/>
  <c r="O232" i="1"/>
  <c r="W231" i="1"/>
  <c r="S231" i="1"/>
  <c r="W230" i="1"/>
  <c r="S230" i="1"/>
  <c r="R230" i="1"/>
  <c r="Q230" i="1"/>
  <c r="P230" i="1"/>
  <c r="O230" i="1"/>
  <c r="W229" i="1"/>
  <c r="S229" i="1"/>
  <c r="W228" i="1"/>
  <c r="S228" i="1"/>
  <c r="R228" i="1"/>
  <c r="Q228" i="1"/>
  <c r="P228" i="1"/>
  <c r="X228" i="1" s="1"/>
  <c r="O228" i="1"/>
  <c r="W227" i="1"/>
  <c r="S227" i="1"/>
  <c r="W226" i="1"/>
  <c r="S226" i="1"/>
  <c r="R226" i="1"/>
  <c r="Q226" i="1"/>
  <c r="P226" i="1"/>
  <c r="O226" i="1"/>
  <c r="W225" i="1"/>
  <c r="S225" i="1"/>
  <c r="W224" i="1"/>
  <c r="S224" i="1"/>
  <c r="R224" i="1"/>
  <c r="Q224" i="1"/>
  <c r="P224" i="1"/>
  <c r="X224" i="1" s="1"/>
  <c r="O224" i="1"/>
  <c r="W223" i="1"/>
  <c r="S223" i="1"/>
  <c r="W222" i="1"/>
  <c r="S222" i="1"/>
  <c r="R222" i="1"/>
  <c r="Q222" i="1"/>
  <c r="P222" i="1"/>
  <c r="T222" i="1" s="1"/>
  <c r="O222" i="1"/>
  <c r="W221" i="1"/>
  <c r="S221" i="1"/>
  <c r="W220" i="1"/>
  <c r="S220" i="1"/>
  <c r="R220" i="1"/>
  <c r="Q220" i="1"/>
  <c r="P220" i="1"/>
  <c r="X220" i="1" s="1"/>
  <c r="O220" i="1"/>
  <c r="W219" i="1"/>
  <c r="S219" i="1"/>
  <c r="W218" i="1"/>
  <c r="S218" i="1"/>
  <c r="R218" i="1"/>
  <c r="Q218" i="1"/>
  <c r="P218" i="1"/>
  <c r="T218" i="1" s="1"/>
  <c r="O218" i="1"/>
  <c r="W217" i="1"/>
  <c r="S217" i="1"/>
  <c r="R217" i="1"/>
  <c r="Q217" i="1"/>
  <c r="O217" i="1"/>
  <c r="L217" i="1"/>
  <c r="H217" i="1"/>
  <c r="D217" i="1"/>
  <c r="W216" i="1"/>
  <c r="X216" i="1" s="1"/>
  <c r="S216" i="1"/>
  <c r="T216" i="1" s="1"/>
  <c r="R216" i="1"/>
  <c r="Q216" i="1"/>
  <c r="O216" i="1"/>
  <c r="L216" i="1"/>
  <c r="H216" i="1"/>
  <c r="D216" i="1"/>
  <c r="W215" i="1"/>
  <c r="S215" i="1"/>
  <c r="R215" i="1"/>
  <c r="Q215" i="1"/>
  <c r="O215" i="1"/>
  <c r="L215" i="1"/>
  <c r="H215" i="1"/>
  <c r="D215" i="1"/>
  <c r="W214" i="1"/>
  <c r="S214" i="1"/>
  <c r="R214" i="1"/>
  <c r="Q214" i="1"/>
  <c r="O214" i="1"/>
  <c r="L214" i="1"/>
  <c r="H214" i="1"/>
  <c r="D214" i="1"/>
  <c r="W213" i="1"/>
  <c r="S213" i="1"/>
  <c r="R213" i="1"/>
  <c r="Q213" i="1"/>
  <c r="O213" i="1"/>
  <c r="L213" i="1"/>
  <c r="H213" i="1"/>
  <c r="D213" i="1"/>
  <c r="W212" i="1"/>
  <c r="S212" i="1"/>
  <c r="R212" i="1"/>
  <c r="Q212" i="1"/>
  <c r="O212" i="1"/>
  <c r="L212" i="1"/>
  <c r="H212" i="1"/>
  <c r="D212" i="1"/>
  <c r="W211" i="1"/>
  <c r="S211" i="1"/>
  <c r="R211" i="1"/>
  <c r="Q211" i="1"/>
  <c r="O211" i="1"/>
  <c r="L211" i="1"/>
  <c r="H211" i="1"/>
  <c r="D211" i="1"/>
  <c r="W210" i="1"/>
  <c r="S210" i="1"/>
  <c r="R210" i="1"/>
  <c r="Q210" i="1"/>
  <c r="O210" i="1"/>
  <c r="L210" i="1"/>
  <c r="H210" i="1"/>
  <c r="D210" i="1"/>
  <c r="W209" i="1"/>
  <c r="S209" i="1"/>
  <c r="R209" i="1"/>
  <c r="Q209" i="1"/>
  <c r="O209" i="1"/>
  <c r="L209" i="1"/>
  <c r="H209" i="1"/>
  <c r="D209" i="1"/>
  <c r="W208" i="1"/>
  <c r="S208" i="1"/>
  <c r="R208" i="1"/>
  <c r="Q208" i="1"/>
  <c r="P208" i="1" s="1"/>
  <c r="O208" i="1"/>
  <c r="L208" i="1"/>
  <c r="H208" i="1"/>
  <c r="D208" i="1"/>
  <c r="W207" i="1"/>
  <c r="S207" i="1"/>
  <c r="R207" i="1"/>
  <c r="Q207" i="1"/>
  <c r="P207" i="1" s="1"/>
  <c r="O207" i="1"/>
  <c r="L207" i="1"/>
  <c r="H207" i="1"/>
  <c r="D207" i="1"/>
  <c r="W206" i="1"/>
  <c r="S206" i="1"/>
  <c r="R206" i="1"/>
  <c r="Q206" i="1"/>
  <c r="P206" i="1" s="1"/>
  <c r="O206" i="1"/>
  <c r="L206" i="1"/>
  <c r="H206" i="1"/>
  <c r="D206" i="1"/>
  <c r="W205" i="1"/>
  <c r="S205" i="1"/>
  <c r="R205" i="1"/>
  <c r="Q205" i="1"/>
  <c r="P205" i="1" s="1"/>
  <c r="O205" i="1"/>
  <c r="L205" i="1"/>
  <c r="H205" i="1"/>
  <c r="D205" i="1"/>
  <c r="W204" i="1"/>
  <c r="S204" i="1"/>
  <c r="R204" i="1"/>
  <c r="Q204" i="1"/>
  <c r="P204" i="1" s="1"/>
  <c r="O204" i="1"/>
  <c r="L204" i="1"/>
  <c r="H204" i="1"/>
  <c r="D204" i="1"/>
  <c r="W203" i="1"/>
  <c r="S203" i="1"/>
  <c r="R203" i="1"/>
  <c r="Q203" i="1"/>
  <c r="P203" i="1" s="1"/>
  <c r="O203" i="1"/>
  <c r="L203" i="1"/>
  <c r="H203" i="1"/>
  <c r="D203" i="1"/>
  <c r="W202" i="1"/>
  <c r="S202" i="1"/>
  <c r="R202" i="1"/>
  <c r="Q202" i="1"/>
  <c r="P202" i="1" s="1"/>
  <c r="O202" i="1"/>
  <c r="L202" i="1"/>
  <c r="H202" i="1"/>
  <c r="D202" i="1"/>
  <c r="W201" i="1"/>
  <c r="S201" i="1"/>
  <c r="R201" i="1"/>
  <c r="Q201" i="1"/>
  <c r="P201" i="1" s="1"/>
  <c r="O201" i="1"/>
  <c r="L201" i="1"/>
  <c r="H201" i="1"/>
  <c r="D201" i="1"/>
  <c r="W200" i="1"/>
  <c r="S200" i="1"/>
  <c r="R200" i="1"/>
  <c r="Q200" i="1"/>
  <c r="P200" i="1" s="1"/>
  <c r="O200" i="1"/>
  <c r="L200" i="1"/>
  <c r="H200" i="1"/>
  <c r="D200" i="1"/>
  <c r="W199" i="1"/>
  <c r="S199" i="1"/>
  <c r="R199" i="1"/>
  <c r="Q199" i="1"/>
  <c r="P199" i="1" s="1"/>
  <c r="O199" i="1"/>
  <c r="L199" i="1"/>
  <c r="H199" i="1"/>
  <c r="D199" i="1"/>
  <c r="W198" i="1"/>
  <c r="S198" i="1"/>
  <c r="R198" i="1"/>
  <c r="Q198" i="1"/>
  <c r="P198" i="1" s="1"/>
  <c r="O198" i="1"/>
  <c r="L198" i="1"/>
  <c r="H198" i="1"/>
  <c r="D198" i="1"/>
  <c r="W197" i="1"/>
  <c r="S197" i="1"/>
  <c r="R197" i="1"/>
  <c r="Q197" i="1"/>
  <c r="P197" i="1" s="1"/>
  <c r="O197" i="1"/>
  <c r="L197" i="1"/>
  <c r="H197" i="1"/>
  <c r="D197" i="1"/>
  <c r="W196" i="1"/>
  <c r="S196" i="1"/>
  <c r="R196" i="1"/>
  <c r="Q196" i="1"/>
  <c r="P196" i="1" s="1"/>
  <c r="O196" i="1"/>
  <c r="L196" i="1"/>
  <c r="H196" i="1"/>
  <c r="D196" i="1"/>
  <c r="W195" i="1"/>
  <c r="S195" i="1"/>
  <c r="R195" i="1"/>
  <c r="Q195" i="1"/>
  <c r="P195" i="1" s="1"/>
  <c r="O195" i="1"/>
  <c r="L195" i="1"/>
  <c r="H195" i="1"/>
  <c r="D195" i="1"/>
  <c r="W194" i="1"/>
  <c r="S194" i="1"/>
  <c r="R194" i="1"/>
  <c r="Q194" i="1"/>
  <c r="P194" i="1" s="1"/>
  <c r="O194" i="1"/>
  <c r="L194" i="1"/>
  <c r="H194" i="1"/>
  <c r="D194" i="1"/>
  <c r="W193" i="1"/>
  <c r="S193" i="1"/>
  <c r="R193" i="1"/>
  <c r="Q193" i="1"/>
  <c r="P193" i="1" s="1"/>
  <c r="O193" i="1"/>
  <c r="L193" i="1"/>
  <c r="H193" i="1"/>
  <c r="D193" i="1"/>
  <c r="W192" i="1"/>
  <c r="S192" i="1"/>
  <c r="R192" i="1"/>
  <c r="Q192" i="1"/>
  <c r="P192" i="1" s="1"/>
  <c r="O192" i="1"/>
  <c r="L192" i="1"/>
  <c r="H192" i="1"/>
  <c r="D192" i="1"/>
  <c r="W191" i="1"/>
  <c r="S191" i="1"/>
  <c r="R191" i="1"/>
  <c r="Q191" i="1"/>
  <c r="P191" i="1" s="1"/>
  <c r="O191" i="1"/>
  <c r="L191" i="1"/>
  <c r="H191" i="1"/>
  <c r="D191" i="1"/>
  <c r="W190" i="1"/>
  <c r="S190" i="1"/>
  <c r="R190" i="1"/>
  <c r="Q190" i="1"/>
  <c r="P190" i="1" s="1"/>
  <c r="O190" i="1"/>
  <c r="L190" i="1"/>
  <c r="H190" i="1"/>
  <c r="D190" i="1"/>
  <c r="W189" i="1"/>
  <c r="S189" i="1"/>
  <c r="R189" i="1"/>
  <c r="Q189" i="1"/>
  <c r="P189" i="1" s="1"/>
  <c r="O189" i="1"/>
  <c r="L189" i="1"/>
  <c r="H189" i="1"/>
  <c r="D189" i="1"/>
  <c r="W188" i="1"/>
  <c r="S188" i="1"/>
  <c r="R188" i="1"/>
  <c r="Q188" i="1"/>
  <c r="P188" i="1" s="1"/>
  <c r="O188" i="1"/>
  <c r="L188" i="1"/>
  <c r="H188" i="1"/>
  <c r="D188" i="1"/>
  <c r="W187" i="1"/>
  <c r="S187" i="1"/>
  <c r="R187" i="1"/>
  <c r="Q187" i="1"/>
  <c r="P187" i="1" s="1"/>
  <c r="O187" i="1"/>
  <c r="L187" i="1"/>
  <c r="H187" i="1"/>
  <c r="D187" i="1"/>
  <c r="W186" i="1"/>
  <c r="S186" i="1"/>
  <c r="R186" i="1"/>
  <c r="Q186" i="1"/>
  <c r="P186" i="1" s="1"/>
  <c r="O186" i="1"/>
  <c r="L186" i="1"/>
  <c r="H186" i="1"/>
  <c r="D186" i="1"/>
  <c r="W185" i="1"/>
  <c r="S185" i="1"/>
  <c r="R185" i="1"/>
  <c r="Q185" i="1"/>
  <c r="P185" i="1" s="1"/>
  <c r="O185" i="1"/>
  <c r="L185" i="1"/>
  <c r="H185" i="1"/>
  <c r="D185" i="1"/>
  <c r="W184" i="1"/>
  <c r="S184" i="1"/>
  <c r="R184" i="1"/>
  <c r="Q184" i="1"/>
  <c r="P184" i="1" s="1"/>
  <c r="O184" i="1"/>
  <c r="L184" i="1"/>
  <c r="H184" i="1"/>
  <c r="D184" i="1"/>
  <c r="W183" i="1"/>
  <c r="S183" i="1"/>
  <c r="R183" i="1"/>
  <c r="Q183" i="1"/>
  <c r="P183" i="1" s="1"/>
  <c r="O183" i="1"/>
  <c r="L183" i="1"/>
  <c r="H183" i="1"/>
  <c r="D183" i="1"/>
  <c r="W182" i="1"/>
  <c r="S182" i="1"/>
  <c r="R182" i="1"/>
  <c r="Q182" i="1"/>
  <c r="P182" i="1" s="1"/>
  <c r="O182" i="1"/>
  <c r="L182" i="1"/>
  <c r="H182" i="1"/>
  <c r="D182" i="1"/>
  <c r="W181" i="1"/>
  <c r="S181" i="1"/>
  <c r="R181" i="1"/>
  <c r="Q181" i="1"/>
  <c r="P181" i="1" s="1"/>
  <c r="O181" i="1"/>
  <c r="L181" i="1"/>
  <c r="H181" i="1"/>
  <c r="D181" i="1"/>
  <c r="W180" i="1"/>
  <c r="S180" i="1"/>
  <c r="R180" i="1"/>
  <c r="Q180" i="1"/>
  <c r="P180" i="1" s="1"/>
  <c r="O180" i="1"/>
  <c r="L180" i="1"/>
  <c r="H180" i="1"/>
  <c r="D180" i="1"/>
  <c r="W179" i="1"/>
  <c r="S179" i="1"/>
  <c r="R179" i="1"/>
  <c r="Q179" i="1"/>
  <c r="P179" i="1" s="1"/>
  <c r="O179" i="1"/>
  <c r="L179" i="1"/>
  <c r="H179" i="1"/>
  <c r="D179" i="1"/>
  <c r="W178" i="1"/>
  <c r="S178" i="1"/>
  <c r="R178" i="1"/>
  <c r="Q178" i="1"/>
  <c r="P178" i="1" s="1"/>
  <c r="O178" i="1"/>
  <c r="L178" i="1"/>
  <c r="H178" i="1"/>
  <c r="D178" i="1"/>
  <c r="W177" i="1"/>
  <c r="S177" i="1"/>
  <c r="R177" i="1"/>
  <c r="Q177" i="1"/>
  <c r="P177" i="1" s="1"/>
  <c r="O177" i="1"/>
  <c r="L177" i="1"/>
  <c r="H177" i="1"/>
  <c r="D177" i="1"/>
  <c r="W176" i="1"/>
  <c r="S176" i="1"/>
  <c r="R176" i="1"/>
  <c r="Q176" i="1"/>
  <c r="P176" i="1" s="1"/>
  <c r="O176" i="1"/>
  <c r="L176" i="1"/>
  <c r="H176" i="1"/>
  <c r="D176" i="1"/>
  <c r="W175" i="1"/>
  <c r="S175" i="1"/>
  <c r="R175" i="1"/>
  <c r="Q175" i="1"/>
  <c r="P175" i="1" s="1"/>
  <c r="O175" i="1"/>
  <c r="L175" i="1"/>
  <c r="H175" i="1"/>
  <c r="D175" i="1"/>
  <c r="W174" i="1"/>
  <c r="S174" i="1"/>
  <c r="R174" i="1"/>
  <c r="Q174" i="1"/>
  <c r="P174" i="1" s="1"/>
  <c r="O174" i="1"/>
  <c r="L174" i="1"/>
  <c r="H174" i="1"/>
  <c r="D174" i="1"/>
  <c r="W173" i="1"/>
  <c r="S173" i="1"/>
  <c r="R173" i="1"/>
  <c r="Q173" i="1"/>
  <c r="P173" i="1" s="1"/>
  <c r="O173" i="1"/>
  <c r="L173" i="1"/>
  <c r="H173" i="1"/>
  <c r="D173" i="1"/>
  <c r="W172" i="1"/>
  <c r="S172" i="1"/>
  <c r="R172" i="1"/>
  <c r="Q172" i="1"/>
  <c r="P172" i="1" s="1"/>
  <c r="O172" i="1"/>
  <c r="L172" i="1"/>
  <c r="H172" i="1"/>
  <c r="D172" i="1"/>
  <c r="W171" i="1"/>
  <c r="S171" i="1"/>
  <c r="R171" i="1"/>
  <c r="Q171" i="1"/>
  <c r="P171" i="1" s="1"/>
  <c r="O171" i="1"/>
  <c r="L171" i="1"/>
  <c r="H171" i="1"/>
  <c r="D171" i="1"/>
  <c r="W170" i="1"/>
  <c r="S170" i="1"/>
  <c r="R170" i="1"/>
  <c r="Q170" i="1"/>
  <c r="P170" i="1" s="1"/>
  <c r="O170" i="1"/>
  <c r="L170" i="1"/>
  <c r="H170" i="1"/>
  <c r="D170" i="1"/>
  <c r="W169" i="1"/>
  <c r="S169" i="1"/>
  <c r="R169" i="1"/>
  <c r="Q169" i="1"/>
  <c r="P169" i="1" s="1"/>
  <c r="O169" i="1"/>
  <c r="L169" i="1"/>
  <c r="H169" i="1"/>
  <c r="D169" i="1"/>
  <c r="W168" i="1"/>
  <c r="S168" i="1"/>
  <c r="R168" i="1"/>
  <c r="Q168" i="1"/>
  <c r="P168" i="1" s="1"/>
  <c r="O168" i="1"/>
  <c r="L168" i="1"/>
  <c r="H168" i="1"/>
  <c r="D168" i="1"/>
  <c r="W167" i="1"/>
  <c r="S167" i="1"/>
  <c r="R167" i="1"/>
  <c r="Q167" i="1"/>
  <c r="P167" i="1" s="1"/>
  <c r="O167" i="1"/>
  <c r="L167" i="1"/>
  <c r="H167" i="1"/>
  <c r="D167" i="1"/>
  <c r="W166" i="1"/>
  <c r="S166" i="1"/>
  <c r="R166" i="1"/>
  <c r="Q166" i="1"/>
  <c r="P166" i="1" s="1"/>
  <c r="O166" i="1"/>
  <c r="L166" i="1"/>
  <c r="H166" i="1"/>
  <c r="D166" i="1"/>
  <c r="W165" i="1"/>
  <c r="S165" i="1"/>
  <c r="R165" i="1"/>
  <c r="Q165" i="1"/>
  <c r="P165" i="1" s="1"/>
  <c r="O165" i="1"/>
  <c r="L165" i="1"/>
  <c r="H165" i="1"/>
  <c r="D165" i="1"/>
  <c r="W164" i="1"/>
  <c r="S164" i="1"/>
  <c r="R164" i="1"/>
  <c r="Q164" i="1"/>
  <c r="P164" i="1" s="1"/>
  <c r="O164" i="1"/>
  <c r="L164" i="1"/>
  <c r="H164" i="1"/>
  <c r="D164" i="1"/>
  <c r="W163" i="1"/>
  <c r="S163" i="1"/>
  <c r="R163" i="1"/>
  <c r="Q163" i="1"/>
  <c r="P163" i="1" s="1"/>
  <c r="O163" i="1"/>
  <c r="L163" i="1"/>
  <c r="H163" i="1"/>
  <c r="D163" i="1"/>
  <c r="W162" i="1"/>
  <c r="S162" i="1"/>
  <c r="R162" i="1"/>
  <c r="Q162" i="1"/>
  <c r="P162" i="1" s="1"/>
  <c r="O162" i="1"/>
  <c r="L162" i="1"/>
  <c r="H162" i="1"/>
  <c r="D162" i="1"/>
  <c r="W161" i="1"/>
  <c r="S161" i="1"/>
  <c r="R161" i="1"/>
  <c r="Q161" i="1"/>
  <c r="P161" i="1" s="1"/>
  <c r="O161" i="1"/>
  <c r="L161" i="1"/>
  <c r="H161" i="1"/>
  <c r="D161" i="1"/>
  <c r="W160" i="1"/>
  <c r="S160" i="1"/>
  <c r="R160" i="1"/>
  <c r="Q160" i="1"/>
  <c r="P160" i="1" s="1"/>
  <c r="O160" i="1"/>
  <c r="L160" i="1"/>
  <c r="H160" i="1"/>
  <c r="D160" i="1"/>
  <c r="W159" i="1"/>
  <c r="S159" i="1"/>
  <c r="R159" i="1"/>
  <c r="Q159" i="1"/>
  <c r="O159" i="1"/>
  <c r="L159" i="1"/>
  <c r="H159" i="1"/>
  <c r="D159" i="1"/>
  <c r="W158" i="1"/>
  <c r="S158" i="1"/>
  <c r="R158" i="1"/>
  <c r="Q158" i="1"/>
  <c r="P158" i="1" s="1"/>
  <c r="O158" i="1"/>
  <c r="L158" i="1"/>
  <c r="H158" i="1"/>
  <c r="D158" i="1"/>
  <c r="W157" i="1"/>
  <c r="S157" i="1"/>
  <c r="R157" i="1"/>
  <c r="Q157" i="1"/>
  <c r="O157" i="1"/>
  <c r="L157" i="1"/>
  <c r="H157" i="1"/>
  <c r="D157" i="1"/>
  <c r="W156" i="1"/>
  <c r="S156" i="1"/>
  <c r="R156" i="1"/>
  <c r="Q156" i="1"/>
  <c r="O156" i="1"/>
  <c r="L156" i="1"/>
  <c r="H156" i="1"/>
  <c r="D156" i="1"/>
  <c r="W155" i="1"/>
  <c r="S155" i="1"/>
  <c r="R155" i="1"/>
  <c r="Q155" i="1"/>
  <c r="P155" i="1" s="1"/>
  <c r="O155" i="1"/>
  <c r="L155" i="1"/>
  <c r="H155" i="1"/>
  <c r="D155" i="1"/>
  <c r="W154" i="1"/>
  <c r="S154" i="1"/>
  <c r="R154" i="1"/>
  <c r="Q154" i="1"/>
  <c r="P154" i="1" s="1"/>
  <c r="O154" i="1"/>
  <c r="L154" i="1"/>
  <c r="H154" i="1"/>
  <c r="D154" i="1"/>
  <c r="W153" i="1"/>
  <c r="S153" i="1"/>
  <c r="R153" i="1"/>
  <c r="Q153" i="1"/>
  <c r="O153" i="1"/>
  <c r="L153" i="1"/>
  <c r="H153" i="1"/>
  <c r="D153" i="1"/>
  <c r="W152" i="1"/>
  <c r="S152" i="1"/>
  <c r="R152" i="1"/>
  <c r="Q152" i="1"/>
  <c r="O152" i="1"/>
  <c r="L152" i="1"/>
  <c r="H152" i="1"/>
  <c r="D152" i="1"/>
  <c r="W151" i="1"/>
  <c r="S151" i="1"/>
  <c r="R151" i="1"/>
  <c r="Q151" i="1"/>
  <c r="O151" i="1"/>
  <c r="L151" i="1"/>
  <c r="H151" i="1"/>
  <c r="D151" i="1"/>
  <c r="W150" i="1"/>
  <c r="S150" i="1"/>
  <c r="R150" i="1"/>
  <c r="Q150" i="1"/>
  <c r="O150" i="1"/>
  <c r="L150" i="1"/>
  <c r="H150" i="1"/>
  <c r="D150" i="1"/>
  <c r="W149" i="1"/>
  <c r="S149" i="1"/>
  <c r="R149" i="1"/>
  <c r="Q149" i="1"/>
  <c r="O149" i="1"/>
  <c r="L149" i="1"/>
  <c r="H149" i="1"/>
  <c r="D149" i="1"/>
  <c r="W148" i="1"/>
  <c r="S148" i="1"/>
  <c r="R148" i="1"/>
  <c r="Q148" i="1"/>
  <c r="O148" i="1"/>
  <c r="L148" i="1"/>
  <c r="H148" i="1"/>
  <c r="D148" i="1"/>
  <c r="W147" i="1"/>
  <c r="S147" i="1"/>
  <c r="R147" i="1"/>
  <c r="Q147" i="1"/>
  <c r="O147" i="1"/>
  <c r="L147" i="1"/>
  <c r="H147" i="1"/>
  <c r="D147" i="1"/>
  <c r="W146" i="1"/>
  <c r="S146" i="1"/>
  <c r="R146" i="1"/>
  <c r="Q146" i="1"/>
  <c r="P146" i="1" s="1"/>
  <c r="O146" i="1"/>
  <c r="L146" i="1"/>
  <c r="H146" i="1"/>
  <c r="D146" i="1"/>
  <c r="W145" i="1"/>
  <c r="S145" i="1"/>
  <c r="R145" i="1"/>
  <c r="Q145" i="1"/>
  <c r="O145" i="1"/>
  <c r="L145" i="1"/>
  <c r="H145" i="1"/>
  <c r="D145" i="1"/>
  <c r="W144" i="1"/>
  <c r="S144" i="1"/>
  <c r="R144" i="1"/>
  <c r="Q144" i="1"/>
  <c r="O144" i="1"/>
  <c r="L144" i="1"/>
  <c r="H144" i="1"/>
  <c r="D144" i="1"/>
  <c r="W143" i="1"/>
  <c r="S143" i="1"/>
  <c r="R143" i="1"/>
  <c r="Q143" i="1"/>
  <c r="O143" i="1"/>
  <c r="L143" i="1"/>
  <c r="H143" i="1"/>
  <c r="D143" i="1"/>
  <c r="W142" i="1"/>
  <c r="S142" i="1"/>
  <c r="R142" i="1"/>
  <c r="Q142" i="1"/>
  <c r="O142" i="1"/>
  <c r="L142" i="1"/>
  <c r="H142" i="1"/>
  <c r="D142" i="1"/>
  <c r="W141" i="1"/>
  <c r="S141" i="1"/>
  <c r="R141" i="1"/>
  <c r="Q141" i="1"/>
  <c r="O141" i="1"/>
  <c r="L141" i="1"/>
  <c r="H141" i="1"/>
  <c r="D141" i="1"/>
  <c r="W140" i="1"/>
  <c r="S140" i="1"/>
  <c r="R140" i="1"/>
  <c r="Q140" i="1"/>
  <c r="O140" i="1"/>
  <c r="L140" i="1"/>
  <c r="H140" i="1"/>
  <c r="D140" i="1"/>
  <c r="W139" i="1"/>
  <c r="S139" i="1"/>
  <c r="R139" i="1"/>
  <c r="Q139" i="1"/>
  <c r="O139" i="1"/>
  <c r="L139" i="1"/>
  <c r="H139" i="1"/>
  <c r="D139" i="1"/>
  <c r="W138" i="1"/>
  <c r="S138" i="1"/>
  <c r="R138" i="1"/>
  <c r="Q138" i="1"/>
  <c r="O138" i="1"/>
  <c r="L138" i="1"/>
  <c r="H138" i="1"/>
  <c r="D138" i="1"/>
  <c r="W137" i="1"/>
  <c r="S137" i="1"/>
  <c r="R137" i="1"/>
  <c r="Q137" i="1"/>
  <c r="P137" i="1" s="1"/>
  <c r="O137" i="1"/>
  <c r="L137" i="1"/>
  <c r="H137" i="1"/>
  <c r="D137" i="1"/>
  <c r="W136" i="1"/>
  <c r="S136" i="1"/>
  <c r="R136" i="1"/>
  <c r="Q136" i="1"/>
  <c r="P136" i="1" s="1"/>
  <c r="O136" i="1"/>
  <c r="L136" i="1"/>
  <c r="H136" i="1"/>
  <c r="D136" i="1"/>
  <c r="W135" i="1"/>
  <c r="S135" i="1"/>
  <c r="R135" i="1"/>
  <c r="Q135" i="1"/>
  <c r="O135" i="1"/>
  <c r="L135" i="1"/>
  <c r="H135" i="1"/>
  <c r="D135" i="1"/>
  <c r="W134" i="1"/>
  <c r="S134" i="1"/>
  <c r="R134" i="1"/>
  <c r="Q134" i="1"/>
  <c r="P134" i="1" s="1"/>
  <c r="O134" i="1"/>
  <c r="L134" i="1"/>
  <c r="H134" i="1"/>
  <c r="D134" i="1"/>
  <c r="W133" i="1"/>
  <c r="S133" i="1"/>
  <c r="R133" i="1"/>
  <c r="Q133" i="1"/>
  <c r="O133" i="1"/>
  <c r="L133" i="1"/>
  <c r="H133" i="1"/>
  <c r="D133" i="1"/>
  <c r="W132" i="1"/>
  <c r="S132" i="1"/>
  <c r="R132" i="1"/>
  <c r="Q132" i="1"/>
  <c r="O132" i="1"/>
  <c r="L132" i="1"/>
  <c r="H132" i="1"/>
  <c r="D132" i="1"/>
  <c r="W131" i="1"/>
  <c r="S131" i="1"/>
  <c r="R131" i="1"/>
  <c r="Q131" i="1"/>
  <c r="O131" i="1"/>
  <c r="L131" i="1"/>
  <c r="H131" i="1"/>
  <c r="D131" i="1"/>
  <c r="W130" i="1"/>
  <c r="S130" i="1"/>
  <c r="R130" i="1"/>
  <c r="Q130" i="1"/>
  <c r="P130" i="1" s="1"/>
  <c r="O130" i="1"/>
  <c r="L130" i="1"/>
  <c r="H130" i="1"/>
  <c r="D130" i="1"/>
  <c r="W129" i="1"/>
  <c r="S129" i="1"/>
  <c r="R129" i="1"/>
  <c r="Q129" i="1"/>
  <c r="O129" i="1"/>
  <c r="L129" i="1"/>
  <c r="W128" i="1"/>
  <c r="X128" i="1" s="1"/>
  <c r="S128" i="1"/>
  <c r="T128" i="1" s="1"/>
  <c r="W127" i="1"/>
  <c r="S127" i="1"/>
  <c r="R127" i="1"/>
  <c r="Q127" i="1"/>
  <c r="O127" i="1"/>
  <c r="L127" i="1"/>
  <c r="W126" i="1"/>
  <c r="X126" i="1" s="1"/>
  <c r="S126" i="1"/>
  <c r="T126" i="1" s="1"/>
  <c r="W125" i="1"/>
  <c r="S125" i="1"/>
  <c r="R125" i="1"/>
  <c r="Q125" i="1"/>
  <c r="W124" i="1"/>
  <c r="X124" i="1" s="1"/>
  <c r="T124" i="1"/>
  <c r="W123" i="1"/>
  <c r="S123" i="1"/>
  <c r="R123" i="1"/>
  <c r="Q123" i="1"/>
  <c r="W122" i="1"/>
  <c r="X122" i="1" s="1"/>
  <c r="S122" i="1"/>
  <c r="T122" i="1" s="1"/>
  <c r="W121" i="1"/>
  <c r="S121" i="1"/>
  <c r="R121" i="1"/>
  <c r="Q121" i="1"/>
  <c r="O121" i="1"/>
  <c r="L121" i="1"/>
  <c r="H121" i="1"/>
  <c r="D121" i="1"/>
  <c r="W120" i="1"/>
  <c r="S120" i="1"/>
  <c r="R120" i="1"/>
  <c r="Q120" i="1"/>
  <c r="O120" i="1"/>
  <c r="L120" i="1"/>
  <c r="H120" i="1"/>
  <c r="D120" i="1"/>
  <c r="W119" i="1"/>
  <c r="S119" i="1"/>
  <c r="R119" i="1"/>
  <c r="Q119" i="1"/>
  <c r="O119" i="1"/>
  <c r="L119" i="1"/>
  <c r="H119" i="1"/>
  <c r="D119" i="1"/>
  <c r="W118" i="1"/>
  <c r="S118" i="1"/>
  <c r="R118" i="1"/>
  <c r="Q118" i="1"/>
  <c r="O118" i="1"/>
  <c r="L118" i="1"/>
  <c r="H118" i="1"/>
  <c r="D118" i="1"/>
  <c r="W117" i="1"/>
  <c r="S117" i="1"/>
  <c r="R117" i="1"/>
  <c r="Q117" i="1"/>
  <c r="O117" i="1"/>
  <c r="L117" i="1"/>
  <c r="H117" i="1"/>
  <c r="D117" i="1"/>
  <c r="W116" i="1"/>
  <c r="S116" i="1"/>
  <c r="R116" i="1"/>
  <c r="Q116" i="1"/>
  <c r="O116" i="1"/>
  <c r="L116" i="1"/>
  <c r="H116" i="1"/>
  <c r="D116" i="1"/>
  <c r="W115" i="1"/>
  <c r="S115" i="1"/>
  <c r="R115" i="1"/>
  <c r="Q115" i="1"/>
  <c r="O115" i="1"/>
  <c r="W114" i="1"/>
  <c r="S114" i="1"/>
  <c r="R114" i="1"/>
  <c r="Q114" i="1"/>
  <c r="O114" i="1"/>
  <c r="W113" i="1"/>
  <c r="S113" i="1"/>
  <c r="R113" i="1"/>
  <c r="Q113" i="1"/>
  <c r="O113" i="1"/>
  <c r="W112" i="1"/>
  <c r="S112" i="1"/>
  <c r="R112" i="1"/>
  <c r="Q112" i="1"/>
  <c r="O112" i="1"/>
  <c r="W111" i="1"/>
  <c r="S111" i="1"/>
  <c r="R111" i="1"/>
  <c r="Q111" i="1"/>
  <c r="O111" i="1"/>
  <c r="L111" i="1"/>
  <c r="H111" i="1"/>
  <c r="D111" i="1"/>
  <c r="W110" i="1"/>
  <c r="S110" i="1"/>
  <c r="R110" i="1"/>
  <c r="Q110" i="1"/>
  <c r="O110" i="1"/>
  <c r="L110" i="1"/>
  <c r="H110" i="1"/>
  <c r="D110" i="1"/>
  <c r="W109" i="1"/>
  <c r="S109" i="1"/>
  <c r="R109" i="1"/>
  <c r="Q109" i="1"/>
  <c r="O109" i="1"/>
  <c r="L109" i="1"/>
  <c r="H109" i="1"/>
  <c r="D109" i="1"/>
  <c r="W108" i="1"/>
  <c r="S108" i="1"/>
  <c r="R108" i="1"/>
  <c r="Q108" i="1"/>
  <c r="O108" i="1"/>
  <c r="L108" i="1"/>
  <c r="H108" i="1"/>
  <c r="D108" i="1"/>
  <c r="W107" i="1"/>
  <c r="S107" i="1"/>
  <c r="R107" i="1"/>
  <c r="Q107" i="1"/>
  <c r="O107" i="1"/>
  <c r="L107" i="1"/>
  <c r="H107" i="1"/>
  <c r="D107" i="1"/>
  <c r="W106" i="1"/>
  <c r="S106" i="1"/>
  <c r="R106" i="1"/>
  <c r="Q106" i="1"/>
  <c r="O106" i="1"/>
  <c r="L106" i="1"/>
  <c r="H106" i="1"/>
  <c r="D106" i="1"/>
  <c r="W105" i="1"/>
  <c r="S105" i="1"/>
  <c r="R105" i="1"/>
  <c r="Q105" i="1"/>
  <c r="O105" i="1"/>
  <c r="L105" i="1"/>
  <c r="H105" i="1"/>
  <c r="D105" i="1"/>
  <c r="W104" i="1"/>
  <c r="S104" i="1"/>
  <c r="R104" i="1"/>
  <c r="Q104" i="1"/>
  <c r="O104" i="1"/>
  <c r="L104" i="1"/>
  <c r="H104" i="1"/>
  <c r="D104" i="1"/>
  <c r="W103" i="1"/>
  <c r="S103" i="1"/>
  <c r="R103" i="1"/>
  <c r="Q103" i="1"/>
  <c r="O103" i="1"/>
  <c r="L103" i="1"/>
  <c r="H103" i="1"/>
  <c r="D103" i="1"/>
  <c r="W102" i="1"/>
  <c r="S102" i="1"/>
  <c r="R102" i="1"/>
  <c r="Q102" i="1"/>
  <c r="O102" i="1"/>
  <c r="L102" i="1"/>
  <c r="H102" i="1"/>
  <c r="D102" i="1"/>
  <c r="W101" i="1"/>
  <c r="S101" i="1"/>
  <c r="R101" i="1"/>
  <c r="Q101" i="1"/>
  <c r="O101" i="1"/>
  <c r="L101" i="1"/>
  <c r="H101" i="1"/>
  <c r="D101" i="1"/>
  <c r="W100" i="1"/>
  <c r="S100" i="1"/>
  <c r="R100" i="1"/>
  <c r="Q100" i="1"/>
  <c r="O100" i="1"/>
  <c r="L100" i="1"/>
  <c r="H100" i="1"/>
  <c r="D100" i="1"/>
  <c r="W99" i="1"/>
  <c r="S99" i="1"/>
  <c r="R99" i="1"/>
  <c r="Q99" i="1"/>
  <c r="O99" i="1"/>
  <c r="L99" i="1"/>
  <c r="H99" i="1"/>
  <c r="D99" i="1"/>
  <c r="W98" i="1"/>
  <c r="S98" i="1"/>
  <c r="R98" i="1"/>
  <c r="Q98" i="1"/>
  <c r="O98" i="1"/>
  <c r="L98" i="1"/>
  <c r="H98" i="1"/>
  <c r="D98" i="1"/>
  <c r="W97" i="1"/>
  <c r="S97" i="1"/>
  <c r="R97" i="1"/>
  <c r="Q97" i="1"/>
  <c r="O97" i="1"/>
  <c r="L97" i="1"/>
  <c r="H97" i="1"/>
  <c r="D97" i="1"/>
  <c r="W96" i="1"/>
  <c r="S96" i="1"/>
  <c r="R96" i="1"/>
  <c r="Q96" i="1"/>
  <c r="O96" i="1"/>
  <c r="L96" i="1"/>
  <c r="H96" i="1"/>
  <c r="D96" i="1"/>
  <c r="W95" i="1"/>
  <c r="S95" i="1"/>
  <c r="R95" i="1"/>
  <c r="Q95" i="1"/>
  <c r="O95" i="1"/>
  <c r="L95" i="1"/>
  <c r="H95" i="1"/>
  <c r="D95" i="1"/>
  <c r="W94" i="1"/>
  <c r="S94" i="1"/>
  <c r="R94" i="1"/>
  <c r="Q94" i="1"/>
  <c r="O94" i="1"/>
  <c r="L94" i="1"/>
  <c r="H94" i="1"/>
  <c r="D94" i="1"/>
  <c r="W93" i="1"/>
  <c r="S93" i="1"/>
  <c r="R93" i="1"/>
  <c r="Q93" i="1"/>
  <c r="O93" i="1"/>
  <c r="L93" i="1"/>
  <c r="H93" i="1"/>
  <c r="D93" i="1"/>
  <c r="W92" i="1"/>
  <c r="S92" i="1"/>
  <c r="R92" i="1"/>
  <c r="Q92" i="1"/>
  <c r="O92" i="1"/>
  <c r="L92" i="1"/>
  <c r="H92" i="1"/>
  <c r="D92" i="1"/>
  <c r="W91" i="1"/>
  <c r="S91" i="1"/>
  <c r="R91" i="1"/>
  <c r="Q91" i="1"/>
  <c r="O91" i="1"/>
  <c r="L91" i="1"/>
  <c r="H91" i="1"/>
  <c r="D91" i="1"/>
  <c r="W90" i="1"/>
  <c r="S90" i="1"/>
  <c r="R90" i="1"/>
  <c r="Q90" i="1"/>
  <c r="O90" i="1"/>
  <c r="L90" i="1"/>
  <c r="H90" i="1"/>
  <c r="D90" i="1"/>
  <c r="W89" i="1"/>
  <c r="S89" i="1"/>
  <c r="R89" i="1"/>
  <c r="Q89" i="1"/>
  <c r="O89" i="1"/>
  <c r="L89" i="1"/>
  <c r="H89" i="1"/>
  <c r="D89" i="1"/>
  <c r="W88" i="1"/>
  <c r="S88" i="1"/>
  <c r="R88" i="1"/>
  <c r="Q88" i="1"/>
  <c r="O88" i="1"/>
  <c r="L88" i="1"/>
  <c r="H88" i="1"/>
  <c r="D88" i="1"/>
  <c r="W87" i="1"/>
  <c r="S87" i="1"/>
  <c r="R87" i="1"/>
  <c r="Q87" i="1"/>
  <c r="O87" i="1"/>
  <c r="L87" i="1"/>
  <c r="H87" i="1"/>
  <c r="D87" i="1"/>
  <c r="W86" i="1"/>
  <c r="S86" i="1"/>
  <c r="R86" i="1"/>
  <c r="Q86" i="1"/>
  <c r="O86" i="1"/>
  <c r="L86" i="1"/>
  <c r="H86" i="1"/>
  <c r="D86" i="1"/>
  <c r="W85" i="1"/>
  <c r="S85" i="1"/>
  <c r="R85" i="1"/>
  <c r="Q85" i="1"/>
  <c r="O85" i="1"/>
  <c r="L85" i="1"/>
  <c r="H85" i="1"/>
  <c r="D85" i="1"/>
  <c r="W84" i="1"/>
  <c r="S84" i="1"/>
  <c r="R84" i="1"/>
  <c r="Q84" i="1"/>
  <c r="O84" i="1"/>
  <c r="L84" i="1"/>
  <c r="H84" i="1"/>
  <c r="D84" i="1"/>
  <c r="W83" i="1"/>
  <c r="S83" i="1"/>
  <c r="R83" i="1"/>
  <c r="Q83" i="1"/>
  <c r="O83" i="1"/>
  <c r="L83" i="1"/>
  <c r="H83" i="1"/>
  <c r="D83" i="1"/>
  <c r="W82" i="1"/>
  <c r="S82" i="1"/>
  <c r="R82" i="1"/>
  <c r="Q82" i="1"/>
  <c r="O82" i="1"/>
  <c r="L82" i="1"/>
  <c r="H82" i="1"/>
  <c r="D82" i="1"/>
  <c r="W81" i="1"/>
  <c r="S81" i="1"/>
  <c r="R81" i="1"/>
  <c r="Q81" i="1"/>
  <c r="O81" i="1"/>
  <c r="L81" i="1"/>
  <c r="H81" i="1"/>
  <c r="D81" i="1"/>
  <c r="W80" i="1"/>
  <c r="S80" i="1"/>
  <c r="R80" i="1"/>
  <c r="Q80" i="1"/>
  <c r="O80" i="1"/>
  <c r="L80" i="1"/>
  <c r="H80" i="1"/>
  <c r="D80" i="1"/>
  <c r="W79" i="1"/>
  <c r="S79" i="1"/>
  <c r="R79" i="1"/>
  <c r="Q79" i="1"/>
  <c r="O79" i="1"/>
  <c r="L79" i="1"/>
  <c r="H79" i="1"/>
  <c r="D79" i="1"/>
  <c r="W78" i="1"/>
  <c r="S78" i="1"/>
  <c r="R78" i="1"/>
  <c r="Q78" i="1"/>
  <c r="O78" i="1"/>
  <c r="L78" i="1"/>
  <c r="H78" i="1"/>
  <c r="D78" i="1"/>
  <c r="W77" i="1"/>
  <c r="S77" i="1"/>
  <c r="R77" i="1"/>
  <c r="Q77" i="1"/>
  <c r="O77" i="1"/>
  <c r="L77" i="1"/>
  <c r="H77" i="1"/>
  <c r="D77" i="1"/>
  <c r="W76" i="1"/>
  <c r="S76" i="1"/>
  <c r="R76" i="1"/>
  <c r="Q76" i="1"/>
  <c r="O76" i="1"/>
  <c r="L76" i="1"/>
  <c r="H76" i="1"/>
  <c r="D76" i="1"/>
  <c r="W75" i="1"/>
  <c r="S75" i="1"/>
  <c r="R75" i="1"/>
  <c r="Q75" i="1"/>
  <c r="O75" i="1"/>
  <c r="L75" i="1"/>
  <c r="H75" i="1"/>
  <c r="D75" i="1"/>
  <c r="W74" i="1"/>
  <c r="S74" i="1"/>
  <c r="R74" i="1"/>
  <c r="Q74" i="1"/>
  <c r="O74" i="1"/>
  <c r="L74" i="1"/>
  <c r="H74" i="1"/>
  <c r="D74" i="1"/>
  <c r="W73" i="1"/>
  <c r="S73" i="1"/>
  <c r="R73" i="1"/>
  <c r="Q73" i="1"/>
  <c r="O73" i="1"/>
  <c r="L73" i="1"/>
  <c r="H73" i="1"/>
  <c r="D73" i="1"/>
  <c r="W72" i="1"/>
  <c r="S72" i="1"/>
  <c r="R72" i="1"/>
  <c r="Q72" i="1"/>
  <c r="O72" i="1"/>
  <c r="L72" i="1"/>
  <c r="H72" i="1"/>
  <c r="D72" i="1"/>
  <c r="W71" i="1"/>
  <c r="S71" i="1"/>
  <c r="R71" i="1"/>
  <c r="Q71" i="1"/>
  <c r="O71" i="1"/>
  <c r="L71" i="1"/>
  <c r="H71" i="1"/>
  <c r="D71" i="1"/>
  <c r="W70" i="1"/>
  <c r="S70" i="1"/>
  <c r="R70" i="1"/>
  <c r="Q70" i="1"/>
  <c r="O70" i="1"/>
  <c r="L70" i="1"/>
  <c r="H70" i="1"/>
  <c r="D70" i="1"/>
  <c r="W69" i="1"/>
  <c r="S69" i="1"/>
  <c r="R69" i="1"/>
  <c r="Q69" i="1"/>
  <c r="O69" i="1"/>
  <c r="L69" i="1"/>
  <c r="H69" i="1"/>
  <c r="D69" i="1"/>
  <c r="W68" i="1"/>
  <c r="S68" i="1"/>
  <c r="R68" i="1"/>
  <c r="Q68" i="1"/>
  <c r="O68" i="1"/>
  <c r="L68" i="1"/>
  <c r="H68" i="1"/>
  <c r="D68" i="1"/>
  <c r="W67" i="1"/>
  <c r="S67" i="1"/>
  <c r="R67" i="1"/>
  <c r="Q67" i="1"/>
  <c r="O67" i="1"/>
  <c r="L67" i="1"/>
  <c r="H67" i="1"/>
  <c r="D67" i="1"/>
  <c r="W66" i="1"/>
  <c r="S66" i="1"/>
  <c r="R66" i="1"/>
  <c r="Q66" i="1"/>
  <c r="O66" i="1"/>
  <c r="L66" i="1"/>
  <c r="H66" i="1"/>
  <c r="D66" i="1"/>
  <c r="W65" i="1"/>
  <c r="S65" i="1"/>
  <c r="R65" i="1"/>
  <c r="Q65" i="1"/>
  <c r="O65" i="1"/>
  <c r="L65" i="1"/>
  <c r="H65" i="1"/>
  <c r="D65" i="1"/>
  <c r="W64" i="1"/>
  <c r="S64" i="1"/>
  <c r="R64" i="1"/>
  <c r="Q64" i="1"/>
  <c r="O64" i="1"/>
  <c r="L64" i="1"/>
  <c r="H64" i="1"/>
  <c r="D64" i="1"/>
  <c r="W63" i="1"/>
  <c r="S63" i="1"/>
  <c r="R63" i="1"/>
  <c r="Q63" i="1"/>
  <c r="O63" i="1"/>
  <c r="L63" i="1"/>
  <c r="H63" i="1"/>
  <c r="D63" i="1"/>
  <c r="W62" i="1"/>
  <c r="S62" i="1"/>
  <c r="R62" i="1"/>
  <c r="Q62" i="1"/>
  <c r="O62" i="1"/>
  <c r="L62" i="1"/>
  <c r="H62" i="1"/>
  <c r="D62" i="1"/>
  <c r="W61" i="1"/>
  <c r="S61" i="1"/>
  <c r="R61" i="1"/>
  <c r="Q61" i="1"/>
  <c r="O61" i="1"/>
  <c r="L61" i="1"/>
  <c r="H61" i="1"/>
  <c r="D61" i="1"/>
  <c r="W60" i="1"/>
  <c r="S60" i="1"/>
  <c r="R60" i="1"/>
  <c r="Q60" i="1"/>
  <c r="O60" i="1"/>
  <c r="L60" i="1"/>
  <c r="H60" i="1"/>
  <c r="D60" i="1"/>
  <c r="W59" i="1"/>
  <c r="S59" i="1"/>
  <c r="R59" i="1"/>
  <c r="Q59" i="1"/>
  <c r="O59" i="1"/>
  <c r="L59" i="1"/>
  <c r="H59" i="1"/>
  <c r="D59" i="1"/>
  <c r="W58" i="1"/>
  <c r="S58" i="1"/>
  <c r="R58" i="1"/>
  <c r="Q58" i="1"/>
  <c r="O58" i="1"/>
  <c r="L58" i="1"/>
  <c r="H58" i="1"/>
  <c r="D58" i="1"/>
  <c r="W57" i="1"/>
  <c r="S57" i="1"/>
  <c r="R57" i="1"/>
  <c r="Q57" i="1"/>
  <c r="O57" i="1"/>
  <c r="L57" i="1"/>
  <c r="H57" i="1"/>
  <c r="D57" i="1"/>
  <c r="W56" i="1"/>
  <c r="S56" i="1"/>
  <c r="R56" i="1"/>
  <c r="Q56" i="1"/>
  <c r="O56" i="1"/>
  <c r="L56" i="1"/>
  <c r="H56" i="1"/>
  <c r="D56" i="1"/>
  <c r="W55" i="1"/>
  <c r="S55" i="1"/>
  <c r="R55" i="1"/>
  <c r="Q55" i="1"/>
  <c r="O55" i="1"/>
  <c r="L55" i="1"/>
  <c r="H55" i="1"/>
  <c r="D55" i="1"/>
  <c r="W54" i="1"/>
  <c r="S54" i="1"/>
  <c r="R54" i="1"/>
  <c r="Q54" i="1"/>
  <c r="O54" i="1"/>
  <c r="L54" i="1"/>
  <c r="H54" i="1"/>
  <c r="D54" i="1"/>
  <c r="W53" i="1"/>
  <c r="S53" i="1"/>
  <c r="R53" i="1"/>
  <c r="Q53" i="1"/>
  <c r="O53" i="1"/>
  <c r="L53" i="1"/>
  <c r="H53" i="1"/>
  <c r="D53" i="1"/>
  <c r="W52" i="1"/>
  <c r="S52" i="1"/>
  <c r="R52" i="1"/>
  <c r="Q52" i="1"/>
  <c r="O52" i="1"/>
  <c r="L52" i="1"/>
  <c r="H52" i="1"/>
  <c r="D52" i="1"/>
  <c r="W51" i="1"/>
  <c r="S51" i="1"/>
  <c r="R51" i="1"/>
  <c r="Q51" i="1"/>
  <c r="O51" i="1"/>
  <c r="L51" i="1"/>
  <c r="H51" i="1"/>
  <c r="D51" i="1"/>
  <c r="W50" i="1"/>
  <c r="S50" i="1"/>
  <c r="R50" i="1"/>
  <c r="Q50" i="1"/>
  <c r="O50" i="1"/>
  <c r="L50" i="1"/>
  <c r="H50" i="1"/>
  <c r="D50" i="1"/>
  <c r="W49" i="1"/>
  <c r="S49" i="1"/>
  <c r="R49" i="1"/>
  <c r="Q49" i="1"/>
  <c r="O49" i="1"/>
  <c r="L49" i="1"/>
  <c r="H49" i="1"/>
  <c r="D49" i="1"/>
  <c r="W48" i="1"/>
  <c r="S48" i="1"/>
  <c r="R48" i="1"/>
  <c r="Q48" i="1"/>
  <c r="O48" i="1"/>
  <c r="L48" i="1"/>
  <c r="H48" i="1"/>
  <c r="D48" i="1"/>
  <c r="W47" i="1"/>
  <c r="S47" i="1"/>
  <c r="R47" i="1"/>
  <c r="Q47" i="1"/>
  <c r="O47" i="1"/>
  <c r="L47" i="1"/>
  <c r="H47" i="1"/>
  <c r="D47" i="1"/>
  <c r="W46" i="1"/>
  <c r="S46" i="1"/>
  <c r="R46" i="1"/>
  <c r="Q46" i="1"/>
  <c r="O46" i="1"/>
  <c r="L46" i="1"/>
  <c r="H46" i="1"/>
  <c r="D46" i="1"/>
  <c r="W45" i="1"/>
  <c r="S45" i="1"/>
  <c r="R45" i="1"/>
  <c r="Q45" i="1"/>
  <c r="O45" i="1"/>
  <c r="L45" i="1"/>
  <c r="H45" i="1"/>
  <c r="D45" i="1"/>
  <c r="W44" i="1"/>
  <c r="S44" i="1"/>
  <c r="R44" i="1"/>
  <c r="Q44" i="1"/>
  <c r="O44" i="1"/>
  <c r="L44" i="1"/>
  <c r="H44" i="1"/>
  <c r="D44" i="1"/>
  <c r="W43" i="1"/>
  <c r="S43" i="1"/>
  <c r="R43" i="1"/>
  <c r="Q43" i="1"/>
  <c r="O43" i="1"/>
  <c r="L43" i="1"/>
  <c r="H43" i="1"/>
  <c r="D43" i="1"/>
  <c r="W42" i="1"/>
  <c r="S42" i="1"/>
  <c r="R42" i="1"/>
  <c r="Q42" i="1"/>
  <c r="O42" i="1"/>
  <c r="L42" i="1"/>
  <c r="H42" i="1"/>
  <c r="D42" i="1"/>
  <c r="W41" i="1"/>
  <c r="S41" i="1"/>
  <c r="R41" i="1"/>
  <c r="Q41" i="1"/>
  <c r="O41" i="1"/>
  <c r="L41" i="1"/>
  <c r="H41" i="1"/>
  <c r="D41" i="1"/>
  <c r="W40" i="1"/>
  <c r="S40" i="1"/>
  <c r="R40" i="1"/>
  <c r="Q40" i="1"/>
  <c r="O40" i="1"/>
  <c r="L40" i="1"/>
  <c r="H40" i="1"/>
  <c r="D40" i="1"/>
  <c r="W39" i="1"/>
  <c r="S39" i="1"/>
  <c r="R39" i="1"/>
  <c r="Q39" i="1"/>
  <c r="O39" i="1"/>
  <c r="L39" i="1"/>
  <c r="H39" i="1"/>
  <c r="D39" i="1"/>
  <c r="W38" i="1"/>
  <c r="S38" i="1"/>
  <c r="R38" i="1"/>
  <c r="Q38" i="1"/>
  <c r="O38" i="1"/>
  <c r="L38" i="1"/>
  <c r="H38" i="1"/>
  <c r="D38" i="1"/>
  <c r="W31" i="1"/>
  <c r="S31" i="1"/>
  <c r="R31" i="1"/>
  <c r="Q31" i="1"/>
  <c r="O31" i="1"/>
  <c r="L31" i="1"/>
  <c r="H31" i="1"/>
  <c r="D31" i="1"/>
  <c r="W30" i="1"/>
  <c r="S30" i="1"/>
  <c r="R30" i="1"/>
  <c r="Q30" i="1"/>
  <c r="O30" i="1"/>
  <c r="L30" i="1"/>
  <c r="H30" i="1"/>
  <c r="D30" i="1"/>
  <c r="X236" i="1" l="1"/>
  <c r="X240" i="1"/>
  <c r="X244" i="1"/>
  <c r="T36" i="1"/>
  <c r="P209" i="1"/>
  <c r="P210" i="1"/>
  <c r="T210" i="1" s="1"/>
  <c r="P211" i="1"/>
  <c r="P212" i="1"/>
  <c r="X212" i="1" s="1"/>
  <c r="P213" i="1"/>
  <c r="P214" i="1"/>
  <c r="P215" i="1"/>
  <c r="T238" i="1"/>
  <c r="P117" i="1"/>
  <c r="P55" i="1"/>
  <c r="X248" i="1"/>
  <c r="P109" i="1"/>
  <c r="P115" i="1"/>
  <c r="P116" i="1"/>
  <c r="T116" i="1" s="1"/>
  <c r="P39" i="1"/>
  <c r="P53" i="1"/>
  <c r="P54" i="1"/>
  <c r="X54" i="1" s="1"/>
  <c r="P71" i="1"/>
  <c r="P73" i="1"/>
  <c r="P75" i="1"/>
  <c r="P77" i="1"/>
  <c r="P79" i="1"/>
  <c r="P81" i="1"/>
  <c r="P83" i="1"/>
  <c r="P84" i="1"/>
  <c r="P85" i="1"/>
  <c r="P86" i="1"/>
  <c r="X86" i="1" s="1"/>
  <c r="P87" i="1"/>
  <c r="T146" i="1"/>
  <c r="T154" i="1"/>
  <c r="P69" i="1"/>
  <c r="P70" i="1"/>
  <c r="T70" i="1" s="1"/>
  <c r="P118" i="1"/>
  <c r="X118" i="1" s="1"/>
  <c r="P45" i="1"/>
  <c r="T246" i="1"/>
  <c r="P89" i="1"/>
  <c r="P91" i="1"/>
  <c r="P93" i="1"/>
  <c r="P101" i="1"/>
  <c r="P103" i="1"/>
  <c r="P147" i="1"/>
  <c r="P150" i="1"/>
  <c r="T150" i="1" s="1"/>
  <c r="P152" i="1"/>
  <c r="T152" i="1" s="1"/>
  <c r="P153" i="1"/>
  <c r="T158" i="1"/>
  <c r="T160" i="1"/>
  <c r="T162" i="1"/>
  <c r="T164" i="1"/>
  <c r="T166" i="1"/>
  <c r="T168" i="1"/>
  <c r="T170" i="1"/>
  <c r="T172" i="1"/>
  <c r="T174" i="1"/>
  <c r="T176" i="1"/>
  <c r="T178" i="1"/>
  <c r="T180" i="1"/>
  <c r="T182" i="1"/>
  <c r="T184" i="1"/>
  <c r="T186" i="1"/>
  <c r="T188" i="1"/>
  <c r="T190" i="1"/>
  <c r="T192" i="1"/>
  <c r="T194" i="1"/>
  <c r="T196" i="1"/>
  <c r="T198" i="1"/>
  <c r="T200" i="1"/>
  <c r="T202" i="1"/>
  <c r="T204" i="1"/>
  <c r="T206" i="1"/>
  <c r="T208" i="1"/>
  <c r="T214" i="1"/>
  <c r="X234" i="1"/>
  <c r="X242" i="1"/>
  <c r="P138" i="1"/>
  <c r="T138" i="1" s="1"/>
  <c r="P140" i="1"/>
  <c r="T140" i="1" s="1"/>
  <c r="P95" i="1"/>
  <c r="P97" i="1"/>
  <c r="P99" i="1"/>
  <c r="P100" i="1"/>
  <c r="T100" i="1" s="1"/>
  <c r="P119" i="1"/>
  <c r="P38" i="1"/>
  <c r="X38" i="1" s="1"/>
  <c r="P102" i="1"/>
  <c r="X102" i="1" s="1"/>
  <c r="P114" i="1"/>
  <c r="X114" i="1" s="1"/>
  <c r="X218" i="1"/>
  <c r="X222" i="1"/>
  <c r="X230" i="1"/>
  <c r="P41" i="1"/>
  <c r="P43" i="1"/>
  <c r="P44" i="1"/>
  <c r="X44" i="1" s="1"/>
  <c r="P47" i="1"/>
  <c r="P49" i="1"/>
  <c r="P51" i="1"/>
  <c r="P52" i="1"/>
  <c r="T52" i="1" s="1"/>
  <c r="P105" i="1"/>
  <c r="P107" i="1"/>
  <c r="P108" i="1"/>
  <c r="X108" i="1" s="1"/>
  <c r="P111" i="1"/>
  <c r="P57" i="1"/>
  <c r="P61" i="1"/>
  <c r="P63" i="1"/>
  <c r="P65" i="1"/>
  <c r="P67" i="1"/>
  <c r="P68" i="1"/>
  <c r="X68" i="1" s="1"/>
  <c r="P127" i="1"/>
  <c r="P129" i="1"/>
  <c r="X246" i="1"/>
  <c r="P148" i="1"/>
  <c r="T148" i="1" s="1"/>
  <c r="T234" i="1"/>
  <c r="T240" i="1"/>
  <c r="P59" i="1"/>
  <c r="P60" i="1"/>
  <c r="T60" i="1" s="1"/>
  <c r="P76" i="1"/>
  <c r="T76" i="1" s="1"/>
  <c r="P92" i="1"/>
  <c r="T92" i="1" s="1"/>
  <c r="P112" i="1"/>
  <c r="X112" i="1" s="1"/>
  <c r="T134" i="1"/>
  <c r="T136" i="1"/>
  <c r="P156" i="1"/>
  <c r="T156" i="1" s="1"/>
  <c r="X238" i="1"/>
  <c r="P279" i="1"/>
  <c r="X279" i="1" s="1"/>
  <c r="P280" i="1"/>
  <c r="T280" i="1" s="1"/>
  <c r="P283" i="1"/>
  <c r="X283" i="1" s="1"/>
  <c r="P284" i="1"/>
  <c r="X284" i="1" s="1"/>
  <c r="P285" i="1"/>
  <c r="T285" i="1" s="1"/>
  <c r="P287" i="1"/>
  <c r="X287" i="1" s="1"/>
  <c r="P288" i="1"/>
  <c r="X288" i="1" s="1"/>
  <c r="P290" i="1"/>
  <c r="T290" i="1" s="1"/>
  <c r="P291" i="1"/>
  <c r="X291" i="1" s="1"/>
  <c r="P292" i="1"/>
  <c r="X292" i="1" s="1"/>
  <c r="P293" i="1"/>
  <c r="T293" i="1" s="1"/>
  <c r="X226" i="1"/>
  <c r="P46" i="1"/>
  <c r="X46" i="1" s="1"/>
  <c r="P62" i="1"/>
  <c r="X62" i="1" s="1"/>
  <c r="P78" i="1"/>
  <c r="X78" i="1" s="1"/>
  <c r="P94" i="1"/>
  <c r="X94" i="1" s="1"/>
  <c r="P110" i="1"/>
  <c r="X110" i="1" s="1"/>
  <c r="P121" i="1"/>
  <c r="P131" i="1"/>
  <c r="P139" i="1"/>
  <c r="P142" i="1"/>
  <c r="T142" i="1" s="1"/>
  <c r="P144" i="1"/>
  <c r="T144" i="1" s="1"/>
  <c r="P145" i="1"/>
  <c r="P251" i="1"/>
  <c r="P252" i="1"/>
  <c r="X252" i="1" s="1"/>
  <c r="P253" i="1"/>
  <c r="P254" i="1"/>
  <c r="X254" i="1" s="1"/>
  <c r="P255" i="1"/>
  <c r="P256" i="1"/>
  <c r="X256" i="1" s="1"/>
  <c r="P257" i="1"/>
  <c r="P258" i="1"/>
  <c r="X258" i="1" s="1"/>
  <c r="P259" i="1"/>
  <c r="P260" i="1"/>
  <c r="X260" i="1" s="1"/>
  <c r="P261" i="1"/>
  <c r="P262" i="1"/>
  <c r="X262" i="1" s="1"/>
  <c r="P263" i="1"/>
  <c r="P31" i="1"/>
  <c r="P30" i="1"/>
  <c r="X30" i="1" s="1"/>
  <c r="P113" i="1"/>
  <c r="T130" i="1"/>
  <c r="T226" i="1"/>
  <c r="P40" i="1"/>
  <c r="X40" i="1" s="1"/>
  <c r="P48" i="1"/>
  <c r="T48" i="1" s="1"/>
  <c r="P56" i="1"/>
  <c r="T56" i="1" s="1"/>
  <c r="P64" i="1"/>
  <c r="T64" i="1" s="1"/>
  <c r="P72" i="1"/>
  <c r="X72" i="1" s="1"/>
  <c r="P80" i="1"/>
  <c r="T80" i="1" s="1"/>
  <c r="P88" i="1"/>
  <c r="T88" i="1" s="1"/>
  <c r="P96" i="1"/>
  <c r="X96" i="1" s="1"/>
  <c r="P104" i="1"/>
  <c r="X104" i="1" s="1"/>
  <c r="P120" i="1"/>
  <c r="T120" i="1" s="1"/>
  <c r="P125" i="1"/>
  <c r="P132" i="1"/>
  <c r="T132" i="1" s="1"/>
  <c r="P133" i="1"/>
  <c r="P141" i="1"/>
  <c r="P149" i="1"/>
  <c r="P157" i="1"/>
  <c r="T230" i="1"/>
  <c r="T242" i="1"/>
  <c r="P42" i="1"/>
  <c r="T42" i="1" s="1"/>
  <c r="P50" i="1"/>
  <c r="T50" i="1" s="1"/>
  <c r="P58" i="1"/>
  <c r="T58" i="1" s="1"/>
  <c r="P66" i="1"/>
  <c r="T66" i="1" s="1"/>
  <c r="P74" i="1"/>
  <c r="T74" i="1" s="1"/>
  <c r="P82" i="1"/>
  <c r="T82" i="1" s="1"/>
  <c r="P90" i="1"/>
  <c r="T90" i="1" s="1"/>
  <c r="P98" i="1"/>
  <c r="T98" i="1" s="1"/>
  <c r="P106" i="1"/>
  <c r="T106" i="1" s="1"/>
  <c r="P123" i="1"/>
  <c r="P135" i="1"/>
  <c r="P143" i="1"/>
  <c r="P151" i="1"/>
  <c r="P159" i="1"/>
  <c r="P250" i="1"/>
  <c r="X250" i="1" s="1"/>
  <c r="P264" i="1"/>
  <c r="T264" i="1" s="1"/>
  <c r="P267" i="1"/>
  <c r="X267" i="1" s="1"/>
  <c r="P268" i="1"/>
  <c r="X268" i="1" s="1"/>
  <c r="P269" i="1"/>
  <c r="T269" i="1" s="1"/>
  <c r="P271" i="1"/>
  <c r="X271" i="1" s="1"/>
  <c r="P272" i="1"/>
  <c r="X272" i="1" s="1"/>
  <c r="P274" i="1"/>
  <c r="T274" i="1" s="1"/>
  <c r="P275" i="1"/>
  <c r="X275" i="1" s="1"/>
  <c r="P276" i="1"/>
  <c r="T276" i="1" s="1"/>
  <c r="P277" i="1"/>
  <c r="T277" i="1" s="1"/>
  <c r="P278" i="1"/>
  <c r="T84" i="1"/>
  <c r="T54" i="1"/>
  <c r="X60" i="1"/>
  <c r="X84" i="1"/>
  <c r="T118" i="1"/>
  <c r="T232" i="1"/>
  <c r="X130" i="1"/>
  <c r="X136" i="1"/>
  <c r="X160" i="1"/>
  <c r="X162" i="1"/>
  <c r="X164" i="1"/>
  <c r="X166" i="1"/>
  <c r="X168" i="1"/>
  <c r="X170" i="1"/>
  <c r="X172" i="1"/>
  <c r="X174" i="1"/>
  <c r="X176" i="1"/>
  <c r="X178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4" i="1"/>
  <c r="P273" i="1"/>
  <c r="T273" i="1" s="1"/>
  <c r="P289" i="1"/>
  <c r="T289" i="1" s="1"/>
  <c r="T220" i="1"/>
  <c r="T228" i="1"/>
  <c r="T236" i="1"/>
  <c r="T244" i="1"/>
  <c r="P270" i="1"/>
  <c r="P286" i="1"/>
  <c r="T224" i="1"/>
  <c r="T248" i="1"/>
  <c r="X134" i="1"/>
  <c r="X146" i="1"/>
  <c r="X154" i="1"/>
  <c r="X158" i="1"/>
  <c r="T252" i="1"/>
  <c r="P265" i="1"/>
  <c r="T265" i="1" s="1"/>
  <c r="P266" i="1"/>
  <c r="P281" i="1"/>
  <c r="T281" i="1" s="1"/>
  <c r="P282" i="1"/>
  <c r="T284" i="1" l="1"/>
  <c r="T212" i="1"/>
  <c r="T112" i="1"/>
  <c r="T68" i="1"/>
  <c r="X116" i="1"/>
  <c r="X148" i="1"/>
  <c r="T114" i="1"/>
  <c r="X285" i="1"/>
  <c r="T38" i="1"/>
  <c r="X92" i="1"/>
  <c r="X152" i="1"/>
  <c r="T86" i="1"/>
  <c r="X66" i="1"/>
  <c r="T108" i="1"/>
  <c r="T260" i="1"/>
  <c r="T110" i="1"/>
  <c r="X52" i="1"/>
  <c r="T287" i="1"/>
  <c r="X70" i="1"/>
  <c r="X276" i="1"/>
  <c r="T279" i="1"/>
  <c r="X138" i="1"/>
  <c r="T268" i="1"/>
  <c r="T62" i="1"/>
  <c r="X280" i="1"/>
  <c r="X74" i="1"/>
  <c r="T102" i="1"/>
  <c r="T292" i="1"/>
  <c r="X140" i="1"/>
  <c r="T272" i="1"/>
  <c r="X82" i="1"/>
  <c r="T291" i="1"/>
  <c r="T256" i="1"/>
  <c r="X264" i="1"/>
  <c r="X142" i="1"/>
  <c r="T250" i="1"/>
  <c r="X274" i="1"/>
  <c r="X144" i="1"/>
  <c r="X64" i="1"/>
  <c r="T94" i="1"/>
  <c r="X98" i="1"/>
  <c r="X100" i="1"/>
  <c r="X290" i="1"/>
  <c r="T46" i="1"/>
  <c r="X90" i="1"/>
  <c r="T44" i="1"/>
  <c r="X132" i="1"/>
  <c r="X150" i="1"/>
  <c r="X42" i="1"/>
  <c r="X106" i="1"/>
  <c r="X56" i="1"/>
  <c r="X58" i="1"/>
  <c r="X48" i="1"/>
  <c r="X277" i="1"/>
  <c r="T267" i="1"/>
  <c r="X50" i="1"/>
  <c r="T78" i="1"/>
  <c r="T262" i="1"/>
  <c r="X265" i="1"/>
  <c r="X269" i="1"/>
  <c r="X76" i="1"/>
  <c r="T288" i="1"/>
  <c r="X293" i="1"/>
  <c r="T283" i="1"/>
  <c r="T258" i="1"/>
  <c r="X156" i="1"/>
  <c r="T254" i="1"/>
  <c r="T30" i="1"/>
  <c r="T72" i="1"/>
  <c r="T40" i="1"/>
  <c r="T104" i="1"/>
  <c r="X88" i="1"/>
  <c r="T96" i="1"/>
  <c r="T275" i="1"/>
  <c r="X120" i="1"/>
  <c r="T278" i="1"/>
  <c r="X278" i="1"/>
  <c r="T271" i="1"/>
  <c r="X80" i="1"/>
  <c r="X289" i="1"/>
  <c r="T282" i="1"/>
  <c r="X282" i="1"/>
  <c r="T266" i="1"/>
  <c r="X266" i="1"/>
  <c r="X281" i="1"/>
  <c r="X273" i="1"/>
  <c r="T270" i="1"/>
  <c r="X270" i="1"/>
  <c r="T286" i="1"/>
  <c r="X286" i="1"/>
</calcChain>
</file>

<file path=xl/sharedStrings.xml><?xml version="1.0" encoding="utf-8"?>
<sst xmlns="http://schemas.openxmlformats.org/spreadsheetml/2006/main" count="355" uniqueCount="193">
  <si>
    <t>全市</t>
    <rPh sb="0" eb="2">
      <t>ゼンシ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</si>
  <si>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</si>
  <si>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</si>
  <si>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</si>
  <si>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</si>
  <si>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地区別</t>
    <rPh sb="0" eb="2">
      <t>チク</t>
    </rPh>
    <rPh sb="2" eb="3">
      <t>ベツ</t>
    </rPh>
    <phoneticPr fontId="2"/>
  </si>
  <si>
    <t>富良野世帯・人口</t>
    <rPh sb="0" eb="3">
      <t>フラノ</t>
    </rPh>
    <rPh sb="3" eb="5">
      <t>セタイ</t>
    </rPh>
    <rPh sb="6" eb="8">
      <t>ジンコウ</t>
    </rPh>
    <phoneticPr fontId="2"/>
  </si>
  <si>
    <t>山部世帯・人口</t>
    <rPh sb="0" eb="2">
      <t>ヤマベ</t>
    </rPh>
    <phoneticPr fontId="2"/>
  </si>
  <si>
    <t>東山世帯・人口</t>
    <rPh sb="0" eb="2">
      <t>ヒガシヤマ</t>
    </rPh>
    <phoneticPr fontId="2"/>
  </si>
  <si>
    <t>全市世帯・人口</t>
    <rPh sb="0" eb="2">
      <t>ゼンシ</t>
    </rPh>
    <phoneticPr fontId="2"/>
  </si>
  <si>
    <t>全市65歳以上人口</t>
    <rPh sb="0" eb="2">
      <t>ゼンシ</t>
    </rPh>
    <rPh sb="4" eb="5">
      <t>サイ</t>
    </rPh>
    <rPh sb="5" eb="7">
      <t>イジョウ</t>
    </rPh>
    <rPh sb="7" eb="9">
      <t>ジンコウ</t>
    </rPh>
    <phoneticPr fontId="2"/>
  </si>
  <si>
    <t>全市75歳以上人口</t>
    <rPh sb="0" eb="2">
      <t>ゼンシ</t>
    </rPh>
    <rPh sb="4" eb="5">
      <t>サイ</t>
    </rPh>
    <rPh sb="5" eb="7">
      <t>イジョウ</t>
    </rPh>
    <rPh sb="7" eb="9">
      <t>ジンコウ</t>
    </rPh>
    <phoneticPr fontId="2"/>
  </si>
  <si>
    <t>年　月</t>
    <rPh sb="0" eb="1">
      <t>ネン</t>
    </rPh>
    <rPh sb="2" eb="3">
      <t>ツキ</t>
    </rPh>
    <phoneticPr fontId="2"/>
  </si>
  <si>
    <t>2010/03</t>
    <phoneticPr fontId="2"/>
  </si>
  <si>
    <t>2010/02</t>
    <phoneticPr fontId="2"/>
  </si>
  <si>
    <t>2010/01</t>
    <phoneticPr fontId="2"/>
  </si>
  <si>
    <t>2010/05</t>
    <phoneticPr fontId="2"/>
  </si>
  <si>
    <t>2010/04</t>
    <phoneticPr fontId="2"/>
  </si>
  <si>
    <t>H22</t>
    <phoneticPr fontId="2"/>
  </si>
  <si>
    <t>年</t>
    <rPh sb="0" eb="1">
      <t>ネン</t>
    </rPh>
    <phoneticPr fontId="2"/>
  </si>
  <si>
    <t>%</t>
    <phoneticPr fontId="2"/>
  </si>
  <si>
    <t>2010/06</t>
    <phoneticPr fontId="2"/>
  </si>
  <si>
    <t>2010/07</t>
    <phoneticPr fontId="2"/>
  </si>
  <si>
    <t>2010/08</t>
    <phoneticPr fontId="2"/>
  </si>
  <si>
    <t>2010/09</t>
    <phoneticPr fontId="2"/>
  </si>
  <si>
    <t>2010/10</t>
    <phoneticPr fontId="2"/>
  </si>
  <si>
    <t>2010/１1</t>
    <phoneticPr fontId="2"/>
  </si>
  <si>
    <t>2010/１2</t>
    <phoneticPr fontId="2"/>
  </si>
  <si>
    <t>2011/01</t>
    <phoneticPr fontId="2"/>
  </si>
  <si>
    <t>H23</t>
    <phoneticPr fontId="2"/>
  </si>
  <si>
    <t>2011/02</t>
    <phoneticPr fontId="2"/>
  </si>
  <si>
    <t>2011/03</t>
    <phoneticPr fontId="2"/>
  </si>
  <si>
    <t>2011/04</t>
    <phoneticPr fontId="2"/>
  </si>
  <si>
    <t>2011/05</t>
    <phoneticPr fontId="2"/>
  </si>
  <si>
    <t>2011/06</t>
    <phoneticPr fontId="2"/>
  </si>
  <si>
    <t>2011/07</t>
    <phoneticPr fontId="2"/>
  </si>
  <si>
    <t>2011/08</t>
    <phoneticPr fontId="2"/>
  </si>
  <si>
    <t>2011/09</t>
    <phoneticPr fontId="2"/>
  </si>
  <si>
    <t>2011/10</t>
    <phoneticPr fontId="2"/>
  </si>
  <si>
    <t>2011/11</t>
    <phoneticPr fontId="2"/>
  </si>
  <si>
    <t>2011/12</t>
    <phoneticPr fontId="2"/>
  </si>
  <si>
    <t>2012/01</t>
    <phoneticPr fontId="2"/>
  </si>
  <si>
    <t>H24</t>
    <phoneticPr fontId="2"/>
  </si>
  <si>
    <t>2012/02</t>
    <phoneticPr fontId="2"/>
  </si>
  <si>
    <t>2012/03</t>
    <phoneticPr fontId="2"/>
  </si>
  <si>
    <t>2012/04</t>
    <phoneticPr fontId="2"/>
  </si>
  <si>
    <t>2012/05</t>
    <phoneticPr fontId="2"/>
  </si>
  <si>
    <t>2012/06</t>
    <phoneticPr fontId="2"/>
  </si>
  <si>
    <t>2012/07</t>
    <phoneticPr fontId="2"/>
  </si>
  <si>
    <t>2012/08</t>
    <phoneticPr fontId="2"/>
  </si>
  <si>
    <t>※24年7月から外国人を含み掲載。下段に内数で、世帯数については外国人を含む世帯数を表示。</t>
    <rPh sb="3" eb="4">
      <t>ネン</t>
    </rPh>
    <rPh sb="5" eb="6">
      <t>ガツ</t>
    </rPh>
    <rPh sb="8" eb="10">
      <t>ガイコク</t>
    </rPh>
    <rPh sb="10" eb="11">
      <t>ジン</t>
    </rPh>
    <rPh sb="12" eb="13">
      <t>フク</t>
    </rPh>
    <rPh sb="14" eb="16">
      <t>ケイサイ</t>
    </rPh>
    <rPh sb="17" eb="19">
      <t>ゲダン</t>
    </rPh>
    <rPh sb="20" eb="21">
      <t>ウチ</t>
    </rPh>
    <rPh sb="21" eb="22">
      <t>スウ</t>
    </rPh>
    <rPh sb="24" eb="27">
      <t>セタイスウ</t>
    </rPh>
    <rPh sb="32" eb="34">
      <t>ガイコク</t>
    </rPh>
    <rPh sb="34" eb="35">
      <t>ジン</t>
    </rPh>
    <rPh sb="36" eb="37">
      <t>フク</t>
    </rPh>
    <rPh sb="38" eb="41">
      <t>セタイスウ</t>
    </rPh>
    <rPh sb="42" eb="44">
      <t>ヒョウジ</t>
    </rPh>
    <phoneticPr fontId="2"/>
  </si>
  <si>
    <t>2012/09</t>
    <phoneticPr fontId="2"/>
  </si>
  <si>
    <t>2012/10</t>
    <phoneticPr fontId="2"/>
  </si>
  <si>
    <t>2012/11</t>
    <phoneticPr fontId="2"/>
  </si>
  <si>
    <t>2012/12</t>
    <phoneticPr fontId="2"/>
  </si>
  <si>
    <t>人口総数</t>
    <rPh sb="0" eb="2">
      <t>ジンコウ</t>
    </rPh>
    <rPh sb="2" eb="4">
      <t>ソウスウ</t>
    </rPh>
    <phoneticPr fontId="2"/>
  </si>
  <si>
    <t>2013/01</t>
    <phoneticPr fontId="2"/>
  </si>
  <si>
    <t>H25</t>
    <phoneticPr fontId="2"/>
  </si>
  <si>
    <t>2013/02</t>
    <phoneticPr fontId="2"/>
  </si>
  <si>
    <t>2013/03</t>
    <phoneticPr fontId="2"/>
  </si>
  <si>
    <t>2013/04</t>
    <phoneticPr fontId="2"/>
  </si>
  <si>
    <t>2013/05</t>
    <phoneticPr fontId="2"/>
  </si>
  <si>
    <t>2013/06</t>
    <phoneticPr fontId="2"/>
  </si>
  <si>
    <t>2013/07</t>
    <phoneticPr fontId="2"/>
  </si>
  <si>
    <t>2013/08</t>
    <phoneticPr fontId="2"/>
  </si>
  <si>
    <t>2013/09</t>
    <phoneticPr fontId="2"/>
  </si>
  <si>
    <t>2013/10</t>
    <phoneticPr fontId="2"/>
  </si>
  <si>
    <t>2013/11</t>
    <phoneticPr fontId="2"/>
  </si>
  <si>
    <t>2013/12</t>
    <phoneticPr fontId="2"/>
  </si>
  <si>
    <t>2014/1</t>
    <phoneticPr fontId="2"/>
  </si>
  <si>
    <t>H26</t>
    <phoneticPr fontId="2"/>
  </si>
  <si>
    <t>2014/2</t>
    <phoneticPr fontId="2"/>
  </si>
  <si>
    <t>2014/3</t>
    <phoneticPr fontId="2"/>
  </si>
  <si>
    <t>2014/4</t>
    <phoneticPr fontId="2"/>
  </si>
  <si>
    <t>2014/5</t>
    <phoneticPr fontId="2"/>
  </si>
  <si>
    <t>2014/6</t>
    <phoneticPr fontId="2"/>
  </si>
  <si>
    <t>2014/7</t>
    <phoneticPr fontId="2"/>
  </si>
  <si>
    <t>2014/8</t>
    <phoneticPr fontId="2"/>
  </si>
  <si>
    <t>2014/9</t>
    <phoneticPr fontId="2"/>
  </si>
  <si>
    <t>2014/10</t>
    <phoneticPr fontId="2"/>
  </si>
  <si>
    <t>2014/11</t>
    <phoneticPr fontId="2"/>
  </si>
  <si>
    <t>2014/12</t>
    <phoneticPr fontId="2"/>
  </si>
  <si>
    <t>2015/1</t>
    <phoneticPr fontId="2"/>
  </si>
  <si>
    <t>H27</t>
    <phoneticPr fontId="2"/>
  </si>
  <si>
    <t>2015/2</t>
    <phoneticPr fontId="2"/>
  </si>
  <si>
    <t>2015/3</t>
    <phoneticPr fontId="2"/>
  </si>
  <si>
    <t>2015/4</t>
    <phoneticPr fontId="2"/>
  </si>
  <si>
    <t>2015/5</t>
    <phoneticPr fontId="2"/>
  </si>
  <si>
    <t>2015/6</t>
    <phoneticPr fontId="2"/>
  </si>
  <si>
    <t>2015/7</t>
    <phoneticPr fontId="2"/>
  </si>
  <si>
    <t>2015/8</t>
    <phoneticPr fontId="2"/>
  </si>
  <si>
    <t>2015/9</t>
    <phoneticPr fontId="2"/>
  </si>
  <si>
    <t>2015/10</t>
    <phoneticPr fontId="2"/>
  </si>
  <si>
    <t>2015/11</t>
    <phoneticPr fontId="2"/>
  </si>
  <si>
    <t>2015/12</t>
    <phoneticPr fontId="2"/>
  </si>
  <si>
    <t>2016/1</t>
    <phoneticPr fontId="2"/>
  </si>
  <si>
    <t>H28</t>
    <phoneticPr fontId="2"/>
  </si>
  <si>
    <t>2016/2</t>
    <phoneticPr fontId="2"/>
  </si>
  <si>
    <t>2016/3</t>
    <phoneticPr fontId="2"/>
  </si>
  <si>
    <t>2016/4</t>
    <phoneticPr fontId="2"/>
  </si>
  <si>
    <t>2016/5</t>
    <phoneticPr fontId="2"/>
  </si>
  <si>
    <t>2016/6</t>
    <phoneticPr fontId="2"/>
  </si>
  <si>
    <t>2016/7</t>
    <phoneticPr fontId="2"/>
  </si>
  <si>
    <t>2016/8</t>
    <phoneticPr fontId="2"/>
  </si>
  <si>
    <t>2016/9</t>
    <phoneticPr fontId="2"/>
  </si>
  <si>
    <t>2016/10</t>
    <phoneticPr fontId="2"/>
  </si>
  <si>
    <t>2016/11</t>
    <phoneticPr fontId="2"/>
  </si>
  <si>
    <t>2016/12</t>
    <phoneticPr fontId="2"/>
  </si>
  <si>
    <t>2017/1</t>
    <phoneticPr fontId="2"/>
  </si>
  <si>
    <t>H29</t>
    <phoneticPr fontId="2"/>
  </si>
  <si>
    <t>2017/2</t>
    <phoneticPr fontId="2"/>
  </si>
  <si>
    <t>2017/3</t>
    <phoneticPr fontId="2"/>
  </si>
  <si>
    <t>2017/4</t>
    <phoneticPr fontId="2"/>
  </si>
  <si>
    <t>2017/5</t>
    <phoneticPr fontId="2"/>
  </si>
  <si>
    <t>2017/6</t>
    <phoneticPr fontId="2"/>
  </si>
  <si>
    <t>2017/7</t>
    <phoneticPr fontId="2"/>
  </si>
  <si>
    <t>2017/8</t>
    <phoneticPr fontId="2"/>
  </si>
  <si>
    <t>2017/9</t>
    <phoneticPr fontId="2"/>
  </si>
  <si>
    <t>2017/10</t>
    <phoneticPr fontId="2"/>
  </si>
  <si>
    <t>2017/11</t>
    <phoneticPr fontId="2"/>
  </si>
  <si>
    <t>2017/12</t>
    <phoneticPr fontId="2"/>
  </si>
  <si>
    <t>2018/1</t>
    <phoneticPr fontId="2"/>
  </si>
  <si>
    <t>H30</t>
    <phoneticPr fontId="2"/>
  </si>
  <si>
    <t>2018/2</t>
    <phoneticPr fontId="2"/>
  </si>
  <si>
    <t>2018/3</t>
    <phoneticPr fontId="2"/>
  </si>
  <si>
    <t>2018/4</t>
    <phoneticPr fontId="2"/>
  </si>
  <si>
    <t>2018/5</t>
    <phoneticPr fontId="2"/>
  </si>
  <si>
    <t>2018/6</t>
    <phoneticPr fontId="2"/>
  </si>
  <si>
    <t>2018/7</t>
    <phoneticPr fontId="2"/>
  </si>
  <si>
    <t>2018/8</t>
    <phoneticPr fontId="2"/>
  </si>
  <si>
    <t>2018/9</t>
    <phoneticPr fontId="2"/>
  </si>
  <si>
    <t>2018/10</t>
    <phoneticPr fontId="2"/>
  </si>
  <si>
    <t>2018/11</t>
    <phoneticPr fontId="2"/>
  </si>
  <si>
    <t>2018/12</t>
    <phoneticPr fontId="2"/>
  </si>
  <si>
    <t>2019/1</t>
    <phoneticPr fontId="2"/>
  </si>
  <si>
    <t>H31</t>
    <phoneticPr fontId="2"/>
  </si>
  <si>
    <t>2019/2</t>
    <phoneticPr fontId="2"/>
  </si>
  <si>
    <t>2019/3</t>
    <phoneticPr fontId="2"/>
  </si>
  <si>
    <t>2019/4</t>
    <phoneticPr fontId="2"/>
  </si>
  <si>
    <t>2019/5</t>
    <phoneticPr fontId="2"/>
  </si>
  <si>
    <t>R1</t>
    <phoneticPr fontId="2"/>
  </si>
  <si>
    <t>2019/6</t>
    <phoneticPr fontId="2"/>
  </si>
  <si>
    <t>2019/7</t>
    <phoneticPr fontId="2"/>
  </si>
  <si>
    <t>2019/8</t>
    <phoneticPr fontId="2"/>
  </si>
  <si>
    <t>2019/9</t>
    <phoneticPr fontId="2"/>
  </si>
  <si>
    <t>2019/10</t>
    <phoneticPr fontId="2"/>
  </si>
  <si>
    <t>2019/11</t>
    <phoneticPr fontId="2"/>
  </si>
  <si>
    <t>2019/12</t>
    <phoneticPr fontId="2"/>
  </si>
  <si>
    <t>2020/1</t>
    <phoneticPr fontId="2"/>
  </si>
  <si>
    <t>R2</t>
    <phoneticPr fontId="2"/>
  </si>
  <si>
    <t>2020/2</t>
    <phoneticPr fontId="2"/>
  </si>
  <si>
    <t>2020/3</t>
    <phoneticPr fontId="2"/>
  </si>
  <si>
    <t>2020/4</t>
    <phoneticPr fontId="2"/>
  </si>
  <si>
    <t>2020/5</t>
    <phoneticPr fontId="2"/>
  </si>
  <si>
    <t>2020/6</t>
    <phoneticPr fontId="2"/>
  </si>
  <si>
    <t>2020/7</t>
    <phoneticPr fontId="2"/>
  </si>
  <si>
    <t>2020/8</t>
    <phoneticPr fontId="2"/>
  </si>
  <si>
    <t>2020/9</t>
    <phoneticPr fontId="2"/>
  </si>
  <si>
    <t>2020/10</t>
    <phoneticPr fontId="2"/>
  </si>
  <si>
    <t>2020/11</t>
    <phoneticPr fontId="2"/>
  </si>
  <si>
    <t>2020/12</t>
    <phoneticPr fontId="2"/>
  </si>
  <si>
    <t>2021/1</t>
    <phoneticPr fontId="2"/>
  </si>
  <si>
    <t>2021/2</t>
    <phoneticPr fontId="2"/>
  </si>
  <si>
    <t>2021/3</t>
    <phoneticPr fontId="2"/>
  </si>
  <si>
    <t>R3</t>
    <phoneticPr fontId="2"/>
  </si>
  <si>
    <t>2021/4</t>
    <phoneticPr fontId="2"/>
  </si>
  <si>
    <t>作成：市民生活部市民課戸籍住民係　Tel0167-39-2301</t>
    <rPh sb="0" eb="2">
      <t>サクセイ</t>
    </rPh>
    <rPh sb="3" eb="5">
      <t>シミン</t>
    </rPh>
    <rPh sb="5" eb="7">
      <t>セイカツ</t>
    </rPh>
    <rPh sb="7" eb="8">
      <t>ブ</t>
    </rPh>
    <rPh sb="8" eb="10">
      <t>シミン</t>
    </rPh>
    <rPh sb="10" eb="11">
      <t>カ</t>
    </rPh>
    <rPh sb="11" eb="13">
      <t>コセキ</t>
    </rPh>
    <rPh sb="13" eb="15">
      <t>ジュウミン</t>
    </rPh>
    <rPh sb="15" eb="16">
      <t>カカ</t>
    </rPh>
    <phoneticPr fontId="2"/>
  </si>
  <si>
    <t>2021/5</t>
    <phoneticPr fontId="2"/>
  </si>
  <si>
    <t>2021/6</t>
    <phoneticPr fontId="2"/>
  </si>
  <si>
    <t>2021/7</t>
    <phoneticPr fontId="2"/>
  </si>
  <si>
    <t>2021/8</t>
    <phoneticPr fontId="2"/>
  </si>
  <si>
    <t>2021/9</t>
    <phoneticPr fontId="2"/>
  </si>
  <si>
    <t>2021/10</t>
    <phoneticPr fontId="2"/>
  </si>
  <si>
    <t>2021/12</t>
    <phoneticPr fontId="2"/>
  </si>
  <si>
    <t>2021/11</t>
    <phoneticPr fontId="2"/>
  </si>
  <si>
    <t>R4</t>
    <phoneticPr fontId="2"/>
  </si>
  <si>
    <t>2022/1</t>
    <phoneticPr fontId="2"/>
  </si>
  <si>
    <t>2022/2</t>
    <phoneticPr fontId="2"/>
  </si>
  <si>
    <t>2022/3</t>
    <phoneticPr fontId="2"/>
  </si>
  <si>
    <t>2022/4</t>
    <phoneticPr fontId="2"/>
  </si>
  <si>
    <t>2022/5</t>
    <phoneticPr fontId="2"/>
  </si>
  <si>
    <t>2022/6</t>
    <phoneticPr fontId="2"/>
  </si>
  <si>
    <t>2022/7</t>
    <phoneticPr fontId="2"/>
  </si>
  <si>
    <t>2022/8</t>
    <phoneticPr fontId="2"/>
  </si>
  <si>
    <t>2022/9</t>
    <phoneticPr fontId="2"/>
  </si>
  <si>
    <t>2022/10</t>
    <phoneticPr fontId="2"/>
  </si>
  <si>
    <t>2022/11</t>
    <phoneticPr fontId="2"/>
  </si>
  <si>
    <t>2022/12</t>
    <phoneticPr fontId="2"/>
  </si>
  <si>
    <t>2023/1</t>
    <phoneticPr fontId="2"/>
  </si>
  <si>
    <t>2023/2</t>
    <phoneticPr fontId="2"/>
  </si>
  <si>
    <t>◆富良野市人口世帯数地区別内訳表 (H22.1 - R5.3)</t>
    <rPh sb="1" eb="5">
      <t>フラノシ</t>
    </rPh>
    <rPh sb="5" eb="7">
      <t>ジンコウ</t>
    </rPh>
    <rPh sb="7" eb="10">
      <t>セタイスウ</t>
    </rPh>
    <rPh sb="10" eb="12">
      <t>チク</t>
    </rPh>
    <rPh sb="12" eb="13">
      <t>ベツ</t>
    </rPh>
    <rPh sb="13" eb="15">
      <t>ウチワケ</t>
    </rPh>
    <rPh sb="15" eb="16">
      <t>ヒョウ</t>
    </rPh>
    <phoneticPr fontId="2"/>
  </si>
  <si>
    <t>2023/3</t>
    <phoneticPr fontId="2"/>
  </si>
  <si>
    <t>R5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</si>
</sst>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7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38" fontId="4" fillId="0" borderId="1" xfId="2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3" fillId="0" borderId="1" xfId="2" applyFont="1" applyFill="1" applyBorder="1" applyAlignment="1">
      <alignment horizontal="right" vertical="center"/>
    </xf>
    <xf numFmtId="38" fontId="3" fillId="0" borderId="4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right" vertical="center"/>
    </xf>
    <xf numFmtId="38" fontId="3" fillId="0" borderId="8" xfId="2" applyFont="1" applyFill="1" applyBorder="1" applyAlignment="1">
      <alignment horizontal="right" vertical="center"/>
    </xf>
    <xf numFmtId="38" fontId="4" fillId="0" borderId="3" xfId="2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38" fontId="3" fillId="0" borderId="7" xfId="2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9" xfId="2" applyFont="1" applyFill="1" applyBorder="1" applyAlignment="1">
      <alignment horizontal="right" vertical="center"/>
    </xf>
    <xf numFmtId="38" fontId="4" fillId="0" borderId="9" xfId="2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38" fontId="3" fillId="0" borderId="10" xfId="2" applyFont="1" applyFill="1" applyBorder="1" applyAlignment="1">
      <alignment horizontal="right" vertical="center"/>
    </xf>
    <xf numFmtId="38" fontId="3" fillId="0" borderId="11" xfId="2" applyFont="1" applyFill="1" applyBorder="1" applyAlignment="1">
      <alignment horizontal="right" vertical="center"/>
    </xf>
    <xf numFmtId="38" fontId="3" fillId="0" borderId="12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right" vertical="center"/>
    </xf>
    <xf numFmtId="38" fontId="4" fillId="0" borderId="16" xfId="2" applyFont="1" applyFill="1" applyBorder="1" applyAlignment="1">
      <alignment horizontal="right" vertical="center"/>
    </xf>
    <xf numFmtId="38" fontId="4" fillId="0" borderId="10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right" vertical="center"/>
    </xf>
    <xf numFmtId="177" fontId="3" fillId="2" borderId="18" xfId="0" quotePrefix="1" applyNumberFormat="1" applyFont="1" applyFill="1" applyBorder="1" applyAlignment="1">
      <alignment horizontal="center" vertical="center"/>
    </xf>
    <xf numFmtId="177" fontId="3" fillId="2" borderId="19" xfId="0" quotePrefix="1" applyNumberFormat="1" applyFont="1" applyFill="1" applyBorder="1" applyAlignment="1">
      <alignment horizontal="center" vertical="center"/>
    </xf>
    <xf numFmtId="177" fontId="3" fillId="2" borderId="20" xfId="0" quotePrefix="1" applyNumberFormat="1" applyFont="1" applyFill="1" applyBorder="1" applyAlignment="1">
      <alignment horizontal="center" vertical="center"/>
    </xf>
    <xf numFmtId="22" fontId="3" fillId="2" borderId="18" xfId="0" quotePrefix="1" applyNumberFormat="1" applyFont="1" applyFill="1" applyBorder="1" applyAlignment="1">
      <alignment horizontal="center" vertical="center"/>
    </xf>
    <xf numFmtId="0" fontId="3" fillId="2" borderId="18" xfId="0" quotePrefix="1" applyFont="1" applyFill="1" applyBorder="1" applyAlignment="1">
      <alignment horizontal="center" vertical="center"/>
    </xf>
    <xf numFmtId="38" fontId="3" fillId="0" borderId="23" xfId="2" applyFont="1" applyFill="1" applyBorder="1" applyAlignment="1">
      <alignment horizontal="right" vertical="center"/>
    </xf>
    <xf numFmtId="38" fontId="3" fillId="0" borderId="17" xfId="2" applyFont="1" applyFill="1" applyBorder="1" applyAlignment="1">
      <alignment horizontal="right" vertical="center"/>
    </xf>
    <xf numFmtId="38" fontId="3" fillId="0" borderId="16" xfId="2" applyFont="1" applyFill="1" applyBorder="1" applyAlignment="1">
      <alignment horizontal="right" vertical="center"/>
    </xf>
    <xf numFmtId="38" fontId="3" fillId="0" borderId="20" xfId="2" applyFont="1" applyFill="1" applyBorder="1" applyAlignment="1">
      <alignment horizontal="right" vertical="center"/>
    </xf>
    <xf numFmtId="38" fontId="3" fillId="0" borderId="18" xfId="2" applyFont="1" applyFill="1" applyBorder="1" applyAlignment="1">
      <alignment horizontal="right" vertical="center"/>
    </xf>
    <xf numFmtId="38" fontId="3" fillId="0" borderId="26" xfId="2" applyFont="1" applyFill="1" applyBorder="1" applyAlignment="1">
      <alignment horizontal="right" vertical="center"/>
    </xf>
    <xf numFmtId="177" fontId="8" fillId="2" borderId="4" xfId="0" applyNumberFormat="1" applyFont="1" applyFill="1" applyBorder="1" applyAlignment="1">
      <alignment horizontal="center" vertical="center"/>
    </xf>
    <xf numFmtId="177" fontId="8" fillId="2" borderId="28" xfId="0" applyNumberFormat="1" applyFont="1" applyFill="1" applyBorder="1" applyAlignment="1">
      <alignment horizontal="center" vertical="center"/>
    </xf>
    <xf numFmtId="177" fontId="8" fillId="2" borderId="29" xfId="0" applyNumberFormat="1" applyFont="1" applyFill="1" applyBorder="1" applyAlignment="1">
      <alignment horizontal="center" vertical="center"/>
    </xf>
    <xf numFmtId="22" fontId="8" fillId="2" borderId="30" xfId="0" applyNumberFormat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38" fontId="3" fillId="0" borderId="12" xfId="2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8" fontId="4" fillId="0" borderId="24" xfId="2" applyFont="1" applyFill="1" applyBorder="1" applyAlignment="1">
      <alignment horizontal="right" vertical="center"/>
    </xf>
    <xf numFmtId="38" fontId="3" fillId="0" borderId="5" xfId="2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8" fontId="3" fillId="0" borderId="6" xfId="2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right" vertical="center"/>
    </xf>
    <xf numFmtId="38" fontId="4" fillId="0" borderId="2" xfId="2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5" fillId="0" borderId="9" xfId="2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/>
    </xf>
    <xf numFmtId="176" fontId="5" fillId="0" borderId="2" xfId="2" applyNumberFormat="1" applyFont="1" applyFill="1" applyBorder="1" applyAlignment="1">
      <alignment horizontal="right" vertical="center"/>
    </xf>
    <xf numFmtId="17" fontId="3" fillId="2" borderId="18" xfId="0" quotePrefix="1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right" vertical="center"/>
    </xf>
    <xf numFmtId="17" fontId="3" fillId="2" borderId="33" xfId="0" quotePrefix="1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38" fontId="3" fillId="0" borderId="35" xfId="2" applyFont="1" applyFill="1" applyBorder="1" applyAlignment="1">
      <alignment horizontal="right" vertical="center"/>
    </xf>
    <xf numFmtId="38" fontId="3" fillId="0" borderId="36" xfId="2" applyFont="1" applyFill="1" applyBorder="1" applyAlignment="1">
      <alignment horizontal="right" vertical="center"/>
    </xf>
    <xf numFmtId="38" fontId="3" fillId="0" borderId="37" xfId="2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right" vertical="center"/>
    </xf>
    <xf numFmtId="38" fontId="3" fillId="0" borderId="38" xfId="2" applyFont="1" applyFill="1" applyBorder="1" applyAlignment="1">
      <alignment horizontal="right" vertical="center"/>
    </xf>
    <xf numFmtId="0" fontId="3" fillId="0" borderId="35" xfId="0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38" fontId="3" fillId="0" borderId="33" xfId="2" applyFont="1" applyFill="1" applyBorder="1" applyAlignment="1">
      <alignment horizontal="right" vertical="center"/>
    </xf>
    <xf numFmtId="38" fontId="4" fillId="0" borderId="35" xfId="2" applyFont="1" applyFill="1" applyBorder="1" applyAlignment="1">
      <alignment horizontal="right" vertical="center"/>
    </xf>
    <xf numFmtId="176" fontId="5" fillId="0" borderId="36" xfId="2" applyNumberFormat="1" applyFont="1" applyFill="1" applyBorder="1" applyAlignment="1">
      <alignment horizontal="right" vertical="center"/>
    </xf>
    <xf numFmtId="38" fontId="4" fillId="0" borderId="36" xfId="2" applyFont="1" applyFill="1" applyBorder="1" applyAlignment="1">
      <alignment horizontal="right" vertical="center"/>
    </xf>
    <xf numFmtId="17" fontId="3" fillId="2" borderId="22" xfId="0" quotePrefix="1" applyNumberFormat="1" applyFont="1" applyFill="1" applyBorder="1" applyAlignment="1">
      <alignment horizontal="center" vertical="center"/>
    </xf>
    <xf numFmtId="38" fontId="3" fillId="0" borderId="25" xfId="2" applyFont="1" applyFill="1" applyBorder="1" applyAlignment="1">
      <alignment horizontal="right" vertical="center"/>
    </xf>
    <xf numFmtId="38" fontId="3" fillId="0" borderId="15" xfId="2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8" fontId="3" fillId="0" borderId="27" xfId="2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38" fontId="4" fillId="0" borderId="25" xfId="2" applyFont="1" applyFill="1" applyBorder="1" applyAlignment="1">
      <alignment horizontal="right" vertical="center"/>
    </xf>
    <xf numFmtId="0" fontId="8" fillId="2" borderId="39" xfId="0" applyFont="1" applyFill="1" applyBorder="1" applyAlignment="1">
      <alignment horizontal="center" vertical="center"/>
    </xf>
    <xf numFmtId="17" fontId="3" fillId="2" borderId="21" xfId="0" quotePrefix="1" applyNumberFormat="1" applyFont="1" applyFill="1" applyBorder="1" applyAlignment="1">
      <alignment horizontal="center" vertical="center"/>
    </xf>
    <xf numFmtId="38" fontId="3" fillId="0" borderId="24" xfId="2" applyFont="1" applyFill="1" applyBorder="1" applyAlignment="1">
      <alignment horizontal="right" vertical="center"/>
    </xf>
    <xf numFmtId="38" fontId="3" fillId="0" borderId="14" xfId="2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right" vertical="center"/>
    </xf>
    <xf numFmtId="38" fontId="3" fillId="0" borderId="21" xfId="2" applyFont="1" applyFill="1" applyBorder="1" applyAlignment="1">
      <alignment horizontal="right" vertical="center"/>
    </xf>
    <xf numFmtId="38" fontId="3" fillId="0" borderId="10" xfId="2" applyFont="1" applyFill="1" applyBorder="1" applyAlignment="1">
      <alignment vertical="center"/>
    </xf>
    <xf numFmtId="17" fontId="3" fillId="2" borderId="26" xfId="0" quotePrefix="1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right" vertical="center"/>
    </xf>
    <xf numFmtId="38" fontId="3" fillId="0" borderId="1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13" xfId="2" applyFont="1" applyFill="1" applyBorder="1" applyAlignment="1">
      <alignment horizontal="center" vertical="center"/>
    </xf>
    <xf numFmtId="17" fontId="3" fillId="2" borderId="20" xfId="0" quotePrefix="1" applyNumberFormat="1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8" fontId="3" fillId="0" borderId="5" xfId="2" applyFont="1" applyFill="1" applyBorder="1" applyAlignment="1">
      <alignment horizontal="center" vertical="center"/>
    </xf>
    <xf numFmtId="38" fontId="3" fillId="0" borderId="14" xfId="2" applyFont="1" applyFill="1" applyBorder="1" applyAlignment="1">
      <alignment horizontal="center" vertical="center"/>
    </xf>
    <xf numFmtId="17" fontId="3" fillId="2" borderId="19" xfId="0" quotePrefix="1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38" fontId="3" fillId="0" borderId="40" xfId="2" applyFont="1" applyFill="1" applyBorder="1" applyAlignment="1">
      <alignment horizontal="right" vertical="center"/>
    </xf>
    <xf numFmtId="38" fontId="3" fillId="0" borderId="41" xfId="2" applyFont="1" applyFill="1" applyBorder="1" applyAlignment="1">
      <alignment horizontal="right" vertical="center"/>
    </xf>
    <xf numFmtId="38" fontId="3" fillId="0" borderId="42" xfId="2" applyFont="1" applyFill="1" applyBorder="1" applyAlignment="1">
      <alignment horizontal="right" vertical="center"/>
    </xf>
    <xf numFmtId="38" fontId="3" fillId="0" borderId="43" xfId="2" applyFont="1" applyFill="1" applyBorder="1" applyAlignment="1">
      <alignment horizontal="right" vertical="center"/>
    </xf>
    <xf numFmtId="38" fontId="3" fillId="0" borderId="44" xfId="2" applyFont="1" applyFill="1" applyBorder="1" applyAlignment="1">
      <alignment horizontal="right" vertical="center"/>
    </xf>
    <xf numFmtId="38" fontId="4" fillId="0" borderId="44" xfId="2" applyFont="1" applyFill="1" applyBorder="1" applyAlignment="1">
      <alignment vertical="center"/>
    </xf>
    <xf numFmtId="176" fontId="5" fillId="0" borderId="41" xfId="2" applyNumberFormat="1" applyFont="1" applyFill="1" applyBorder="1" applyAlignment="1">
      <alignment vertical="center"/>
    </xf>
    <xf numFmtId="38" fontId="3" fillId="0" borderId="41" xfId="2" quotePrefix="1" applyFont="1" applyFill="1" applyBorder="1" applyAlignment="1">
      <alignment vertical="center"/>
    </xf>
    <xf numFmtId="38" fontId="4" fillId="0" borderId="41" xfId="2" applyFont="1" applyFill="1" applyBorder="1" applyAlignment="1">
      <alignment horizontal="right" vertical="center"/>
    </xf>
    <xf numFmtId="176" fontId="5" fillId="0" borderId="41" xfId="2" applyNumberFormat="1" applyFont="1" applyFill="1" applyBorder="1" applyAlignment="1">
      <alignment horizontal="center" vertical="center"/>
    </xf>
    <xf numFmtId="38" fontId="3" fillId="0" borderId="41" xfId="2" quotePrefix="1" applyFont="1" applyFill="1" applyBorder="1" applyAlignment="1">
      <alignment horizontal="right" vertical="center"/>
    </xf>
    <xf numFmtId="38" fontId="3" fillId="0" borderId="43" xfId="2" quotePrefix="1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right" vertical="center"/>
    </xf>
    <xf numFmtId="38" fontId="3" fillId="0" borderId="45" xfId="2" applyFont="1" applyFill="1" applyBorder="1" applyAlignment="1">
      <alignment horizontal="center" vertical="center"/>
    </xf>
    <xf numFmtId="38" fontId="3" fillId="0" borderId="46" xfId="2" applyFont="1" applyFill="1" applyBorder="1" applyAlignment="1">
      <alignment horizontal="center" vertical="center"/>
    </xf>
    <xf numFmtId="38" fontId="3" fillId="0" borderId="47" xfId="2" applyFont="1" applyFill="1" applyBorder="1" applyAlignment="1">
      <alignment horizontal="right" vertical="center"/>
    </xf>
    <xf numFmtId="38" fontId="3" fillId="0" borderId="48" xfId="2" applyFont="1" applyFill="1" applyBorder="1" applyAlignment="1">
      <alignment horizontal="right" vertical="center"/>
    </xf>
    <xf numFmtId="38" fontId="3" fillId="0" borderId="49" xfId="2" applyFont="1" applyFill="1" applyBorder="1" applyAlignment="1">
      <alignment horizontal="right" vertical="center"/>
    </xf>
    <xf numFmtId="38" fontId="3" fillId="0" borderId="46" xfId="2" applyFont="1" applyFill="1" applyBorder="1" applyAlignment="1">
      <alignment horizontal="right" vertical="center"/>
    </xf>
    <xf numFmtId="38" fontId="4" fillId="0" borderId="49" xfId="2" applyFont="1" applyFill="1" applyBorder="1" applyAlignment="1">
      <alignment horizontal="right" vertical="center"/>
    </xf>
    <xf numFmtId="176" fontId="5" fillId="0" borderId="45" xfId="2" applyNumberFormat="1" applyFont="1" applyFill="1" applyBorder="1" applyAlignment="1">
      <alignment horizontal="right" vertical="center"/>
    </xf>
    <xf numFmtId="38" fontId="4" fillId="0" borderId="45" xfId="2" applyFont="1" applyFill="1" applyBorder="1" applyAlignment="1">
      <alignment horizontal="right" vertical="center"/>
    </xf>
    <xf numFmtId="38" fontId="3" fillId="0" borderId="50" xfId="2" applyFont="1" applyFill="1" applyBorder="1" applyAlignment="1">
      <alignment horizontal="right" vertical="center"/>
    </xf>
    <xf numFmtId="38" fontId="3" fillId="0" borderId="51" xfId="2" applyFont="1" applyFill="1" applyBorder="1" applyAlignment="1">
      <alignment horizontal="right" vertical="center"/>
    </xf>
    <xf numFmtId="38" fontId="3" fillId="0" borderId="51" xfId="2" applyFont="1" applyFill="1" applyBorder="1" applyAlignment="1">
      <alignment horizontal="center" vertical="center"/>
    </xf>
    <xf numFmtId="38" fontId="3" fillId="0" borderId="52" xfId="2" applyFont="1" applyFill="1" applyBorder="1" applyAlignment="1">
      <alignment horizontal="center" vertical="center"/>
    </xf>
    <xf numFmtId="38" fontId="3" fillId="0" borderId="53" xfId="2" applyFont="1" applyFill="1" applyBorder="1" applyAlignment="1">
      <alignment horizontal="right" vertical="center"/>
    </xf>
    <xf numFmtId="38" fontId="3" fillId="0" borderId="54" xfId="2" applyFont="1" applyFill="1" applyBorder="1" applyAlignment="1">
      <alignment horizontal="right" vertical="center"/>
    </xf>
    <xf numFmtId="38" fontId="3" fillId="0" borderId="52" xfId="2" applyFont="1" applyFill="1" applyBorder="1" applyAlignment="1">
      <alignment horizontal="right" vertical="center"/>
    </xf>
    <xf numFmtId="38" fontId="4" fillId="0" borderId="54" xfId="2" applyFont="1" applyFill="1" applyBorder="1" applyAlignment="1">
      <alignment horizontal="right" vertical="center"/>
    </xf>
    <xf numFmtId="176" fontId="5" fillId="0" borderId="51" xfId="2" applyNumberFormat="1" applyFont="1" applyFill="1" applyBorder="1" applyAlignment="1">
      <alignment horizontal="right" vertical="center"/>
    </xf>
    <xf numFmtId="38" fontId="4" fillId="0" borderId="51" xfId="2" applyFont="1" applyFill="1" applyBorder="1" applyAlignment="1">
      <alignment horizontal="right" vertical="center"/>
    </xf>
    <xf numFmtId="38" fontId="3" fillId="0" borderId="55" xfId="2" applyFont="1" applyFill="1" applyBorder="1" applyAlignment="1">
      <alignment horizontal="right" vertical="center"/>
    </xf>
    <xf numFmtId="38" fontId="3" fillId="0" borderId="56" xfId="2" applyFont="1" applyFill="1" applyBorder="1" applyAlignment="1">
      <alignment horizontal="right" vertical="center"/>
    </xf>
    <xf numFmtId="38" fontId="3" fillId="0" borderId="57" xfId="2" applyFont="1" applyFill="1" applyBorder="1" applyAlignment="1">
      <alignment horizontal="right" vertical="center"/>
    </xf>
    <xf numFmtId="38" fontId="3" fillId="0" borderId="58" xfId="2" applyFont="1" applyFill="1" applyBorder="1" applyAlignment="1">
      <alignment horizontal="right" vertical="center"/>
    </xf>
    <xf numFmtId="38" fontId="3" fillId="0" borderId="59" xfId="2" applyFont="1" applyFill="1" applyBorder="1" applyAlignment="1">
      <alignment horizontal="right" vertical="center"/>
    </xf>
    <xf numFmtId="38" fontId="4" fillId="0" borderId="59" xfId="2" applyFont="1" applyFill="1" applyBorder="1" applyAlignment="1">
      <alignment vertical="center"/>
    </xf>
    <xf numFmtId="176" fontId="5" fillId="0" borderId="56" xfId="2" applyNumberFormat="1" applyFont="1" applyFill="1" applyBorder="1" applyAlignment="1">
      <alignment vertical="center"/>
    </xf>
    <xf numFmtId="38" fontId="3" fillId="0" borderId="56" xfId="2" quotePrefix="1" applyFont="1" applyFill="1" applyBorder="1" applyAlignment="1">
      <alignment vertical="center"/>
    </xf>
    <xf numFmtId="38" fontId="4" fillId="0" borderId="56" xfId="2" applyFont="1" applyFill="1" applyBorder="1" applyAlignment="1">
      <alignment horizontal="right" vertical="center"/>
    </xf>
    <xf numFmtId="176" fontId="5" fillId="0" borderId="56" xfId="2" applyNumberFormat="1" applyFont="1" applyFill="1" applyBorder="1" applyAlignment="1">
      <alignment horizontal="center" vertical="center"/>
    </xf>
    <xf numFmtId="38" fontId="3" fillId="0" borderId="56" xfId="2" quotePrefix="1" applyFont="1" applyFill="1" applyBorder="1" applyAlignment="1">
      <alignment horizontal="right" vertical="center"/>
    </xf>
    <xf numFmtId="38" fontId="3" fillId="0" borderId="58" xfId="2" quotePrefix="1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3" fontId="3" fillId="7" borderId="10" xfId="0" applyNumberFormat="1" applyFont="1" applyFill="1" applyBorder="1" applyAlignment="1">
      <alignment horizontal="right" vertical="center"/>
    </xf>
    <xf numFmtId="0" fontId="3" fillId="7" borderId="9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7" borderId="26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40" xfId="0" applyFont="1" applyFill="1" applyBorder="1" applyAlignment="1">
      <alignment horizontal="right" vertical="center"/>
    </xf>
    <xf numFmtId="0" fontId="3" fillId="7" borderId="41" xfId="0" applyFont="1" applyFill="1" applyBorder="1" applyAlignment="1">
      <alignment horizontal="right" vertical="center"/>
    </xf>
    <xf numFmtId="0" fontId="3" fillId="7" borderId="42" xfId="0" applyFont="1" applyFill="1" applyBorder="1" applyAlignment="1">
      <alignment horizontal="right" vertical="center"/>
    </xf>
    <xf numFmtId="0" fontId="3" fillId="7" borderId="43" xfId="0" applyFont="1" applyFill="1" applyBorder="1" applyAlignment="1">
      <alignment horizontal="right" vertical="center"/>
    </xf>
    <xf numFmtId="0" fontId="3" fillId="7" borderId="44" xfId="0" applyFont="1" applyFill="1" applyBorder="1" applyAlignment="1">
      <alignment horizontal="right" vertical="center"/>
    </xf>
    <xf numFmtId="3" fontId="3" fillId="7" borderId="9" xfId="0" applyNumberFormat="1" applyFont="1" applyFill="1" applyBorder="1" applyAlignment="1">
      <alignment horizontal="right" vertical="center"/>
    </xf>
    <xf numFmtId="3" fontId="3" fillId="7" borderId="13" xfId="0" applyNumberFormat="1" applyFont="1" applyFill="1" applyBorder="1" applyAlignment="1">
      <alignment horizontal="right" vertical="center"/>
    </xf>
    <xf numFmtId="3" fontId="3" fillId="7" borderId="23" xfId="0" applyNumberFormat="1" applyFont="1" applyFill="1" applyBorder="1" applyAlignment="1">
      <alignment horizontal="right" vertical="center"/>
    </xf>
    <xf numFmtId="38" fontId="3" fillId="0" borderId="41" xfId="2" applyFont="1" applyFill="1" applyBorder="1" applyAlignment="1">
      <alignment vertical="center"/>
    </xf>
    <xf numFmtId="0" fontId="3" fillId="2" borderId="6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right" vertical="center"/>
    </xf>
    <xf numFmtId="0" fontId="3" fillId="7" borderId="64" xfId="0" applyFont="1" applyFill="1" applyBorder="1" applyAlignment="1">
      <alignment horizontal="right" vertical="center"/>
    </xf>
    <xf numFmtId="0" fontId="3" fillId="7" borderId="65" xfId="0" applyFont="1" applyFill="1" applyBorder="1" applyAlignment="1">
      <alignment horizontal="right" vertical="center"/>
    </xf>
    <xf numFmtId="0" fontId="3" fillId="7" borderId="66" xfId="0" applyFont="1" applyFill="1" applyBorder="1" applyAlignment="1">
      <alignment horizontal="right" vertical="center"/>
    </xf>
    <xf numFmtId="0" fontId="3" fillId="7" borderId="67" xfId="0" applyFont="1" applyFill="1" applyBorder="1" applyAlignment="1">
      <alignment horizontal="right" vertical="center"/>
    </xf>
    <xf numFmtId="38" fontId="4" fillId="0" borderId="67" xfId="2" applyFont="1" applyFill="1" applyBorder="1" applyAlignment="1">
      <alignment vertical="center"/>
    </xf>
    <xf numFmtId="176" fontId="5" fillId="0" borderId="64" xfId="2" applyNumberFormat="1" applyFont="1" applyFill="1" applyBorder="1" applyAlignment="1">
      <alignment vertical="center"/>
    </xf>
    <xf numFmtId="38" fontId="3" fillId="0" borderId="64" xfId="2" quotePrefix="1" applyFont="1" applyFill="1" applyBorder="1" applyAlignment="1">
      <alignment vertical="center"/>
    </xf>
    <xf numFmtId="38" fontId="4" fillId="0" borderId="64" xfId="2" applyFont="1" applyFill="1" applyBorder="1" applyAlignment="1">
      <alignment horizontal="right" vertical="center"/>
    </xf>
    <xf numFmtId="176" fontId="5" fillId="0" borderId="64" xfId="2" applyNumberFormat="1" applyFont="1" applyFill="1" applyBorder="1" applyAlignment="1">
      <alignment horizontal="center" vertical="center"/>
    </xf>
    <xf numFmtId="38" fontId="3" fillId="0" borderId="64" xfId="2" quotePrefix="1" applyFont="1" applyFill="1" applyBorder="1" applyAlignment="1">
      <alignment horizontal="right" vertical="center"/>
    </xf>
    <xf numFmtId="38" fontId="3" fillId="0" borderId="66" xfId="2" quotePrefix="1" applyFont="1" applyFill="1" applyBorder="1" applyAlignment="1">
      <alignment horizontal="right" vertical="center"/>
    </xf>
    <xf numFmtId="38" fontId="3" fillId="7" borderId="9" xfId="2" applyFont="1" applyFill="1" applyBorder="1" applyAlignment="1">
      <alignment horizontal="right" vertical="center"/>
    </xf>
    <xf numFmtId="38" fontId="3" fillId="0" borderId="64" xfId="2" applyFont="1" applyFill="1" applyBorder="1" applyAlignment="1">
      <alignment vertical="center"/>
    </xf>
    <xf numFmtId="38" fontId="3" fillId="0" borderId="64" xfId="2" applyFont="1" applyFill="1" applyBorder="1" applyAlignment="1">
      <alignment horizontal="right" vertical="center"/>
    </xf>
    <xf numFmtId="38" fontId="3" fillId="0" borderId="66" xfId="2" applyFont="1" applyFill="1" applyBorder="1" applyAlignment="1">
      <alignment horizontal="right" vertical="center"/>
    </xf>
    <xf numFmtId="3" fontId="3" fillId="7" borderId="8" xfId="0" applyNumberFormat="1" applyFont="1" applyFill="1" applyBorder="1" applyAlignment="1">
      <alignment horizontal="right" vertical="center"/>
    </xf>
    <xf numFmtId="3" fontId="3" fillId="7" borderId="68" xfId="0" applyNumberFormat="1" applyFont="1" applyFill="1" applyBorder="1" applyAlignment="1">
      <alignment horizontal="right" vertical="center"/>
    </xf>
    <xf numFmtId="3" fontId="3" fillId="7" borderId="69" xfId="0" applyNumberFormat="1" applyFont="1" applyFill="1" applyBorder="1" applyAlignment="1">
      <alignment horizontal="right" vertical="center"/>
    </xf>
    <xf numFmtId="0" fontId="3" fillId="7" borderId="19" xfId="0" applyFont="1" applyFill="1" applyBorder="1" applyAlignment="1">
      <alignment horizontal="right" vertical="center"/>
    </xf>
    <xf numFmtId="3" fontId="3" fillId="7" borderId="60" xfId="0" applyNumberFormat="1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68" xfId="0" applyFont="1" applyFill="1" applyBorder="1" applyAlignment="1">
      <alignment horizontal="right" vertical="center"/>
    </xf>
    <xf numFmtId="0" fontId="3" fillId="7" borderId="69" xfId="0" applyFont="1" applyFill="1" applyBorder="1" applyAlignment="1">
      <alignment horizontal="right" vertical="center"/>
    </xf>
    <xf numFmtId="0" fontId="3" fillId="7" borderId="55" xfId="0" applyFont="1" applyFill="1" applyBorder="1" applyAlignment="1">
      <alignment horizontal="right" vertical="center"/>
    </xf>
    <xf numFmtId="0" fontId="3" fillId="7" borderId="56" xfId="0" applyFont="1" applyFill="1" applyBorder="1" applyAlignment="1">
      <alignment horizontal="right" vertical="center"/>
    </xf>
    <xf numFmtId="0" fontId="3" fillId="7" borderId="57" xfId="0" applyFont="1" applyFill="1" applyBorder="1" applyAlignment="1">
      <alignment horizontal="right" vertical="center"/>
    </xf>
    <xf numFmtId="0" fontId="3" fillId="7" borderId="58" xfId="0" applyFont="1" applyFill="1" applyBorder="1" applyAlignment="1">
      <alignment horizontal="right" vertical="center"/>
    </xf>
    <xf numFmtId="0" fontId="3" fillId="7" borderId="59" xfId="0" applyFont="1" applyFill="1" applyBorder="1" applyAlignment="1">
      <alignment horizontal="right" vertical="center"/>
    </xf>
    <xf numFmtId="38" fontId="3" fillId="0" borderId="56" xfId="2" applyFont="1" applyFill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11" fillId="4" borderId="68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8" fillId="5" borderId="68" xfId="0" applyFont="1" applyFill="1" applyBorder="1" applyAlignment="1">
      <alignment horizontal="center" vertical="center"/>
    </xf>
    <xf numFmtId="0" fontId="3" fillId="5" borderId="68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3" fillId="6" borderId="68" xfId="0" applyFont="1" applyFill="1" applyBorder="1" applyAlignment="1">
      <alignment horizontal="center" vertical="center"/>
    </xf>
    <xf numFmtId="0" fontId="3" fillId="6" borderId="60" xfId="0" applyFont="1" applyFill="1" applyBorder="1" applyAlignment="1">
      <alignment horizontal="center" vertical="center"/>
    </xf>
    <xf numFmtId="3" fontId="3" fillId="7" borderId="50" xfId="0" applyNumberFormat="1" applyFont="1" applyFill="1" applyBorder="1" applyAlignment="1">
      <alignment horizontal="right" vertical="center"/>
    </xf>
    <xf numFmtId="3" fontId="3" fillId="7" borderId="51" xfId="0" applyNumberFormat="1" applyFont="1" applyFill="1" applyBorder="1" applyAlignment="1">
      <alignment horizontal="right" vertical="center"/>
    </xf>
    <xf numFmtId="3" fontId="3" fillId="7" borderId="52" xfId="0" applyNumberFormat="1" applyFont="1" applyFill="1" applyBorder="1" applyAlignment="1">
      <alignment horizontal="right" vertical="center"/>
    </xf>
    <xf numFmtId="0" fontId="3" fillId="7" borderId="50" xfId="0" applyFont="1" applyFill="1" applyBorder="1" applyAlignment="1">
      <alignment horizontal="right" vertical="center"/>
    </xf>
    <xf numFmtId="3" fontId="3" fillId="7" borderId="53" xfId="0" applyNumberFormat="1" applyFont="1" applyFill="1" applyBorder="1" applyAlignment="1">
      <alignment horizontal="right" vertical="center"/>
    </xf>
    <xf numFmtId="0" fontId="3" fillId="7" borderId="54" xfId="0" applyFont="1" applyFill="1" applyBorder="1" applyAlignment="1">
      <alignment horizontal="right" vertical="center"/>
    </xf>
    <xf numFmtId="0" fontId="3" fillId="7" borderId="51" xfId="0" applyFont="1" applyFill="1" applyBorder="1" applyAlignment="1">
      <alignment horizontal="right" vertical="center"/>
    </xf>
    <xf numFmtId="0" fontId="3" fillId="7" borderId="53" xfId="0" applyFont="1" applyFill="1" applyBorder="1" applyAlignment="1">
      <alignment horizontal="right" vertical="center"/>
    </xf>
    <xf numFmtId="3" fontId="3" fillId="7" borderId="47" xfId="0" applyNumberFormat="1" applyFont="1" applyFill="1" applyBorder="1" applyAlignment="1">
      <alignment horizontal="right" vertical="center"/>
    </xf>
    <xf numFmtId="3" fontId="3" fillId="7" borderId="45" xfId="0" applyNumberFormat="1" applyFont="1" applyFill="1" applyBorder="1" applyAlignment="1">
      <alignment horizontal="right" vertical="center"/>
    </xf>
    <xf numFmtId="3" fontId="3" fillId="7" borderId="46" xfId="0" applyNumberFormat="1" applyFont="1" applyFill="1" applyBorder="1" applyAlignment="1">
      <alignment horizontal="right" vertical="center"/>
    </xf>
    <xf numFmtId="0" fontId="3" fillId="7" borderId="47" xfId="0" applyFont="1" applyFill="1" applyBorder="1" applyAlignment="1">
      <alignment horizontal="right" vertical="center"/>
    </xf>
    <xf numFmtId="3" fontId="3" fillId="7" borderId="48" xfId="0" applyNumberFormat="1" applyFont="1" applyFill="1" applyBorder="1" applyAlignment="1">
      <alignment horizontal="right" vertical="center"/>
    </xf>
    <xf numFmtId="0" fontId="3" fillId="7" borderId="49" xfId="0" applyFont="1" applyFill="1" applyBorder="1" applyAlignment="1">
      <alignment horizontal="right" vertical="center"/>
    </xf>
    <xf numFmtId="0" fontId="3" fillId="7" borderId="45" xfId="0" applyFont="1" applyFill="1" applyBorder="1" applyAlignment="1">
      <alignment horizontal="right" vertical="center"/>
    </xf>
    <xf numFmtId="0" fontId="3" fillId="7" borderId="48" xfId="0" applyFont="1" applyFill="1" applyBorder="1" applyAlignment="1">
      <alignment horizontal="right" vertical="center"/>
    </xf>
    <xf numFmtId="38" fontId="3" fillId="7" borderId="45" xfId="0" applyNumberFormat="1" applyFont="1" applyFill="1" applyBorder="1" applyAlignment="1">
      <alignment horizontal="right" vertical="center"/>
    </xf>
    <xf numFmtId="3" fontId="3" fillId="7" borderId="76" xfId="0" applyNumberFormat="1" applyFont="1" applyFill="1" applyBorder="1" applyAlignment="1">
      <alignment horizontal="right" vertical="center"/>
    </xf>
    <xf numFmtId="3" fontId="3" fillId="7" borderId="77" xfId="0" applyNumberFormat="1" applyFont="1" applyFill="1" applyBorder="1" applyAlignment="1">
      <alignment horizontal="right" vertical="center"/>
    </xf>
    <xf numFmtId="3" fontId="3" fillId="7" borderId="78" xfId="0" applyNumberFormat="1" applyFont="1" applyFill="1" applyBorder="1" applyAlignment="1">
      <alignment horizontal="right" vertical="center"/>
    </xf>
    <xf numFmtId="0" fontId="3" fillId="7" borderId="76" xfId="0" applyFont="1" applyFill="1" applyBorder="1" applyAlignment="1">
      <alignment horizontal="right" vertical="center"/>
    </xf>
    <xf numFmtId="3" fontId="3" fillId="7" borderId="79" xfId="0" applyNumberFormat="1" applyFont="1" applyFill="1" applyBorder="1" applyAlignment="1">
      <alignment horizontal="right" vertical="center"/>
    </xf>
    <xf numFmtId="0" fontId="3" fillId="7" borderId="80" xfId="0" applyFont="1" applyFill="1" applyBorder="1" applyAlignment="1">
      <alignment horizontal="right" vertical="center"/>
    </xf>
    <xf numFmtId="0" fontId="3" fillId="7" borderId="77" xfId="0" applyFont="1" applyFill="1" applyBorder="1" applyAlignment="1">
      <alignment horizontal="right" vertical="center"/>
    </xf>
    <xf numFmtId="0" fontId="3" fillId="7" borderId="79" xfId="0" applyFont="1" applyFill="1" applyBorder="1" applyAlignment="1">
      <alignment horizontal="right" vertical="center"/>
    </xf>
    <xf numFmtId="38" fontId="3" fillId="0" borderId="76" xfId="2" applyFont="1" applyFill="1" applyBorder="1" applyAlignment="1">
      <alignment horizontal="right" vertical="center"/>
    </xf>
    <xf numFmtId="38" fontId="3" fillId="0" borderId="77" xfId="2" applyFont="1" applyFill="1" applyBorder="1" applyAlignment="1">
      <alignment horizontal="right" vertical="center"/>
    </xf>
    <xf numFmtId="38" fontId="3" fillId="0" borderId="79" xfId="2" applyFont="1" applyFill="1" applyBorder="1" applyAlignment="1">
      <alignment horizontal="right" vertical="center"/>
    </xf>
    <xf numFmtId="38" fontId="4" fillId="0" borderId="80" xfId="2" applyFont="1" applyFill="1" applyBorder="1" applyAlignment="1">
      <alignment horizontal="right" vertical="center"/>
    </xf>
    <xf numFmtId="176" fontId="5" fillId="0" borderId="77" xfId="2" applyNumberFormat="1" applyFont="1" applyFill="1" applyBorder="1" applyAlignment="1">
      <alignment horizontal="right" vertical="center"/>
    </xf>
    <xf numFmtId="38" fontId="4" fillId="0" borderId="77" xfId="2" applyFont="1" applyFill="1" applyBorder="1" applyAlignment="1">
      <alignment horizontal="right" vertical="center"/>
    </xf>
    <xf numFmtId="3" fontId="3" fillId="7" borderId="81" xfId="0" applyNumberFormat="1" applyFont="1" applyFill="1" applyBorder="1" applyAlignment="1">
      <alignment horizontal="right" vertical="center"/>
    </xf>
    <xf numFmtId="0" fontId="3" fillId="7" borderId="81" xfId="0" applyFont="1" applyFill="1" applyBorder="1" applyAlignment="1">
      <alignment horizontal="right" vertical="center"/>
    </xf>
    <xf numFmtId="38" fontId="3" fillId="7" borderId="77" xfId="0" applyNumberFormat="1" applyFont="1" applyFill="1" applyBorder="1" applyAlignment="1">
      <alignment horizontal="right" vertical="center"/>
    </xf>
    <xf numFmtId="38" fontId="3" fillId="7" borderId="51" xfId="0" applyNumberFormat="1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right" vertical="center"/>
    </xf>
    <xf numFmtId="3" fontId="3" fillId="7" borderId="64" xfId="0" applyNumberFormat="1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0" fillId="0" borderId="23" xfId="0" applyBorder="1">
      <alignment vertical="center"/>
    </xf>
    <xf numFmtId="0" fontId="9" fillId="5" borderId="71" xfId="0" applyFont="1" applyFill="1" applyBorder="1" applyAlignment="1">
      <alignment horizontal="center" vertical="center"/>
    </xf>
    <xf numFmtId="0" fontId="9" fillId="5" borderId="72" xfId="0" applyFont="1" applyFill="1" applyBorder="1" applyAlignment="1">
      <alignment horizontal="center" vertical="center"/>
    </xf>
    <xf numFmtId="0" fontId="9" fillId="5" borderId="7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6" borderId="20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5" borderId="74" xfId="0" applyFont="1" applyFill="1" applyBorder="1" applyAlignment="1">
      <alignment horizontal="center" vertical="center"/>
    </xf>
    <xf numFmtId="0" fontId="9" fillId="5" borderId="75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9" fillId="3" borderId="71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93"/>
  <sheetViews>
    <sheetView showGridLines="0" tabSelected="1" zoomScale="110" zoomScaleNormal="110" workbookViewId="0">
      <selection sqref="A1:N1"/>
    </sheetView>
  </sheetViews>
  <sheetFormatPr defaultRowHeight="12" x14ac:dyDescent="0.15"/>
  <cols>
    <col min="1" max="1" width="6.875" style="2" customWidth="1"/>
    <col min="2" max="2" width="2.875" style="14" customWidth="1"/>
    <col min="3" max="3" width="5.625" style="3" customWidth="1"/>
    <col min="4" max="4" width="7.125" style="3" customWidth="1"/>
    <col min="5" max="7" width="5.625" style="3" customWidth="1"/>
    <col min="8" max="8" width="5.875" style="3" customWidth="1"/>
    <col min="9" max="11" width="5.625" style="3" customWidth="1"/>
    <col min="12" max="12" width="5.25" style="3" customWidth="1"/>
    <col min="13" max="14" width="4.375" style="3" customWidth="1"/>
    <col min="15" max="18" width="7.125" style="3" customWidth="1"/>
    <col min="19" max="19" width="5.5" style="6" customWidth="1"/>
    <col min="20" max="20" width="3.75" style="6" customWidth="1"/>
    <col min="21" max="22" width="5.5" style="51" customWidth="1"/>
    <col min="23" max="23" width="5.5" style="6" customWidth="1"/>
    <col min="24" max="24" width="3.625" style="48" customWidth="1"/>
    <col min="25" max="26" width="5.5" style="51" customWidth="1"/>
    <col min="27" max="16384" width="9" style="1"/>
  </cols>
  <sheetData>
    <row r="1" spans="1:26" ht="26.25" customHeight="1" x14ac:dyDescent="0.15">
      <c r="A1" s="272" t="s">
        <v>190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110"/>
      <c r="P1" s="110"/>
      <c r="Q1" s="110"/>
      <c r="R1" s="3" t="s">
        <v>166</v>
      </c>
      <c r="T1" s="111"/>
      <c r="U1" s="111"/>
      <c r="V1" s="111"/>
      <c r="W1" s="111"/>
      <c r="X1" s="112"/>
      <c r="Y1" s="111"/>
      <c r="Z1" s="111"/>
    </row>
    <row r="2" spans="1:26" ht="14.25" customHeight="1" thickBot="1" x14ac:dyDescent="0.2">
      <c r="A2" s="264"/>
      <c r="B2" s="264"/>
      <c r="C2" s="113"/>
      <c r="D2" s="113"/>
      <c r="E2" s="264"/>
      <c r="F2" s="264"/>
      <c r="G2" s="264"/>
      <c r="H2" s="264"/>
      <c r="I2" s="264"/>
      <c r="J2" s="264"/>
      <c r="K2" s="284" t="s">
        <v>50</v>
      </c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</row>
    <row r="3" spans="1:26" ht="13.5" customHeight="1" thickBot="1" x14ac:dyDescent="0.2">
      <c r="A3" s="285" t="s">
        <v>12</v>
      </c>
      <c r="B3" s="266" t="s">
        <v>19</v>
      </c>
      <c r="C3" s="287" t="s">
        <v>5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9"/>
      <c r="O3" s="268" t="s">
        <v>0</v>
      </c>
      <c r="P3" s="269"/>
      <c r="Q3" s="269"/>
      <c r="R3" s="269"/>
      <c r="S3" s="270"/>
      <c r="T3" s="270"/>
      <c r="U3" s="270"/>
      <c r="V3" s="270"/>
      <c r="W3" s="270"/>
      <c r="X3" s="270"/>
      <c r="Y3" s="270"/>
      <c r="Z3" s="271"/>
    </row>
    <row r="4" spans="1:26" ht="13.5" customHeight="1" x14ac:dyDescent="0.15">
      <c r="A4" s="286"/>
      <c r="B4" s="267"/>
      <c r="C4" s="282" t="s">
        <v>6</v>
      </c>
      <c r="D4" s="274"/>
      <c r="E4" s="274"/>
      <c r="F4" s="283"/>
      <c r="G4" s="273" t="s">
        <v>7</v>
      </c>
      <c r="H4" s="274"/>
      <c r="I4" s="274"/>
      <c r="J4" s="275"/>
      <c r="K4" s="282" t="s">
        <v>8</v>
      </c>
      <c r="L4" s="274"/>
      <c r="M4" s="274"/>
      <c r="N4" s="283"/>
      <c r="O4" s="279" t="s">
        <v>9</v>
      </c>
      <c r="P4" s="280"/>
      <c r="Q4" s="280"/>
      <c r="R4" s="281"/>
      <c r="S4" s="276" t="s">
        <v>10</v>
      </c>
      <c r="T4" s="277"/>
      <c r="U4" s="277"/>
      <c r="V4" s="277"/>
      <c r="W4" s="277" t="s">
        <v>11</v>
      </c>
      <c r="X4" s="277"/>
      <c r="Y4" s="277"/>
      <c r="Z4" s="278"/>
    </row>
    <row r="5" spans="1:26" ht="15" customHeight="1" x14ac:dyDescent="0.15">
      <c r="A5" s="286"/>
      <c r="B5" s="267"/>
      <c r="C5" s="211" t="s">
        <v>1</v>
      </c>
      <c r="D5" s="212" t="s">
        <v>55</v>
      </c>
      <c r="E5" s="213" t="s">
        <v>2</v>
      </c>
      <c r="F5" s="214" t="s">
        <v>3</v>
      </c>
      <c r="G5" s="215" t="s">
        <v>1</v>
      </c>
      <c r="H5" s="212" t="s">
        <v>55</v>
      </c>
      <c r="I5" s="213" t="s">
        <v>2</v>
      </c>
      <c r="J5" s="216" t="s">
        <v>3</v>
      </c>
      <c r="K5" s="211" t="s">
        <v>1</v>
      </c>
      <c r="L5" s="212" t="s">
        <v>55</v>
      </c>
      <c r="M5" s="213" t="s">
        <v>2</v>
      </c>
      <c r="N5" s="214" t="s">
        <v>3</v>
      </c>
      <c r="O5" s="217" t="s">
        <v>1</v>
      </c>
      <c r="P5" s="218" t="s">
        <v>55</v>
      </c>
      <c r="Q5" s="219" t="s">
        <v>2</v>
      </c>
      <c r="R5" s="220" t="s">
        <v>3</v>
      </c>
      <c r="S5" s="221" t="s">
        <v>4</v>
      </c>
      <c r="T5" s="222" t="s">
        <v>20</v>
      </c>
      <c r="U5" s="223" t="s">
        <v>2</v>
      </c>
      <c r="V5" s="223" t="s">
        <v>3</v>
      </c>
      <c r="W5" s="222" t="s">
        <v>4</v>
      </c>
      <c r="X5" s="222" t="s">
        <v>20</v>
      </c>
      <c r="Y5" s="223" t="s">
        <v>2</v>
      </c>
      <c r="Z5" s="224" t="s">
        <v>3</v>
      </c>
    </row>
    <row r="6" spans="1:26" ht="14.25" customHeight="1" x14ac:dyDescent="0.15">
      <c r="A6" s="116" t="s">
        <v>191</v>
      </c>
      <c r="B6" s="163" t="s">
        <v>192</v>
      </c>
      <c r="C6" s="233">
        <v>9302</v>
      </c>
      <c r="D6" s="241">
        <f t="shared" ref="D6:D7" si="0">SUM(E6,F6)</f>
        <v>17646</v>
      </c>
      <c r="E6" s="234">
        <v>8313</v>
      </c>
      <c r="F6" s="235">
        <v>9333</v>
      </c>
      <c r="G6" s="236">
        <v>877</v>
      </c>
      <c r="H6" s="234">
        <f>SUM(I6,J6)</f>
        <v>1640</v>
      </c>
      <c r="I6" s="234">
        <v>770</v>
      </c>
      <c r="J6" s="237">
        <v>870</v>
      </c>
      <c r="K6" s="238">
        <v>278</v>
      </c>
      <c r="L6" s="239">
        <f t="shared" ref="L6:L7" si="1">SUM(M6,N6)</f>
        <v>637</v>
      </c>
      <c r="M6" s="239">
        <v>320</v>
      </c>
      <c r="N6" s="240">
        <v>317</v>
      </c>
      <c r="O6" s="133">
        <f t="shared" ref="O6:O7" si="2">SUM(C6,G6,K6)</f>
        <v>10457</v>
      </c>
      <c r="P6" s="130">
        <f t="shared" ref="P6:P7" si="3">SUM(Q6:R6)</f>
        <v>19923</v>
      </c>
      <c r="Q6" s="130">
        <f>+E6+I6+M6</f>
        <v>9403</v>
      </c>
      <c r="R6" s="134">
        <f>+F6+J6+N6</f>
        <v>10520</v>
      </c>
      <c r="S6" s="137">
        <f t="shared" ref="S6:S7" si="4">+U6+V6</f>
        <v>7020</v>
      </c>
      <c r="T6" s="138">
        <f>S6/P6*100</f>
        <v>35.235657280530042</v>
      </c>
      <c r="U6" s="130">
        <v>2975</v>
      </c>
      <c r="V6" s="130">
        <v>4045</v>
      </c>
      <c r="W6" s="139">
        <f t="shared" ref="W6:W7" si="5">+Y6+Z6</f>
        <v>3909</v>
      </c>
      <c r="X6" s="138">
        <f>W6/P6*100</f>
        <v>19.620539075440448</v>
      </c>
      <c r="Y6" s="130">
        <v>1510</v>
      </c>
      <c r="Z6" s="134">
        <v>2399</v>
      </c>
    </row>
    <row r="7" spans="1:26" ht="14.25" customHeight="1" x14ac:dyDescent="0.15">
      <c r="A7" s="262"/>
      <c r="B7" s="45"/>
      <c r="C7" s="169">
        <v>240</v>
      </c>
      <c r="D7" s="226">
        <f t="shared" si="0"/>
        <v>267</v>
      </c>
      <c r="E7" s="170">
        <v>116</v>
      </c>
      <c r="F7" s="171">
        <v>151</v>
      </c>
      <c r="G7" s="169">
        <v>35</v>
      </c>
      <c r="H7" s="226">
        <f>SUM(I7+J7)</f>
        <v>35</v>
      </c>
      <c r="I7" s="170">
        <v>3</v>
      </c>
      <c r="J7" s="172">
        <v>32</v>
      </c>
      <c r="K7" s="173">
        <v>0</v>
      </c>
      <c r="L7" s="260">
        <f t="shared" si="1"/>
        <v>0</v>
      </c>
      <c r="M7" s="170">
        <v>0</v>
      </c>
      <c r="N7" s="172">
        <v>0</v>
      </c>
      <c r="O7" s="169">
        <f t="shared" si="2"/>
        <v>275</v>
      </c>
      <c r="P7" s="170">
        <f t="shared" si="3"/>
        <v>302</v>
      </c>
      <c r="Q7" s="170">
        <f>SUM(E7,I7,M7)</f>
        <v>119</v>
      </c>
      <c r="R7" s="172">
        <f>SUM(F7,J7,N7)</f>
        <v>183</v>
      </c>
      <c r="S7" s="123">
        <f t="shared" si="4"/>
        <v>5</v>
      </c>
      <c r="T7" s="124"/>
      <c r="U7" s="177">
        <v>2</v>
      </c>
      <c r="V7" s="177">
        <v>3</v>
      </c>
      <c r="W7" s="126">
        <f t="shared" si="5"/>
        <v>3</v>
      </c>
      <c r="X7" s="127"/>
      <c r="Y7" s="119">
        <v>1</v>
      </c>
      <c r="Z7" s="121">
        <v>2</v>
      </c>
    </row>
    <row r="8" spans="1:26" ht="14.25" customHeight="1" x14ac:dyDescent="0.15">
      <c r="A8" s="116" t="s">
        <v>189</v>
      </c>
      <c r="B8" s="163" t="s">
        <v>192</v>
      </c>
      <c r="C8" s="233">
        <v>9347</v>
      </c>
      <c r="D8" s="241">
        <f t="shared" ref="D8:D9" si="6">SUM(E8,F8)</f>
        <v>17834</v>
      </c>
      <c r="E8" s="234">
        <v>8412</v>
      </c>
      <c r="F8" s="235">
        <v>9422</v>
      </c>
      <c r="G8" s="236">
        <v>884</v>
      </c>
      <c r="H8" s="234">
        <f>SUM(I8,J8)</f>
        <v>1668</v>
      </c>
      <c r="I8" s="234">
        <v>786</v>
      </c>
      <c r="J8" s="237">
        <v>882</v>
      </c>
      <c r="K8" s="238">
        <v>280</v>
      </c>
      <c r="L8" s="239">
        <f t="shared" ref="L8:L9" si="7">SUM(M8,N8)</f>
        <v>650</v>
      </c>
      <c r="M8" s="239">
        <v>324</v>
      </c>
      <c r="N8" s="240">
        <v>326</v>
      </c>
      <c r="O8" s="133">
        <f t="shared" ref="O8:O9" si="8">SUM(C8,G8,K8)</f>
        <v>10511</v>
      </c>
      <c r="P8" s="130">
        <f t="shared" ref="P8:P9" si="9">SUM(Q8:R8)</f>
        <v>20152</v>
      </c>
      <c r="Q8" s="130">
        <f>+E8+I8+M8</f>
        <v>9522</v>
      </c>
      <c r="R8" s="134">
        <f>+F8+J8+N8</f>
        <v>10630</v>
      </c>
      <c r="S8" s="137">
        <f t="shared" ref="S8:S9" si="10">+U8+V8</f>
        <v>7018</v>
      </c>
      <c r="T8" s="138">
        <f>S8/P8*100</f>
        <v>34.825327510917035</v>
      </c>
      <c r="U8" s="130">
        <v>2966</v>
      </c>
      <c r="V8" s="130">
        <v>4052</v>
      </c>
      <c r="W8" s="139">
        <f t="shared" ref="W8:W9" si="11">+Y8+Z8</f>
        <v>3893</v>
      </c>
      <c r="X8" s="138">
        <f>W8/P8*100</f>
        <v>19.318181818181817</v>
      </c>
      <c r="Y8" s="130">
        <v>1502</v>
      </c>
      <c r="Z8" s="134">
        <v>2391</v>
      </c>
    </row>
    <row r="9" spans="1:26" ht="14.25" customHeight="1" x14ac:dyDescent="0.15">
      <c r="A9" s="262"/>
      <c r="B9" s="45"/>
      <c r="C9" s="169">
        <v>247</v>
      </c>
      <c r="D9" s="226">
        <f t="shared" si="6"/>
        <v>273</v>
      </c>
      <c r="E9" s="170">
        <v>127</v>
      </c>
      <c r="F9" s="171">
        <v>146</v>
      </c>
      <c r="G9" s="169">
        <v>40</v>
      </c>
      <c r="H9" s="226">
        <f>SUM(I9+J9)</f>
        <v>40</v>
      </c>
      <c r="I9" s="170">
        <v>7</v>
      </c>
      <c r="J9" s="172">
        <v>33</v>
      </c>
      <c r="K9" s="173">
        <v>1</v>
      </c>
      <c r="L9" s="260">
        <f t="shared" si="7"/>
        <v>1</v>
      </c>
      <c r="M9" s="170">
        <v>1</v>
      </c>
      <c r="N9" s="172">
        <v>0</v>
      </c>
      <c r="O9" s="169">
        <f t="shared" si="8"/>
        <v>288</v>
      </c>
      <c r="P9" s="170">
        <f t="shared" si="9"/>
        <v>314</v>
      </c>
      <c r="Q9" s="170">
        <f>SUM(E9,I9,M9)</f>
        <v>135</v>
      </c>
      <c r="R9" s="172">
        <f>SUM(F9,J9,N9)</f>
        <v>179</v>
      </c>
      <c r="S9" s="123">
        <f t="shared" si="10"/>
        <v>5</v>
      </c>
      <c r="T9" s="124"/>
      <c r="U9" s="177">
        <v>2</v>
      </c>
      <c r="V9" s="177">
        <v>3</v>
      </c>
      <c r="W9" s="126">
        <f t="shared" si="11"/>
        <v>3</v>
      </c>
      <c r="X9" s="127"/>
      <c r="Y9" s="119">
        <v>1</v>
      </c>
      <c r="Z9" s="121">
        <v>2</v>
      </c>
    </row>
    <row r="10" spans="1:26" ht="14.25" customHeight="1" x14ac:dyDescent="0.15">
      <c r="A10" s="116" t="s">
        <v>188</v>
      </c>
      <c r="B10" s="163" t="s">
        <v>192</v>
      </c>
      <c r="C10" s="233">
        <v>9347</v>
      </c>
      <c r="D10" s="241">
        <f t="shared" ref="D10:D11" si="12">SUM(E10,F10)</f>
        <v>17869</v>
      </c>
      <c r="E10" s="234">
        <v>8425</v>
      </c>
      <c r="F10" s="235">
        <v>9444</v>
      </c>
      <c r="G10" s="236">
        <v>883</v>
      </c>
      <c r="H10" s="234">
        <f>SUM(I10,J10)</f>
        <v>1667</v>
      </c>
      <c r="I10" s="234">
        <v>786</v>
      </c>
      <c r="J10" s="237">
        <v>881</v>
      </c>
      <c r="K10" s="238">
        <v>281</v>
      </c>
      <c r="L10" s="239">
        <f t="shared" ref="L10:L11" si="13">SUM(M10,N10)</f>
        <v>652</v>
      </c>
      <c r="M10" s="239">
        <v>326</v>
      </c>
      <c r="N10" s="240">
        <v>326</v>
      </c>
      <c r="O10" s="133">
        <f t="shared" ref="O10:O11" si="14">SUM(C10,G10,K10)</f>
        <v>10511</v>
      </c>
      <c r="P10" s="130">
        <f t="shared" ref="P10:P11" si="15">SUM(Q10:R10)</f>
        <v>20188</v>
      </c>
      <c r="Q10" s="130">
        <f>+E10+I10+M10</f>
        <v>9537</v>
      </c>
      <c r="R10" s="134">
        <f>+F10+J10+N10</f>
        <v>10651</v>
      </c>
      <c r="S10" s="137">
        <f t="shared" ref="S10:S11" si="16">+U10+V10</f>
        <v>7003</v>
      </c>
      <c r="T10" s="138">
        <f>S10/P10*100</f>
        <v>34.68892411333465</v>
      </c>
      <c r="U10" s="130">
        <v>2957</v>
      </c>
      <c r="V10" s="130">
        <v>4046</v>
      </c>
      <c r="W10" s="139">
        <f t="shared" ref="W10:W11" si="17">+Y10+Z10</f>
        <v>3858</v>
      </c>
      <c r="X10" s="138">
        <f>W10/P10*100</f>
        <v>19.110362591638598</v>
      </c>
      <c r="Y10" s="130">
        <v>1481</v>
      </c>
      <c r="Z10" s="134">
        <v>2377</v>
      </c>
    </row>
    <row r="11" spans="1:26" ht="14.25" customHeight="1" x14ac:dyDescent="0.15">
      <c r="A11" s="262"/>
      <c r="B11" s="45"/>
      <c r="C11" s="169">
        <v>240</v>
      </c>
      <c r="D11" s="226">
        <f t="shared" si="12"/>
        <v>266</v>
      </c>
      <c r="E11" s="170">
        <v>123</v>
      </c>
      <c r="F11" s="171">
        <v>143</v>
      </c>
      <c r="G11" s="169">
        <v>41</v>
      </c>
      <c r="H11" s="226">
        <f>SUM(I11+J11)</f>
        <v>41</v>
      </c>
      <c r="I11" s="170">
        <v>8</v>
      </c>
      <c r="J11" s="172">
        <v>33</v>
      </c>
      <c r="K11" s="173">
        <v>1</v>
      </c>
      <c r="L11" s="260">
        <f t="shared" si="13"/>
        <v>1</v>
      </c>
      <c r="M11" s="170">
        <v>1</v>
      </c>
      <c r="N11" s="172">
        <v>0</v>
      </c>
      <c r="O11" s="169">
        <f t="shared" si="14"/>
        <v>282</v>
      </c>
      <c r="P11" s="170">
        <f t="shared" si="15"/>
        <v>308</v>
      </c>
      <c r="Q11" s="170">
        <f>SUM(E11,I11,M11)</f>
        <v>132</v>
      </c>
      <c r="R11" s="172">
        <f>SUM(F11,J11,N11)</f>
        <v>176</v>
      </c>
      <c r="S11" s="123">
        <f t="shared" si="16"/>
        <v>5</v>
      </c>
      <c r="T11" s="124"/>
      <c r="U11" s="177">
        <v>2</v>
      </c>
      <c r="V11" s="177">
        <v>3</v>
      </c>
      <c r="W11" s="126">
        <f t="shared" si="17"/>
        <v>3</v>
      </c>
      <c r="X11" s="127"/>
      <c r="Y11" s="119">
        <v>1</v>
      </c>
      <c r="Z11" s="121">
        <v>2</v>
      </c>
    </row>
    <row r="12" spans="1:26" ht="14.25" customHeight="1" x14ac:dyDescent="0.15">
      <c r="A12" s="116" t="s">
        <v>187</v>
      </c>
      <c r="B12" s="163" t="s">
        <v>175</v>
      </c>
      <c r="C12" s="233">
        <v>9352</v>
      </c>
      <c r="D12" s="241">
        <f t="shared" ref="D12:D13" si="18">SUM(E12,F12)</f>
        <v>17895</v>
      </c>
      <c r="E12" s="234">
        <v>8430</v>
      </c>
      <c r="F12" s="235">
        <v>9465</v>
      </c>
      <c r="G12" s="236">
        <v>874</v>
      </c>
      <c r="H12" s="234">
        <f>SUM(I12,J12)</f>
        <v>1663</v>
      </c>
      <c r="I12" s="234">
        <v>783</v>
      </c>
      <c r="J12" s="237">
        <v>880</v>
      </c>
      <c r="K12" s="238">
        <v>281</v>
      </c>
      <c r="L12" s="239">
        <f t="shared" ref="L12:L13" si="19">SUM(M12,N12)</f>
        <v>653</v>
      </c>
      <c r="M12" s="239">
        <v>326</v>
      </c>
      <c r="N12" s="240">
        <v>327</v>
      </c>
      <c r="O12" s="133">
        <f t="shared" ref="O12:O13" si="20">SUM(C12,G12,K12)</f>
        <v>10507</v>
      </c>
      <c r="P12" s="130">
        <f t="shared" ref="P12:P13" si="21">SUM(Q12:R12)</f>
        <v>20211</v>
      </c>
      <c r="Q12" s="130">
        <f>+E12+I12+M12</f>
        <v>9539</v>
      </c>
      <c r="R12" s="134">
        <f>+F12+J12+N12</f>
        <v>10672</v>
      </c>
      <c r="S12" s="137">
        <f t="shared" ref="S12:S13" si="22">+U12+V12</f>
        <v>7007</v>
      </c>
      <c r="T12" s="138">
        <f>S12/P12*100</f>
        <v>34.669239523032012</v>
      </c>
      <c r="U12" s="130">
        <v>2950</v>
      </c>
      <c r="V12" s="130">
        <v>4057</v>
      </c>
      <c r="W12" s="139">
        <f t="shared" ref="W12:W13" si="23">+Y12+Z12</f>
        <v>3846</v>
      </c>
      <c r="X12" s="138">
        <f>W12/P12*100</f>
        <v>19.029241502152296</v>
      </c>
      <c r="Y12" s="130">
        <v>1473</v>
      </c>
      <c r="Z12" s="134">
        <v>2373</v>
      </c>
    </row>
    <row r="13" spans="1:26" ht="14.25" customHeight="1" x14ac:dyDescent="0.15">
      <c r="A13" s="262"/>
      <c r="B13" s="45"/>
      <c r="C13" s="169">
        <v>227</v>
      </c>
      <c r="D13" s="226">
        <f t="shared" si="18"/>
        <v>253</v>
      </c>
      <c r="E13" s="170">
        <v>117</v>
      </c>
      <c r="F13" s="171">
        <v>136</v>
      </c>
      <c r="G13" s="169">
        <v>34</v>
      </c>
      <c r="H13" s="226">
        <f>SUM(I13+J13)</f>
        <v>34</v>
      </c>
      <c r="I13" s="170">
        <v>4</v>
      </c>
      <c r="J13" s="172">
        <v>30</v>
      </c>
      <c r="K13" s="173">
        <v>1</v>
      </c>
      <c r="L13" s="260">
        <f t="shared" si="19"/>
        <v>1</v>
      </c>
      <c r="M13" s="170">
        <v>1</v>
      </c>
      <c r="N13" s="172">
        <v>0</v>
      </c>
      <c r="O13" s="169">
        <f t="shared" si="20"/>
        <v>262</v>
      </c>
      <c r="P13" s="170">
        <f t="shared" si="21"/>
        <v>288</v>
      </c>
      <c r="Q13" s="170">
        <f>SUM(E13,I13,M13)</f>
        <v>122</v>
      </c>
      <c r="R13" s="172">
        <f>SUM(F13,J13,N13)</f>
        <v>166</v>
      </c>
      <c r="S13" s="123">
        <f t="shared" si="22"/>
        <v>5</v>
      </c>
      <c r="T13" s="124"/>
      <c r="U13" s="177">
        <v>2</v>
      </c>
      <c r="V13" s="177">
        <v>3</v>
      </c>
      <c r="W13" s="126">
        <f t="shared" si="23"/>
        <v>3</v>
      </c>
      <c r="X13" s="127"/>
      <c r="Y13" s="119">
        <v>1</v>
      </c>
      <c r="Z13" s="121">
        <v>2</v>
      </c>
    </row>
    <row r="14" spans="1:26" ht="14.25" customHeight="1" x14ac:dyDescent="0.15">
      <c r="A14" s="116" t="s">
        <v>186</v>
      </c>
      <c r="B14" s="163" t="s">
        <v>175</v>
      </c>
      <c r="C14" s="233">
        <v>9358</v>
      </c>
      <c r="D14" s="241">
        <f t="shared" ref="D14:D15" si="24">SUM(E14,F14)</f>
        <v>17911</v>
      </c>
      <c r="E14" s="234">
        <v>8429</v>
      </c>
      <c r="F14" s="235">
        <v>9482</v>
      </c>
      <c r="G14" s="236">
        <v>873</v>
      </c>
      <c r="H14" s="234">
        <f>SUM(I14,J14)</f>
        <v>1667</v>
      </c>
      <c r="I14" s="234">
        <v>786</v>
      </c>
      <c r="J14" s="237">
        <v>881</v>
      </c>
      <c r="K14" s="238">
        <v>282</v>
      </c>
      <c r="L14" s="239">
        <f t="shared" ref="L14:L15" si="25">SUM(M14,N14)</f>
        <v>656</v>
      </c>
      <c r="M14" s="239">
        <v>327</v>
      </c>
      <c r="N14" s="240">
        <v>329</v>
      </c>
      <c r="O14" s="133">
        <f t="shared" ref="O14:O15" si="26">SUM(C14,G14,K14)</f>
        <v>10513</v>
      </c>
      <c r="P14" s="130">
        <f t="shared" ref="P14:P15" si="27">SUM(Q14:R14)</f>
        <v>20234</v>
      </c>
      <c r="Q14" s="130">
        <f>+E14+I14+M14</f>
        <v>9542</v>
      </c>
      <c r="R14" s="134">
        <f>+F14+J14+N14</f>
        <v>10692</v>
      </c>
      <c r="S14" s="137">
        <f t="shared" ref="S14:S15" si="28">+U14+V14</f>
        <v>7018</v>
      </c>
      <c r="T14" s="138">
        <f>S14/P14*100</f>
        <v>34.684194919442525</v>
      </c>
      <c r="U14" s="130">
        <v>2950</v>
      </c>
      <c r="V14" s="130">
        <v>4068</v>
      </c>
      <c r="W14" s="139">
        <f t="shared" ref="W14:W15" si="29">+Y14+Z14</f>
        <v>3861</v>
      </c>
      <c r="X14" s="138">
        <f>W14/P14*100</f>
        <v>19.081743599881388</v>
      </c>
      <c r="Y14" s="130">
        <v>1474</v>
      </c>
      <c r="Z14" s="134">
        <v>2387</v>
      </c>
    </row>
    <row r="15" spans="1:26" ht="14.25" customHeight="1" x14ac:dyDescent="0.15">
      <c r="A15" s="262"/>
      <c r="B15" s="45"/>
      <c r="C15" s="169">
        <v>212</v>
      </c>
      <c r="D15" s="226">
        <f t="shared" si="24"/>
        <v>238</v>
      </c>
      <c r="E15" s="170">
        <v>100</v>
      </c>
      <c r="F15" s="171">
        <v>138</v>
      </c>
      <c r="G15" s="169">
        <v>31</v>
      </c>
      <c r="H15" s="226">
        <f>SUM(I15+J15)</f>
        <v>31</v>
      </c>
      <c r="I15" s="170">
        <v>4</v>
      </c>
      <c r="J15" s="172">
        <v>27</v>
      </c>
      <c r="K15" s="173">
        <v>1</v>
      </c>
      <c r="L15" s="260">
        <f t="shared" si="25"/>
        <v>1</v>
      </c>
      <c r="M15" s="170">
        <v>1</v>
      </c>
      <c r="N15" s="172">
        <v>0</v>
      </c>
      <c r="O15" s="169">
        <f t="shared" si="26"/>
        <v>244</v>
      </c>
      <c r="P15" s="170">
        <f t="shared" si="27"/>
        <v>270</v>
      </c>
      <c r="Q15" s="170">
        <f>SUM(E15,I15,M15)</f>
        <v>105</v>
      </c>
      <c r="R15" s="172">
        <f>SUM(F15,J15,N15)</f>
        <v>165</v>
      </c>
      <c r="S15" s="123">
        <f t="shared" si="28"/>
        <v>5</v>
      </c>
      <c r="T15" s="124"/>
      <c r="U15" s="177">
        <v>2</v>
      </c>
      <c r="V15" s="177">
        <v>3</v>
      </c>
      <c r="W15" s="126">
        <f t="shared" si="29"/>
        <v>3</v>
      </c>
      <c r="X15" s="127"/>
      <c r="Y15" s="119">
        <v>1</v>
      </c>
      <c r="Z15" s="121">
        <v>2</v>
      </c>
    </row>
    <row r="16" spans="1:26" ht="14.25" customHeight="1" x14ac:dyDescent="0.15">
      <c r="A16" s="116" t="s">
        <v>185</v>
      </c>
      <c r="B16" s="163" t="s">
        <v>175</v>
      </c>
      <c r="C16" s="233">
        <v>9362</v>
      </c>
      <c r="D16" s="241">
        <f t="shared" ref="D16:D17" si="30">SUM(E16,F16)</f>
        <v>17931</v>
      </c>
      <c r="E16" s="234">
        <v>8433</v>
      </c>
      <c r="F16" s="235">
        <v>9498</v>
      </c>
      <c r="G16" s="236">
        <v>875</v>
      </c>
      <c r="H16" s="234">
        <f>SUM(I16,J16)</f>
        <v>1669</v>
      </c>
      <c r="I16" s="234">
        <v>787</v>
      </c>
      <c r="J16" s="237">
        <v>882</v>
      </c>
      <c r="K16" s="238">
        <v>286</v>
      </c>
      <c r="L16" s="239">
        <f t="shared" ref="L16:L17" si="31">SUM(M16,N16)</f>
        <v>659</v>
      </c>
      <c r="M16" s="239">
        <v>326</v>
      </c>
      <c r="N16" s="240">
        <v>333</v>
      </c>
      <c r="O16" s="133">
        <f t="shared" ref="O16:O17" si="32">SUM(C16,G16,K16)</f>
        <v>10523</v>
      </c>
      <c r="P16" s="130">
        <f t="shared" ref="P16:P17" si="33">SUM(Q16:R16)</f>
        <v>20259</v>
      </c>
      <c r="Q16" s="130">
        <f>+E16+I16+M16</f>
        <v>9546</v>
      </c>
      <c r="R16" s="134">
        <f>+F16+J16+N16</f>
        <v>10713</v>
      </c>
      <c r="S16" s="137">
        <f t="shared" ref="S16:S17" si="34">+U16+V16</f>
        <v>7026</v>
      </c>
      <c r="T16" s="138">
        <f>S16/P16*100</f>
        <v>34.680882570709315</v>
      </c>
      <c r="U16" s="130">
        <v>2957</v>
      </c>
      <c r="V16" s="130">
        <v>4069</v>
      </c>
      <c r="W16" s="139">
        <f t="shared" ref="W16:W17" si="35">+Y16+Z16</f>
        <v>3862</v>
      </c>
      <c r="X16" s="138">
        <f>W16/P16*100</f>
        <v>19.063132434967176</v>
      </c>
      <c r="Y16" s="130">
        <v>1478</v>
      </c>
      <c r="Z16" s="134">
        <v>2384</v>
      </c>
    </row>
    <row r="17" spans="1:26" ht="14.25" customHeight="1" x14ac:dyDescent="0.15">
      <c r="A17" s="262"/>
      <c r="B17" s="45"/>
      <c r="C17" s="169">
        <v>216</v>
      </c>
      <c r="D17" s="226">
        <f t="shared" si="30"/>
        <v>242</v>
      </c>
      <c r="E17" s="170">
        <v>102</v>
      </c>
      <c r="F17" s="171">
        <v>140</v>
      </c>
      <c r="G17" s="169">
        <v>34</v>
      </c>
      <c r="H17" s="226">
        <f>SUM(I17+J17)</f>
        <v>34</v>
      </c>
      <c r="I17" s="170">
        <v>4</v>
      </c>
      <c r="J17" s="172">
        <v>30</v>
      </c>
      <c r="K17" s="173">
        <v>5</v>
      </c>
      <c r="L17" s="260">
        <f t="shared" si="31"/>
        <v>5</v>
      </c>
      <c r="M17" s="170">
        <v>1</v>
      </c>
      <c r="N17" s="172">
        <v>4</v>
      </c>
      <c r="O17" s="169">
        <f t="shared" si="32"/>
        <v>255</v>
      </c>
      <c r="P17" s="170">
        <f t="shared" si="33"/>
        <v>281</v>
      </c>
      <c r="Q17" s="170">
        <f>SUM(E17,I17,M17)</f>
        <v>107</v>
      </c>
      <c r="R17" s="172">
        <f>SUM(F17,J17,N17)</f>
        <v>174</v>
      </c>
      <c r="S17" s="123">
        <f t="shared" si="34"/>
        <v>5</v>
      </c>
      <c r="T17" s="124"/>
      <c r="U17" s="177">
        <v>2</v>
      </c>
      <c r="V17" s="177">
        <v>3</v>
      </c>
      <c r="W17" s="126">
        <f t="shared" si="35"/>
        <v>3</v>
      </c>
      <c r="X17" s="127"/>
      <c r="Y17" s="119">
        <v>1</v>
      </c>
      <c r="Z17" s="121">
        <v>2</v>
      </c>
    </row>
    <row r="18" spans="1:26" ht="14.25" customHeight="1" x14ac:dyDescent="0.15">
      <c r="A18" s="116" t="s">
        <v>184</v>
      </c>
      <c r="B18" s="163" t="s">
        <v>175</v>
      </c>
      <c r="C18" s="233">
        <v>9369</v>
      </c>
      <c r="D18" s="241">
        <f t="shared" ref="D18:D19" si="36">SUM(E18,F18)</f>
        <v>17958</v>
      </c>
      <c r="E18" s="234">
        <v>8435</v>
      </c>
      <c r="F18" s="235">
        <v>9523</v>
      </c>
      <c r="G18" s="236">
        <v>884</v>
      </c>
      <c r="H18" s="234">
        <f>SUM(I18,J18)</f>
        <v>1680</v>
      </c>
      <c r="I18" s="234">
        <v>791</v>
      </c>
      <c r="J18" s="237">
        <v>889</v>
      </c>
      <c r="K18" s="238">
        <v>290</v>
      </c>
      <c r="L18" s="239">
        <f t="shared" ref="L18:L19" si="37">SUM(M18,N18)</f>
        <v>665</v>
      </c>
      <c r="M18" s="239">
        <v>330</v>
      </c>
      <c r="N18" s="240">
        <v>335</v>
      </c>
      <c r="O18" s="133">
        <f t="shared" ref="O18:O19" si="38">SUM(C18,G18,K18)</f>
        <v>10543</v>
      </c>
      <c r="P18" s="130">
        <f t="shared" ref="P18:P19" si="39">SUM(Q18:R18)</f>
        <v>20303</v>
      </c>
      <c r="Q18" s="130">
        <f>+E18+I18+M18</f>
        <v>9556</v>
      </c>
      <c r="R18" s="134">
        <f>+F18+J18+N18</f>
        <v>10747</v>
      </c>
      <c r="S18" s="137">
        <f t="shared" ref="S18:S19" si="40">+U18+V18</f>
        <v>7038</v>
      </c>
      <c r="T18" s="138">
        <f>S18/P18*100</f>
        <v>34.664827857952027</v>
      </c>
      <c r="U18" s="130">
        <v>2962</v>
      </c>
      <c r="V18" s="130">
        <v>4076</v>
      </c>
      <c r="W18" s="139">
        <f t="shared" ref="W18:W19" si="41">+Y18+Z18</f>
        <v>3862</v>
      </c>
      <c r="X18" s="138">
        <f>W18/P18*100</f>
        <v>19.021819435551397</v>
      </c>
      <c r="Y18" s="130">
        <v>1477</v>
      </c>
      <c r="Z18" s="134">
        <v>2385</v>
      </c>
    </row>
    <row r="19" spans="1:26" ht="14.25" customHeight="1" x14ac:dyDescent="0.15">
      <c r="A19" s="262"/>
      <c r="B19" s="45"/>
      <c r="C19" s="169">
        <v>216</v>
      </c>
      <c r="D19" s="226">
        <f t="shared" si="36"/>
        <v>241</v>
      </c>
      <c r="E19" s="170">
        <v>97</v>
      </c>
      <c r="F19" s="171">
        <v>144</v>
      </c>
      <c r="G19" s="169">
        <v>38</v>
      </c>
      <c r="H19" s="226">
        <f>SUM(I19+J19)</f>
        <v>38</v>
      </c>
      <c r="I19" s="170">
        <v>4</v>
      </c>
      <c r="J19" s="172">
        <v>34</v>
      </c>
      <c r="K19" s="173">
        <v>9</v>
      </c>
      <c r="L19" s="260">
        <f t="shared" si="37"/>
        <v>9</v>
      </c>
      <c r="M19" s="170">
        <v>4</v>
      </c>
      <c r="N19" s="172">
        <v>5</v>
      </c>
      <c r="O19" s="169">
        <f t="shared" si="38"/>
        <v>263</v>
      </c>
      <c r="P19" s="170">
        <f t="shared" si="39"/>
        <v>288</v>
      </c>
      <c r="Q19" s="170">
        <f>SUM(E19,I19,M19)</f>
        <v>105</v>
      </c>
      <c r="R19" s="172">
        <f>SUM(F19,J19,N19)</f>
        <v>183</v>
      </c>
      <c r="S19" s="123">
        <f t="shared" si="40"/>
        <v>6</v>
      </c>
      <c r="T19" s="124"/>
      <c r="U19" s="177">
        <v>3</v>
      </c>
      <c r="V19" s="177">
        <v>3</v>
      </c>
      <c r="W19" s="126">
        <f t="shared" si="41"/>
        <v>3</v>
      </c>
      <c r="X19" s="127"/>
      <c r="Y19" s="119">
        <v>1</v>
      </c>
      <c r="Z19" s="121">
        <v>2</v>
      </c>
    </row>
    <row r="20" spans="1:26" ht="14.25" customHeight="1" x14ac:dyDescent="0.15">
      <c r="A20" s="116" t="s">
        <v>183</v>
      </c>
      <c r="B20" s="163" t="s">
        <v>175</v>
      </c>
      <c r="C20" s="233">
        <v>9358</v>
      </c>
      <c r="D20" s="241">
        <f t="shared" ref="D20:D21" si="42">SUM(E20,F20)</f>
        <v>17955</v>
      </c>
      <c r="E20" s="234">
        <v>8435</v>
      </c>
      <c r="F20" s="235">
        <v>9520</v>
      </c>
      <c r="G20" s="236">
        <v>891</v>
      </c>
      <c r="H20" s="234">
        <f>SUM(I20,J20)</f>
        <v>1692</v>
      </c>
      <c r="I20" s="234">
        <v>799</v>
      </c>
      <c r="J20" s="237">
        <v>893</v>
      </c>
      <c r="K20" s="238">
        <v>291</v>
      </c>
      <c r="L20" s="239">
        <f t="shared" ref="L20:L21" si="43">SUM(M20,N20)</f>
        <v>666</v>
      </c>
      <c r="M20" s="239">
        <v>330</v>
      </c>
      <c r="N20" s="240">
        <v>336</v>
      </c>
      <c r="O20" s="133">
        <f t="shared" ref="O20:O21" si="44">SUM(C20,G20,K20)</f>
        <v>10540</v>
      </c>
      <c r="P20" s="130">
        <f t="shared" ref="P20:P21" si="45">SUM(Q20:R20)</f>
        <v>20313</v>
      </c>
      <c r="Q20" s="130">
        <f>+E20+I20+M20</f>
        <v>9564</v>
      </c>
      <c r="R20" s="134">
        <f>+F20+J20+N20</f>
        <v>10749</v>
      </c>
      <c r="S20" s="137">
        <f t="shared" ref="S20:S21" si="46">+U20+V20</f>
        <v>7050</v>
      </c>
      <c r="T20" s="138">
        <f>S20/P20*100</f>
        <v>34.706837985526512</v>
      </c>
      <c r="U20" s="130">
        <v>2968</v>
      </c>
      <c r="V20" s="130">
        <v>4082</v>
      </c>
      <c r="W20" s="139">
        <f t="shared" ref="W20:W21" si="47">+Y20+Z20</f>
        <v>3855</v>
      </c>
      <c r="X20" s="138">
        <f>W20/P20*100</f>
        <v>18.977994387830456</v>
      </c>
      <c r="Y20" s="130">
        <v>1474</v>
      </c>
      <c r="Z20" s="134">
        <v>2381</v>
      </c>
    </row>
    <row r="21" spans="1:26" ht="14.25" customHeight="1" x14ac:dyDescent="0.15">
      <c r="A21" s="262"/>
      <c r="B21" s="45"/>
      <c r="C21" s="169">
        <v>200</v>
      </c>
      <c r="D21" s="226">
        <f t="shared" si="42"/>
        <v>225</v>
      </c>
      <c r="E21" s="170">
        <v>92</v>
      </c>
      <c r="F21" s="171">
        <v>133</v>
      </c>
      <c r="G21" s="169">
        <v>39</v>
      </c>
      <c r="H21" s="226">
        <f>SUM(I21+J21)</f>
        <v>39</v>
      </c>
      <c r="I21" s="170">
        <v>4</v>
      </c>
      <c r="J21" s="172">
        <v>35</v>
      </c>
      <c r="K21" s="173">
        <v>9</v>
      </c>
      <c r="L21" s="260">
        <f t="shared" si="43"/>
        <v>9</v>
      </c>
      <c r="M21" s="170">
        <v>4</v>
      </c>
      <c r="N21" s="172">
        <v>5</v>
      </c>
      <c r="O21" s="169">
        <f t="shared" si="44"/>
        <v>248</v>
      </c>
      <c r="P21" s="170">
        <f t="shared" si="45"/>
        <v>273</v>
      </c>
      <c r="Q21" s="170">
        <f>SUM(E21,I21,M21)</f>
        <v>100</v>
      </c>
      <c r="R21" s="172">
        <f>SUM(F21,J21,N21)</f>
        <v>173</v>
      </c>
      <c r="S21" s="123">
        <f t="shared" si="46"/>
        <v>6</v>
      </c>
      <c r="T21" s="124"/>
      <c r="U21" s="177">
        <v>3</v>
      </c>
      <c r="V21" s="177">
        <v>3</v>
      </c>
      <c r="W21" s="126">
        <f t="shared" si="47"/>
        <v>3</v>
      </c>
      <c r="X21" s="127"/>
      <c r="Y21" s="119">
        <v>1</v>
      </c>
      <c r="Z21" s="121">
        <v>2</v>
      </c>
    </row>
    <row r="22" spans="1:26" ht="14.25" customHeight="1" x14ac:dyDescent="0.15">
      <c r="A22" s="116" t="s">
        <v>182</v>
      </c>
      <c r="B22" s="163" t="s">
        <v>175</v>
      </c>
      <c r="C22" s="233">
        <v>9368</v>
      </c>
      <c r="D22" s="241">
        <f t="shared" ref="D22:D23" si="48">SUM(E22,F22)</f>
        <v>17974</v>
      </c>
      <c r="E22" s="234">
        <v>8444</v>
      </c>
      <c r="F22" s="235">
        <v>9530</v>
      </c>
      <c r="G22" s="236">
        <v>893</v>
      </c>
      <c r="H22" s="234">
        <f>SUM(I22,J22)</f>
        <v>1696</v>
      </c>
      <c r="I22" s="234">
        <v>799</v>
      </c>
      <c r="J22" s="237">
        <v>897</v>
      </c>
      <c r="K22" s="238">
        <v>292</v>
      </c>
      <c r="L22" s="239">
        <f t="shared" ref="L22:L23" si="49">SUM(M22,N22)</f>
        <v>666</v>
      </c>
      <c r="M22" s="239">
        <v>330</v>
      </c>
      <c r="N22" s="240">
        <v>336</v>
      </c>
      <c r="O22" s="133">
        <f t="shared" ref="O22:O23" si="50">SUM(C22,G22,K22)</f>
        <v>10553</v>
      </c>
      <c r="P22" s="130">
        <f t="shared" ref="P22:P23" si="51">SUM(Q22:R22)</f>
        <v>20336</v>
      </c>
      <c r="Q22" s="130">
        <f>+E22+I22+M22</f>
        <v>9573</v>
      </c>
      <c r="R22" s="134">
        <f>+F22+J22+N22</f>
        <v>10763</v>
      </c>
      <c r="S22" s="137">
        <f t="shared" ref="S22:S23" si="52">+U22+V22</f>
        <v>7054</v>
      </c>
      <c r="T22" s="138">
        <f>S22/P22*100</f>
        <v>34.687254130605822</v>
      </c>
      <c r="U22" s="130">
        <v>2971</v>
      </c>
      <c r="V22" s="130">
        <v>4083</v>
      </c>
      <c r="W22" s="139">
        <f t="shared" ref="W22:W23" si="53">+Y22+Z22</f>
        <v>3841</v>
      </c>
      <c r="X22" s="138">
        <f>W22/P22*100</f>
        <v>18.887686860739574</v>
      </c>
      <c r="Y22" s="130">
        <v>1467</v>
      </c>
      <c r="Z22" s="134">
        <v>2374</v>
      </c>
    </row>
    <row r="23" spans="1:26" ht="14.25" customHeight="1" x14ac:dyDescent="0.15">
      <c r="A23" s="262"/>
      <c r="B23" s="45"/>
      <c r="C23" s="169">
        <v>205</v>
      </c>
      <c r="D23" s="226">
        <f t="shared" si="48"/>
        <v>230</v>
      </c>
      <c r="E23" s="170">
        <v>96</v>
      </c>
      <c r="F23" s="171">
        <v>134</v>
      </c>
      <c r="G23" s="169">
        <v>39</v>
      </c>
      <c r="H23" s="226">
        <f>SUM(I23+J23)</f>
        <v>39</v>
      </c>
      <c r="I23" s="170">
        <v>5</v>
      </c>
      <c r="J23" s="172">
        <v>34</v>
      </c>
      <c r="K23" s="173">
        <v>11</v>
      </c>
      <c r="L23" s="260">
        <f t="shared" si="49"/>
        <v>11</v>
      </c>
      <c r="M23" s="170">
        <v>4</v>
      </c>
      <c r="N23" s="172">
        <v>7</v>
      </c>
      <c r="O23" s="169">
        <f t="shared" si="50"/>
        <v>255</v>
      </c>
      <c r="P23" s="170">
        <f t="shared" si="51"/>
        <v>280</v>
      </c>
      <c r="Q23" s="170">
        <f>SUM(E23,I23,M23)</f>
        <v>105</v>
      </c>
      <c r="R23" s="172">
        <f>SUM(F23,J23,N23)</f>
        <v>175</v>
      </c>
      <c r="S23" s="123">
        <f t="shared" si="52"/>
        <v>5</v>
      </c>
      <c r="T23" s="124"/>
      <c r="U23" s="177">
        <v>2</v>
      </c>
      <c r="V23" s="177">
        <v>3</v>
      </c>
      <c r="W23" s="126">
        <f t="shared" si="53"/>
        <v>3</v>
      </c>
      <c r="X23" s="127"/>
      <c r="Y23" s="119">
        <v>1</v>
      </c>
      <c r="Z23" s="121">
        <v>2</v>
      </c>
    </row>
    <row r="24" spans="1:26" ht="14.25" customHeight="1" x14ac:dyDescent="0.15">
      <c r="A24" s="116" t="s">
        <v>181</v>
      </c>
      <c r="B24" s="163" t="s">
        <v>175</v>
      </c>
      <c r="C24" s="233">
        <v>9379</v>
      </c>
      <c r="D24" s="241">
        <f t="shared" ref="D24:D29" si="54">SUM(E24,F24)</f>
        <v>18001</v>
      </c>
      <c r="E24" s="234">
        <v>8458</v>
      </c>
      <c r="F24" s="235">
        <v>9543</v>
      </c>
      <c r="G24" s="236">
        <v>895</v>
      </c>
      <c r="H24" s="234">
        <f>SUM(I24,J24)</f>
        <v>1699</v>
      </c>
      <c r="I24" s="234">
        <v>802</v>
      </c>
      <c r="J24" s="237">
        <v>897</v>
      </c>
      <c r="K24" s="238">
        <v>290</v>
      </c>
      <c r="L24" s="239">
        <f t="shared" ref="L24:L25" si="55">SUM(M24,N24)</f>
        <v>663</v>
      </c>
      <c r="M24" s="239">
        <v>328</v>
      </c>
      <c r="N24" s="240">
        <v>335</v>
      </c>
      <c r="O24" s="133">
        <f t="shared" ref="O24:O25" si="56">SUM(C24,G24,K24)</f>
        <v>10564</v>
      </c>
      <c r="P24" s="130">
        <f t="shared" ref="P24:P25" si="57">SUM(Q24:R24)</f>
        <v>20363</v>
      </c>
      <c r="Q24" s="130">
        <f>+E24+I24+M24</f>
        <v>9588</v>
      </c>
      <c r="R24" s="134">
        <f>+F24+J24+N24</f>
        <v>10775</v>
      </c>
      <c r="S24" s="137">
        <f t="shared" ref="S24:S25" si="58">+U24+V24</f>
        <v>7061</v>
      </c>
      <c r="T24" s="138">
        <f>S24/P24*100</f>
        <v>34.675637185090608</v>
      </c>
      <c r="U24" s="130">
        <v>2976</v>
      </c>
      <c r="V24" s="130">
        <v>4085</v>
      </c>
      <c r="W24" s="139">
        <f t="shared" ref="W24:W25" si="59">+Y24+Z24</f>
        <v>3835</v>
      </c>
      <c r="X24" s="138">
        <f>W24/P24*100</f>
        <v>18.83317782252124</v>
      </c>
      <c r="Y24" s="130">
        <v>1464</v>
      </c>
      <c r="Z24" s="134">
        <v>2371</v>
      </c>
    </row>
    <row r="25" spans="1:26" ht="14.25" customHeight="1" x14ac:dyDescent="0.15">
      <c r="A25" s="262"/>
      <c r="B25" s="45"/>
      <c r="C25" s="169">
        <v>201</v>
      </c>
      <c r="D25" s="226">
        <f t="shared" si="54"/>
        <v>226</v>
      </c>
      <c r="E25" s="170">
        <v>91</v>
      </c>
      <c r="F25" s="171">
        <v>135</v>
      </c>
      <c r="G25" s="169">
        <v>39</v>
      </c>
      <c r="H25" s="226">
        <f>SUM(I25+J25)</f>
        <v>39</v>
      </c>
      <c r="I25" s="170">
        <v>5</v>
      </c>
      <c r="J25" s="172">
        <v>34</v>
      </c>
      <c r="K25" s="173">
        <v>8</v>
      </c>
      <c r="L25" s="260">
        <f t="shared" si="55"/>
        <v>8</v>
      </c>
      <c r="M25" s="170">
        <v>1</v>
      </c>
      <c r="N25" s="172">
        <v>7</v>
      </c>
      <c r="O25" s="169">
        <f t="shared" si="56"/>
        <v>248</v>
      </c>
      <c r="P25" s="170">
        <f t="shared" si="57"/>
        <v>273</v>
      </c>
      <c r="Q25" s="170">
        <f>SUM(E25,I25,M25)</f>
        <v>97</v>
      </c>
      <c r="R25" s="172">
        <f>SUM(F25,J25,N25)</f>
        <v>176</v>
      </c>
      <c r="S25" s="123">
        <f t="shared" si="58"/>
        <v>5</v>
      </c>
      <c r="T25" s="124"/>
      <c r="U25" s="177">
        <v>2</v>
      </c>
      <c r="V25" s="177">
        <v>3</v>
      </c>
      <c r="W25" s="126">
        <f t="shared" si="59"/>
        <v>3</v>
      </c>
      <c r="X25" s="127"/>
      <c r="Y25" s="119">
        <v>1</v>
      </c>
      <c r="Z25" s="121">
        <v>2</v>
      </c>
    </row>
    <row r="26" spans="1:26" ht="14.25" customHeight="1" x14ac:dyDescent="0.15">
      <c r="A26" s="116" t="s">
        <v>180</v>
      </c>
      <c r="B26" s="163" t="s">
        <v>175</v>
      </c>
      <c r="C26" s="233">
        <v>9380</v>
      </c>
      <c r="D26" s="241">
        <f t="shared" si="54"/>
        <v>18020</v>
      </c>
      <c r="E26" s="234">
        <v>8474</v>
      </c>
      <c r="F26" s="235">
        <v>9546</v>
      </c>
      <c r="G26" s="236">
        <v>896</v>
      </c>
      <c r="H26" s="234">
        <f>SUM(I26,J26)</f>
        <v>1701</v>
      </c>
      <c r="I26" s="234">
        <v>802</v>
      </c>
      <c r="J26" s="237">
        <v>899</v>
      </c>
      <c r="K26" s="238">
        <v>289</v>
      </c>
      <c r="L26" s="239">
        <f t="shared" ref="L26:L27" si="60">SUM(M26,N26)</f>
        <v>661</v>
      </c>
      <c r="M26" s="239">
        <v>329</v>
      </c>
      <c r="N26" s="240">
        <v>332</v>
      </c>
      <c r="O26" s="133">
        <f t="shared" ref="O26:O27" si="61">SUM(C26,G26,K26)</f>
        <v>10565</v>
      </c>
      <c r="P26" s="130">
        <f t="shared" ref="P26:P27" si="62">SUM(Q26:R26)</f>
        <v>20382</v>
      </c>
      <c r="Q26" s="130">
        <f>+E26+I26+M26</f>
        <v>9605</v>
      </c>
      <c r="R26" s="134">
        <f>+F26+J26+N26</f>
        <v>10777</v>
      </c>
      <c r="S26" s="137">
        <f t="shared" ref="S26:S27" si="63">+U26+V26</f>
        <v>7069</v>
      </c>
      <c r="T26" s="138">
        <f>S26/P26*100</f>
        <v>34.68256304582475</v>
      </c>
      <c r="U26" s="130">
        <v>2979</v>
      </c>
      <c r="V26" s="130">
        <v>4090</v>
      </c>
      <c r="W26" s="139">
        <f t="shared" ref="W26:W27" si="64">+Y26+Z26</f>
        <v>3842</v>
      </c>
      <c r="X26" s="138">
        <f>W26/P26*100</f>
        <v>18.849965655970955</v>
      </c>
      <c r="Y26" s="130">
        <v>1475</v>
      </c>
      <c r="Z26" s="134">
        <v>2367</v>
      </c>
    </row>
    <row r="27" spans="1:26" ht="14.25" customHeight="1" x14ac:dyDescent="0.15">
      <c r="A27" s="262"/>
      <c r="B27" s="45"/>
      <c r="C27" s="169">
        <v>195</v>
      </c>
      <c r="D27" s="226">
        <f t="shared" si="54"/>
        <v>219</v>
      </c>
      <c r="E27" s="170">
        <v>87</v>
      </c>
      <c r="F27" s="171">
        <v>132</v>
      </c>
      <c r="G27" s="169">
        <v>38</v>
      </c>
      <c r="H27" s="226">
        <f>SUM(I27+J27)</f>
        <v>38</v>
      </c>
      <c r="I27" s="170">
        <v>5</v>
      </c>
      <c r="J27" s="172">
        <v>33</v>
      </c>
      <c r="K27" s="173">
        <v>6</v>
      </c>
      <c r="L27" s="260">
        <f t="shared" si="60"/>
        <v>6</v>
      </c>
      <c r="M27" s="170">
        <v>1</v>
      </c>
      <c r="N27" s="172">
        <v>5</v>
      </c>
      <c r="O27" s="169">
        <f t="shared" si="61"/>
        <v>239</v>
      </c>
      <c r="P27" s="170">
        <f t="shared" si="62"/>
        <v>263</v>
      </c>
      <c r="Q27" s="170">
        <f>SUM(E27,I27,M27)</f>
        <v>93</v>
      </c>
      <c r="R27" s="172">
        <f>SUM(F27,J27,N27)</f>
        <v>170</v>
      </c>
      <c r="S27" s="123">
        <f t="shared" si="63"/>
        <v>6</v>
      </c>
      <c r="T27" s="124"/>
      <c r="U27" s="177">
        <v>3</v>
      </c>
      <c r="V27" s="177">
        <v>3</v>
      </c>
      <c r="W27" s="126">
        <f t="shared" si="64"/>
        <v>4</v>
      </c>
      <c r="X27" s="127"/>
      <c r="Y27" s="119">
        <v>2</v>
      </c>
      <c r="Z27" s="121">
        <v>2</v>
      </c>
    </row>
    <row r="28" spans="1:26" ht="14.25" customHeight="1" x14ac:dyDescent="0.15">
      <c r="A28" s="116" t="s">
        <v>179</v>
      </c>
      <c r="B28" s="163" t="s">
        <v>175</v>
      </c>
      <c r="C28" s="233">
        <v>9369</v>
      </c>
      <c r="D28" s="241">
        <f t="shared" si="54"/>
        <v>18038</v>
      </c>
      <c r="E28" s="234">
        <v>8481</v>
      </c>
      <c r="F28" s="235">
        <v>9557</v>
      </c>
      <c r="G28" s="236">
        <v>895</v>
      </c>
      <c r="H28" s="234">
        <f>SUM(I28,J28)</f>
        <v>1702</v>
      </c>
      <c r="I28" s="234">
        <v>802</v>
      </c>
      <c r="J28" s="237">
        <v>900</v>
      </c>
      <c r="K28" s="238">
        <v>286</v>
      </c>
      <c r="L28" s="239">
        <f t="shared" ref="L28:L29" si="65">SUM(M28,N28)</f>
        <v>657</v>
      </c>
      <c r="M28" s="239">
        <v>328</v>
      </c>
      <c r="N28" s="240">
        <v>329</v>
      </c>
      <c r="O28" s="133">
        <f t="shared" ref="O28:O29" si="66">SUM(C28,G28,K28)</f>
        <v>10550</v>
      </c>
      <c r="P28" s="130">
        <f t="shared" ref="P28:P29" si="67">SUM(Q28:R28)</f>
        <v>20397</v>
      </c>
      <c r="Q28" s="130">
        <f>+E28+I28+M28</f>
        <v>9611</v>
      </c>
      <c r="R28" s="134">
        <f>+F28+J28+N28</f>
        <v>10786</v>
      </c>
      <c r="S28" s="137">
        <f t="shared" ref="S28:S29" si="68">+U28+V28</f>
        <v>7070</v>
      </c>
      <c r="T28" s="138">
        <f>S28/P28*100</f>
        <v>34.661960092170418</v>
      </c>
      <c r="U28" s="130">
        <v>2981</v>
      </c>
      <c r="V28" s="130">
        <v>4089</v>
      </c>
      <c r="W28" s="139">
        <f t="shared" ref="W28:W29" si="69">+Y28+Z28</f>
        <v>3846</v>
      </c>
      <c r="X28" s="138">
        <f>W28/P28*100</f>
        <v>18.855714075599352</v>
      </c>
      <c r="Y28" s="130">
        <v>1478</v>
      </c>
      <c r="Z28" s="134">
        <v>2368</v>
      </c>
    </row>
    <row r="29" spans="1:26" ht="14.25" customHeight="1" x14ac:dyDescent="0.15">
      <c r="A29" s="262"/>
      <c r="B29" s="45"/>
      <c r="C29" s="169">
        <v>181</v>
      </c>
      <c r="D29" s="226">
        <f t="shared" si="54"/>
        <v>202</v>
      </c>
      <c r="E29" s="170">
        <v>77</v>
      </c>
      <c r="F29" s="171">
        <v>125</v>
      </c>
      <c r="G29" s="169">
        <v>35</v>
      </c>
      <c r="H29" s="226">
        <f>SUM(I29+J29)</f>
        <v>35</v>
      </c>
      <c r="I29" s="170">
        <v>4</v>
      </c>
      <c r="J29" s="172">
        <v>31</v>
      </c>
      <c r="K29" s="173">
        <v>4</v>
      </c>
      <c r="L29" s="260">
        <f t="shared" si="65"/>
        <v>4</v>
      </c>
      <c r="M29" s="170">
        <v>1</v>
      </c>
      <c r="N29" s="172">
        <v>3</v>
      </c>
      <c r="O29" s="169">
        <f t="shared" si="66"/>
        <v>220</v>
      </c>
      <c r="P29" s="170">
        <f t="shared" si="67"/>
        <v>241</v>
      </c>
      <c r="Q29" s="170">
        <f>SUM(E29,I29,M29)</f>
        <v>82</v>
      </c>
      <c r="R29" s="172">
        <f>SUM(F29,J29,N29)</f>
        <v>159</v>
      </c>
      <c r="S29" s="123">
        <f t="shared" si="68"/>
        <v>6</v>
      </c>
      <c r="T29" s="124"/>
      <c r="U29" s="177">
        <v>3</v>
      </c>
      <c r="V29" s="177">
        <v>3</v>
      </c>
      <c r="W29" s="126">
        <f t="shared" si="69"/>
        <v>4</v>
      </c>
      <c r="X29" s="127"/>
      <c r="Y29" s="119">
        <v>2</v>
      </c>
      <c r="Z29" s="121">
        <v>2</v>
      </c>
    </row>
    <row r="30" spans="1:26" ht="14.25" customHeight="1" x14ac:dyDescent="0.15">
      <c r="A30" s="116" t="s">
        <v>178</v>
      </c>
      <c r="B30" s="163" t="s">
        <v>175</v>
      </c>
      <c r="C30" s="233">
        <v>9284</v>
      </c>
      <c r="D30" s="241">
        <f t="shared" ref="D30:D39" si="70">SUM(E30,F30)</f>
        <v>17946</v>
      </c>
      <c r="E30" s="234">
        <v>8433</v>
      </c>
      <c r="F30" s="235">
        <v>9513</v>
      </c>
      <c r="G30" s="236">
        <v>874</v>
      </c>
      <c r="H30" s="234">
        <f>SUM(I30,J30)</f>
        <v>1691</v>
      </c>
      <c r="I30" s="234">
        <v>794</v>
      </c>
      <c r="J30" s="237">
        <v>897</v>
      </c>
      <c r="K30" s="238">
        <v>283</v>
      </c>
      <c r="L30" s="239">
        <f t="shared" ref="L30:L39" si="71">SUM(M30,N30)</f>
        <v>656</v>
      </c>
      <c r="M30" s="239">
        <v>326</v>
      </c>
      <c r="N30" s="240">
        <v>330</v>
      </c>
      <c r="O30" s="133">
        <f t="shared" ref="O30:O39" si="72">SUM(C30,G30,K30)</f>
        <v>10441</v>
      </c>
      <c r="P30" s="130">
        <f t="shared" ref="P30:P39" si="73">SUM(Q30:R30)</f>
        <v>20293</v>
      </c>
      <c r="Q30" s="130">
        <f>+E30+I30+M30</f>
        <v>9553</v>
      </c>
      <c r="R30" s="134">
        <f>+F30+J30+N30</f>
        <v>10740</v>
      </c>
      <c r="S30" s="137">
        <f t="shared" ref="S30:S39" si="74">+U30+V30</f>
        <v>7075</v>
      </c>
      <c r="T30" s="138">
        <f>S30/P30*100</f>
        <v>34.864238900113335</v>
      </c>
      <c r="U30" s="130">
        <v>2983</v>
      </c>
      <c r="V30" s="130">
        <v>4092</v>
      </c>
      <c r="W30" s="139">
        <f t="shared" ref="W30:W39" si="75">+Y30+Z30</f>
        <v>3844</v>
      </c>
      <c r="X30" s="138">
        <f>W30/P30*100</f>
        <v>18.942492485093382</v>
      </c>
      <c r="Y30" s="130">
        <v>1475</v>
      </c>
      <c r="Z30" s="134">
        <v>2369</v>
      </c>
    </row>
    <row r="31" spans="1:26" ht="14.25" customHeight="1" x14ac:dyDescent="0.15">
      <c r="A31" s="262"/>
      <c r="B31" s="45"/>
      <c r="C31" s="169">
        <v>173</v>
      </c>
      <c r="D31" s="226">
        <f t="shared" si="70"/>
        <v>193</v>
      </c>
      <c r="E31" s="170">
        <v>77</v>
      </c>
      <c r="F31" s="171">
        <v>116</v>
      </c>
      <c r="G31" s="169">
        <v>31</v>
      </c>
      <c r="H31" s="226">
        <f>SUM(I31+J31)</f>
        <v>31</v>
      </c>
      <c r="I31" s="170">
        <v>4</v>
      </c>
      <c r="J31" s="172">
        <v>27</v>
      </c>
      <c r="K31" s="173">
        <v>3</v>
      </c>
      <c r="L31" s="260">
        <f t="shared" si="71"/>
        <v>3</v>
      </c>
      <c r="M31" s="170">
        <v>1</v>
      </c>
      <c r="N31" s="172">
        <v>2</v>
      </c>
      <c r="O31" s="169">
        <f t="shared" si="72"/>
        <v>207</v>
      </c>
      <c r="P31" s="170">
        <f t="shared" si="73"/>
        <v>227</v>
      </c>
      <c r="Q31" s="170">
        <f>SUM(E31,I31,M31)</f>
        <v>82</v>
      </c>
      <c r="R31" s="172">
        <f>SUM(F31,J31,N31)</f>
        <v>145</v>
      </c>
      <c r="S31" s="123">
        <f t="shared" si="74"/>
        <v>6</v>
      </c>
      <c r="T31" s="124"/>
      <c r="U31" s="177">
        <v>3</v>
      </c>
      <c r="V31" s="177">
        <v>3</v>
      </c>
      <c r="W31" s="126">
        <f t="shared" si="75"/>
        <v>4</v>
      </c>
      <c r="X31" s="127"/>
      <c r="Y31" s="119">
        <v>2</v>
      </c>
      <c r="Z31" s="121">
        <v>2</v>
      </c>
    </row>
    <row r="32" spans="1:26" ht="14.25" customHeight="1" x14ac:dyDescent="0.15">
      <c r="A32" s="116" t="s">
        <v>177</v>
      </c>
      <c r="B32" s="163" t="s">
        <v>175</v>
      </c>
      <c r="C32" s="233">
        <v>9380</v>
      </c>
      <c r="D32" s="241">
        <f t="shared" ref="D32:D33" si="76">SUM(E32,F32)</f>
        <v>18206</v>
      </c>
      <c r="E32" s="234">
        <v>8550</v>
      </c>
      <c r="F32" s="235">
        <v>9656</v>
      </c>
      <c r="G32" s="236">
        <v>876</v>
      </c>
      <c r="H32" s="234">
        <f>SUM(I32,J32)</f>
        <v>1705</v>
      </c>
      <c r="I32" s="234">
        <v>802</v>
      </c>
      <c r="J32" s="237">
        <v>903</v>
      </c>
      <c r="K32" s="238">
        <v>283</v>
      </c>
      <c r="L32" s="239">
        <f t="shared" ref="L32:L33" si="77">SUM(M32,N32)</f>
        <v>662</v>
      </c>
      <c r="M32" s="239">
        <v>330</v>
      </c>
      <c r="N32" s="240">
        <v>332</v>
      </c>
      <c r="O32" s="133">
        <f t="shared" ref="O32:O33" si="78">SUM(C32,G32,K32)</f>
        <v>10539</v>
      </c>
      <c r="P32" s="130">
        <f t="shared" ref="P32:P33" si="79">SUM(Q32:R32)</f>
        <v>20573</v>
      </c>
      <c r="Q32" s="130">
        <f>+E32+I32+M32</f>
        <v>9682</v>
      </c>
      <c r="R32" s="134">
        <f>+F32+J32+N32</f>
        <v>10891</v>
      </c>
      <c r="S32" s="137">
        <f t="shared" ref="S32:S33" si="80">+U32+V32</f>
        <v>7073</v>
      </c>
      <c r="T32" s="138">
        <f>S32/P32*100</f>
        <v>34.380012637923492</v>
      </c>
      <c r="U32" s="130">
        <v>2982</v>
      </c>
      <c r="V32" s="130">
        <v>4091</v>
      </c>
      <c r="W32" s="139">
        <f t="shared" ref="W32:W33" si="81">+Y32+Z32</f>
        <v>3830</v>
      </c>
      <c r="X32" s="138">
        <f>W32/P32*100</f>
        <v>18.616633451611335</v>
      </c>
      <c r="Y32" s="130">
        <v>1469</v>
      </c>
      <c r="Z32" s="134">
        <v>2361</v>
      </c>
    </row>
    <row r="33" spans="1:26" ht="14.25" customHeight="1" x14ac:dyDescent="0.15">
      <c r="A33" s="262"/>
      <c r="B33" s="45"/>
      <c r="C33" s="169">
        <v>176</v>
      </c>
      <c r="D33" s="226">
        <f t="shared" si="76"/>
        <v>196</v>
      </c>
      <c r="E33" s="170">
        <v>75</v>
      </c>
      <c r="F33" s="171">
        <v>121</v>
      </c>
      <c r="G33" s="169">
        <v>30</v>
      </c>
      <c r="H33" s="226">
        <f>SUM(I33+J33)</f>
        <v>30</v>
      </c>
      <c r="I33" s="170">
        <v>3</v>
      </c>
      <c r="J33" s="172">
        <v>27</v>
      </c>
      <c r="K33" s="173">
        <v>1</v>
      </c>
      <c r="L33" s="260">
        <f t="shared" si="77"/>
        <v>1</v>
      </c>
      <c r="M33" s="170">
        <v>1</v>
      </c>
      <c r="N33" s="172">
        <v>0</v>
      </c>
      <c r="O33" s="169">
        <f t="shared" si="78"/>
        <v>207</v>
      </c>
      <c r="P33" s="170">
        <f t="shared" si="79"/>
        <v>227</v>
      </c>
      <c r="Q33" s="170">
        <f>SUM(E33,I33,M33)</f>
        <v>79</v>
      </c>
      <c r="R33" s="172">
        <f>SUM(F33,J33,N33)</f>
        <v>148</v>
      </c>
      <c r="S33" s="123">
        <f t="shared" si="80"/>
        <v>6</v>
      </c>
      <c r="T33" s="124"/>
      <c r="U33" s="177">
        <v>3</v>
      </c>
      <c r="V33" s="177">
        <v>3</v>
      </c>
      <c r="W33" s="126">
        <f t="shared" si="81"/>
        <v>4</v>
      </c>
      <c r="X33" s="127"/>
      <c r="Y33" s="119">
        <v>2</v>
      </c>
      <c r="Z33" s="121">
        <v>2</v>
      </c>
    </row>
    <row r="34" spans="1:26" ht="14.25" customHeight="1" x14ac:dyDescent="0.15">
      <c r="A34" s="116" t="s">
        <v>176</v>
      </c>
      <c r="B34" s="163" t="s">
        <v>175</v>
      </c>
      <c r="C34" s="233">
        <v>9378</v>
      </c>
      <c r="D34" s="241">
        <f t="shared" ref="D34:D35" si="82">SUM(E34,F34)</f>
        <v>18217</v>
      </c>
      <c r="E34" s="234">
        <v>8562</v>
      </c>
      <c r="F34" s="235">
        <v>9655</v>
      </c>
      <c r="G34" s="236">
        <v>882</v>
      </c>
      <c r="H34" s="234">
        <f>SUM(I34,J34)</f>
        <v>1710</v>
      </c>
      <c r="I34" s="234">
        <v>803</v>
      </c>
      <c r="J34" s="237">
        <v>907</v>
      </c>
      <c r="K34" s="238">
        <v>285</v>
      </c>
      <c r="L34" s="239">
        <f t="shared" ref="L34:L35" si="83">SUM(M34,N34)</f>
        <v>667</v>
      </c>
      <c r="M34" s="239">
        <v>334</v>
      </c>
      <c r="N34" s="240">
        <v>333</v>
      </c>
      <c r="O34" s="133">
        <f t="shared" ref="O34:O35" si="84">SUM(C34,G34,K34)</f>
        <v>10545</v>
      </c>
      <c r="P34" s="130">
        <f t="shared" ref="P34:P35" si="85">SUM(Q34:R34)</f>
        <v>20594</v>
      </c>
      <c r="Q34" s="130">
        <f>+E34+I34+M34</f>
        <v>9699</v>
      </c>
      <c r="R34" s="134">
        <f>+F34+J34+N34</f>
        <v>10895</v>
      </c>
      <c r="S34" s="137">
        <f t="shared" ref="S34:S35" si="86">+U34+V34</f>
        <v>7077</v>
      </c>
      <c r="T34" s="138">
        <f>S34/P34*100</f>
        <v>34.364377974167233</v>
      </c>
      <c r="U34" s="130">
        <v>2991</v>
      </c>
      <c r="V34" s="130">
        <v>4086</v>
      </c>
      <c r="W34" s="139">
        <f t="shared" ref="W34:W35" si="87">+Y34+Z34</f>
        <v>3820</v>
      </c>
      <c r="X34" s="138">
        <f>W34/P34*100</f>
        <v>18.549091968534526</v>
      </c>
      <c r="Y34" s="130">
        <v>1470</v>
      </c>
      <c r="Z34" s="134">
        <v>2350</v>
      </c>
    </row>
    <row r="35" spans="1:26" ht="14.25" customHeight="1" x14ac:dyDescent="0.15">
      <c r="A35" s="262"/>
      <c r="B35" s="45"/>
      <c r="C35" s="169">
        <v>173</v>
      </c>
      <c r="D35" s="226">
        <f t="shared" si="82"/>
        <v>193</v>
      </c>
      <c r="E35" s="170">
        <v>75</v>
      </c>
      <c r="F35" s="171">
        <v>118</v>
      </c>
      <c r="G35" s="169">
        <v>33</v>
      </c>
      <c r="H35" s="226">
        <f>SUM(I35+J35)</f>
        <v>33</v>
      </c>
      <c r="I35" s="170">
        <v>4</v>
      </c>
      <c r="J35" s="172">
        <v>29</v>
      </c>
      <c r="K35" s="173">
        <v>1</v>
      </c>
      <c r="L35" s="260">
        <f t="shared" si="83"/>
        <v>1</v>
      </c>
      <c r="M35" s="170">
        <v>1</v>
      </c>
      <c r="N35" s="172">
        <v>0</v>
      </c>
      <c r="O35" s="169">
        <f t="shared" si="84"/>
        <v>207</v>
      </c>
      <c r="P35" s="170">
        <f t="shared" si="85"/>
        <v>227</v>
      </c>
      <c r="Q35" s="170">
        <f>SUM(E35,I35,M35)</f>
        <v>80</v>
      </c>
      <c r="R35" s="172">
        <f>SUM(F35,J35,N35)</f>
        <v>147</v>
      </c>
      <c r="S35" s="123">
        <f t="shared" si="86"/>
        <v>6</v>
      </c>
      <c r="T35" s="124"/>
      <c r="U35" s="177">
        <v>3</v>
      </c>
      <c r="V35" s="177">
        <v>3</v>
      </c>
      <c r="W35" s="126">
        <f t="shared" si="87"/>
        <v>4</v>
      </c>
      <c r="X35" s="127"/>
      <c r="Y35" s="119">
        <v>2</v>
      </c>
      <c r="Z35" s="121">
        <v>2</v>
      </c>
    </row>
    <row r="36" spans="1:26" ht="14.25" customHeight="1" x14ac:dyDescent="0.15">
      <c r="A36" s="116" t="s">
        <v>173</v>
      </c>
      <c r="B36" s="163" t="s">
        <v>164</v>
      </c>
      <c r="C36" s="233">
        <v>9391</v>
      </c>
      <c r="D36" s="241">
        <f t="shared" si="70"/>
        <v>18234</v>
      </c>
      <c r="E36" s="234">
        <v>8574</v>
      </c>
      <c r="F36" s="235">
        <v>9660</v>
      </c>
      <c r="G36" s="236">
        <v>886</v>
      </c>
      <c r="H36" s="234">
        <f>SUM(I36,J36)</f>
        <v>1713</v>
      </c>
      <c r="I36" s="234">
        <v>805</v>
      </c>
      <c r="J36" s="237">
        <v>908</v>
      </c>
      <c r="K36" s="238">
        <v>287</v>
      </c>
      <c r="L36" s="239">
        <f t="shared" si="71"/>
        <v>668</v>
      </c>
      <c r="M36" s="239">
        <v>335</v>
      </c>
      <c r="N36" s="240">
        <v>333</v>
      </c>
      <c r="O36" s="133">
        <f t="shared" si="72"/>
        <v>10564</v>
      </c>
      <c r="P36" s="130">
        <f t="shared" si="73"/>
        <v>20615</v>
      </c>
      <c r="Q36" s="130">
        <f>+E36+I36+M36</f>
        <v>9714</v>
      </c>
      <c r="R36" s="134">
        <f>+F36+J36+N36</f>
        <v>10901</v>
      </c>
      <c r="S36" s="137">
        <f t="shared" si="74"/>
        <v>7076</v>
      </c>
      <c r="T36" s="138">
        <f>S36/P36*100</f>
        <v>34.324520979869028</v>
      </c>
      <c r="U36" s="130">
        <v>2992</v>
      </c>
      <c r="V36" s="130">
        <v>4084</v>
      </c>
      <c r="W36" s="139">
        <f t="shared" si="75"/>
        <v>3798</v>
      </c>
      <c r="X36" s="138">
        <f>W36/P36*100</f>
        <v>18.423478049963617</v>
      </c>
      <c r="Y36" s="130">
        <v>1457</v>
      </c>
      <c r="Z36" s="134">
        <v>2341</v>
      </c>
    </row>
    <row r="37" spans="1:26" ht="14.25" customHeight="1" x14ac:dyDescent="0.15">
      <c r="A37" s="262"/>
      <c r="B37" s="45"/>
      <c r="C37" s="169">
        <v>174</v>
      </c>
      <c r="D37" s="226">
        <f t="shared" si="70"/>
        <v>194</v>
      </c>
      <c r="E37" s="170">
        <v>77</v>
      </c>
      <c r="F37" s="171">
        <v>117</v>
      </c>
      <c r="G37" s="169">
        <v>34</v>
      </c>
      <c r="H37" s="226">
        <f>SUM(I37+J37)</f>
        <v>34</v>
      </c>
      <c r="I37" s="170">
        <v>4</v>
      </c>
      <c r="J37" s="172">
        <v>30</v>
      </c>
      <c r="K37" s="173">
        <v>1</v>
      </c>
      <c r="L37" s="260">
        <f t="shared" si="71"/>
        <v>1</v>
      </c>
      <c r="M37" s="170">
        <v>1</v>
      </c>
      <c r="N37" s="172">
        <v>0</v>
      </c>
      <c r="O37" s="169">
        <f t="shared" si="72"/>
        <v>209</v>
      </c>
      <c r="P37" s="170">
        <f t="shared" si="73"/>
        <v>229</v>
      </c>
      <c r="Q37" s="170">
        <f>SUM(E37,I37,M37)</f>
        <v>82</v>
      </c>
      <c r="R37" s="172">
        <f>SUM(F37,J37,N37)</f>
        <v>147</v>
      </c>
      <c r="S37" s="123">
        <f t="shared" si="74"/>
        <v>6</v>
      </c>
      <c r="T37" s="124"/>
      <c r="U37" s="177">
        <v>3</v>
      </c>
      <c r="V37" s="177">
        <v>3</v>
      </c>
      <c r="W37" s="126">
        <f t="shared" si="75"/>
        <v>4</v>
      </c>
      <c r="X37" s="127"/>
      <c r="Y37" s="119">
        <v>2</v>
      </c>
      <c r="Z37" s="121">
        <v>2</v>
      </c>
    </row>
    <row r="38" spans="1:26" ht="14.25" customHeight="1" x14ac:dyDescent="0.15">
      <c r="A38" s="116" t="s">
        <v>174</v>
      </c>
      <c r="B38" s="163" t="s">
        <v>164</v>
      </c>
      <c r="C38" s="233">
        <v>9384</v>
      </c>
      <c r="D38" s="241">
        <f t="shared" si="70"/>
        <v>18237</v>
      </c>
      <c r="E38" s="234">
        <v>8565</v>
      </c>
      <c r="F38" s="235">
        <v>9672</v>
      </c>
      <c r="G38" s="236">
        <v>893</v>
      </c>
      <c r="H38" s="234">
        <f>SUM(I38,J38)</f>
        <v>1723</v>
      </c>
      <c r="I38" s="234">
        <v>808</v>
      </c>
      <c r="J38" s="237">
        <v>915</v>
      </c>
      <c r="K38" s="238">
        <v>288</v>
      </c>
      <c r="L38" s="239">
        <f t="shared" si="71"/>
        <v>671</v>
      </c>
      <c r="M38" s="239">
        <v>338</v>
      </c>
      <c r="N38" s="240">
        <v>333</v>
      </c>
      <c r="O38" s="133">
        <f t="shared" si="72"/>
        <v>10565</v>
      </c>
      <c r="P38" s="130">
        <f t="shared" si="73"/>
        <v>20631</v>
      </c>
      <c r="Q38" s="130">
        <f>+E38+I38+M38</f>
        <v>9711</v>
      </c>
      <c r="R38" s="134">
        <f>+F38+J38+N38</f>
        <v>10920</v>
      </c>
      <c r="S38" s="137">
        <f t="shared" si="74"/>
        <v>7078</v>
      </c>
      <c r="T38" s="138">
        <f>S38/P38*100</f>
        <v>34.307595366196502</v>
      </c>
      <c r="U38" s="130">
        <v>2991</v>
      </c>
      <c r="V38" s="130">
        <v>4087</v>
      </c>
      <c r="W38" s="139">
        <f t="shared" si="75"/>
        <v>3805</v>
      </c>
      <c r="X38" s="138">
        <f>W38/P38*100</f>
        <v>18.443119577335079</v>
      </c>
      <c r="Y38" s="130">
        <v>1463</v>
      </c>
      <c r="Z38" s="134">
        <v>2342</v>
      </c>
    </row>
    <row r="39" spans="1:26" ht="14.25" customHeight="1" x14ac:dyDescent="0.15">
      <c r="A39" s="262"/>
      <c r="B39" s="45"/>
      <c r="C39" s="169">
        <v>178</v>
      </c>
      <c r="D39" s="226">
        <f t="shared" si="70"/>
        <v>197</v>
      </c>
      <c r="E39" s="170">
        <v>74</v>
      </c>
      <c r="F39" s="171">
        <v>123</v>
      </c>
      <c r="G39" s="169">
        <v>36</v>
      </c>
      <c r="H39" s="226">
        <f>SUM(I39+J39)</f>
        <v>36</v>
      </c>
      <c r="I39" s="170">
        <v>4</v>
      </c>
      <c r="J39" s="172">
        <v>32</v>
      </c>
      <c r="K39" s="173">
        <v>0</v>
      </c>
      <c r="L39" s="260">
        <f t="shared" si="71"/>
        <v>0</v>
      </c>
      <c r="M39" s="170">
        <v>0</v>
      </c>
      <c r="N39" s="172">
        <v>0</v>
      </c>
      <c r="O39" s="169">
        <f t="shared" si="72"/>
        <v>214</v>
      </c>
      <c r="P39" s="170">
        <f t="shared" si="73"/>
        <v>233</v>
      </c>
      <c r="Q39" s="170">
        <f>SUM(E39,I39,M39)</f>
        <v>78</v>
      </c>
      <c r="R39" s="172">
        <f>SUM(F39,J39,N39)</f>
        <v>155</v>
      </c>
      <c r="S39" s="123">
        <f t="shared" si="74"/>
        <v>6</v>
      </c>
      <c r="T39" s="124"/>
      <c r="U39" s="177">
        <v>3</v>
      </c>
      <c r="V39" s="177">
        <v>3</v>
      </c>
      <c r="W39" s="126">
        <f t="shared" si="75"/>
        <v>4</v>
      </c>
      <c r="X39" s="127"/>
      <c r="Y39" s="119">
        <v>2</v>
      </c>
      <c r="Z39" s="121">
        <v>2</v>
      </c>
    </row>
    <row r="40" spans="1:26" ht="14.25" customHeight="1" x14ac:dyDescent="0.15">
      <c r="A40" s="116" t="s">
        <v>172</v>
      </c>
      <c r="B40" s="163" t="s">
        <v>164</v>
      </c>
      <c r="C40" s="233">
        <v>9404</v>
      </c>
      <c r="D40" s="241">
        <f t="shared" ref="D40:D103" si="88">SUM(E40,F40)</f>
        <v>18257</v>
      </c>
      <c r="E40" s="234">
        <v>8574</v>
      </c>
      <c r="F40" s="235">
        <v>9683</v>
      </c>
      <c r="G40" s="236">
        <v>895</v>
      </c>
      <c r="H40" s="234">
        <f>SUM(I40,J40)</f>
        <v>1728</v>
      </c>
      <c r="I40" s="234">
        <v>809</v>
      </c>
      <c r="J40" s="237">
        <v>919</v>
      </c>
      <c r="K40" s="238">
        <v>289</v>
      </c>
      <c r="L40" s="239">
        <f t="shared" ref="L40:L103" si="89">SUM(M40,N40)</f>
        <v>674</v>
      </c>
      <c r="M40" s="239">
        <v>340</v>
      </c>
      <c r="N40" s="240">
        <v>334</v>
      </c>
      <c r="O40" s="133">
        <f t="shared" ref="O40:O103" si="90">SUM(C40,G40,K40)</f>
        <v>10588</v>
      </c>
      <c r="P40" s="130">
        <f t="shared" ref="P40:P103" si="91">SUM(Q40:R40)</f>
        <v>20659</v>
      </c>
      <c r="Q40" s="130">
        <f>+E40+I40+M40</f>
        <v>9723</v>
      </c>
      <c r="R40" s="134">
        <f>+F40+J40+N40</f>
        <v>10936</v>
      </c>
      <c r="S40" s="137">
        <f t="shared" ref="S40:S103" si="92">+U40+V40</f>
        <v>7093</v>
      </c>
      <c r="T40" s="138">
        <f>S40/P40*100</f>
        <v>34.333704438743403</v>
      </c>
      <c r="U40" s="130">
        <v>2996</v>
      </c>
      <c r="V40" s="130">
        <v>4097</v>
      </c>
      <c r="W40" s="139">
        <f t="shared" ref="W40:W103" si="93">+Y40+Z40</f>
        <v>3806</v>
      </c>
      <c r="X40" s="138">
        <f>W40/P40*100</f>
        <v>18.42296335737451</v>
      </c>
      <c r="Y40" s="130">
        <v>1461</v>
      </c>
      <c r="Z40" s="134">
        <v>2345</v>
      </c>
    </row>
    <row r="41" spans="1:26" ht="14.25" customHeight="1" x14ac:dyDescent="0.15">
      <c r="A41" s="262"/>
      <c r="B41" s="45"/>
      <c r="C41" s="169">
        <v>189</v>
      </c>
      <c r="D41" s="226">
        <f t="shared" si="88"/>
        <v>209</v>
      </c>
      <c r="E41" s="170">
        <v>80</v>
      </c>
      <c r="F41" s="171">
        <v>129</v>
      </c>
      <c r="G41" s="169">
        <v>36</v>
      </c>
      <c r="H41" s="226">
        <f>SUM(I41+J41)</f>
        <v>36</v>
      </c>
      <c r="I41" s="170">
        <v>4</v>
      </c>
      <c r="J41" s="172">
        <v>32</v>
      </c>
      <c r="K41" s="173">
        <v>0</v>
      </c>
      <c r="L41" s="260">
        <f t="shared" si="89"/>
        <v>0</v>
      </c>
      <c r="M41" s="170">
        <v>0</v>
      </c>
      <c r="N41" s="172">
        <v>0</v>
      </c>
      <c r="O41" s="169">
        <f t="shared" si="90"/>
        <v>225</v>
      </c>
      <c r="P41" s="170">
        <f t="shared" si="91"/>
        <v>245</v>
      </c>
      <c r="Q41" s="170">
        <f>SUM(E41,I41,M41)</f>
        <v>84</v>
      </c>
      <c r="R41" s="172">
        <f>SUM(F41,J41,N41)</f>
        <v>161</v>
      </c>
      <c r="S41" s="123">
        <f t="shared" si="92"/>
        <v>6</v>
      </c>
      <c r="T41" s="124"/>
      <c r="U41" s="177">
        <v>3</v>
      </c>
      <c r="V41" s="177">
        <v>3</v>
      </c>
      <c r="W41" s="126">
        <f t="shared" si="93"/>
        <v>4</v>
      </c>
      <c r="X41" s="127"/>
      <c r="Y41" s="119">
        <v>2</v>
      </c>
      <c r="Z41" s="121">
        <v>2</v>
      </c>
    </row>
    <row r="42" spans="1:26" ht="14.25" customHeight="1" x14ac:dyDescent="0.15">
      <c r="A42" s="116" t="s">
        <v>171</v>
      </c>
      <c r="B42" s="163" t="s">
        <v>164</v>
      </c>
      <c r="C42" s="233">
        <v>9433</v>
      </c>
      <c r="D42" s="241">
        <f t="shared" si="88"/>
        <v>18297</v>
      </c>
      <c r="E42" s="234">
        <v>8601</v>
      </c>
      <c r="F42" s="235">
        <v>9696</v>
      </c>
      <c r="G42" s="236">
        <v>897</v>
      </c>
      <c r="H42" s="234">
        <f>SUM(I42,J42)</f>
        <v>1730</v>
      </c>
      <c r="I42" s="234">
        <v>813</v>
      </c>
      <c r="J42" s="237">
        <v>917</v>
      </c>
      <c r="K42" s="238">
        <v>293</v>
      </c>
      <c r="L42" s="239">
        <f t="shared" si="89"/>
        <v>679</v>
      </c>
      <c r="M42" s="239">
        <v>344</v>
      </c>
      <c r="N42" s="240">
        <v>335</v>
      </c>
      <c r="O42" s="133">
        <f t="shared" si="90"/>
        <v>10623</v>
      </c>
      <c r="P42" s="130">
        <f t="shared" si="91"/>
        <v>20706</v>
      </c>
      <c r="Q42" s="130">
        <f>+E42+I42+M42</f>
        <v>9758</v>
      </c>
      <c r="R42" s="134">
        <f>+F42+J42+N42</f>
        <v>10948</v>
      </c>
      <c r="S42" s="137">
        <f t="shared" si="92"/>
        <v>7098</v>
      </c>
      <c r="T42" s="138">
        <f>S42/P42*100</f>
        <v>34.279918864097361</v>
      </c>
      <c r="U42" s="130">
        <v>3005</v>
      </c>
      <c r="V42" s="130">
        <v>4093</v>
      </c>
      <c r="W42" s="139">
        <f t="shared" si="93"/>
        <v>3807</v>
      </c>
      <c r="X42" s="138">
        <f>W42/P42*100</f>
        <v>18.385975079687046</v>
      </c>
      <c r="Y42" s="130">
        <v>1463</v>
      </c>
      <c r="Z42" s="134">
        <v>2344</v>
      </c>
    </row>
    <row r="43" spans="1:26" ht="14.25" customHeight="1" x14ac:dyDescent="0.15">
      <c r="A43" s="262"/>
      <c r="B43" s="45"/>
      <c r="C43" s="169">
        <v>198</v>
      </c>
      <c r="D43" s="226">
        <f t="shared" si="88"/>
        <v>218</v>
      </c>
      <c r="E43" s="170">
        <v>85</v>
      </c>
      <c r="F43" s="171">
        <v>133</v>
      </c>
      <c r="G43" s="169">
        <v>36</v>
      </c>
      <c r="H43" s="226">
        <f>SUM(I43+J43)</f>
        <v>36</v>
      </c>
      <c r="I43" s="170">
        <v>4</v>
      </c>
      <c r="J43" s="172">
        <v>32</v>
      </c>
      <c r="K43" s="173">
        <v>0</v>
      </c>
      <c r="L43" s="260">
        <f t="shared" si="89"/>
        <v>0</v>
      </c>
      <c r="M43" s="170">
        <v>0</v>
      </c>
      <c r="N43" s="172">
        <v>0</v>
      </c>
      <c r="O43" s="169">
        <f t="shared" si="90"/>
        <v>234</v>
      </c>
      <c r="P43" s="170">
        <f t="shared" si="91"/>
        <v>254</v>
      </c>
      <c r="Q43" s="170">
        <f>SUM(E43,I43,M43)</f>
        <v>89</v>
      </c>
      <c r="R43" s="172">
        <f>SUM(F43,J43,N43)</f>
        <v>165</v>
      </c>
      <c r="S43" s="123">
        <f t="shared" si="92"/>
        <v>5</v>
      </c>
      <c r="T43" s="124"/>
      <c r="U43" s="177">
        <v>3</v>
      </c>
      <c r="V43" s="177">
        <v>2</v>
      </c>
      <c r="W43" s="126">
        <f t="shared" si="93"/>
        <v>4</v>
      </c>
      <c r="X43" s="127"/>
      <c r="Y43" s="119">
        <v>2</v>
      </c>
      <c r="Z43" s="121">
        <v>2</v>
      </c>
    </row>
    <row r="44" spans="1:26" ht="14.25" customHeight="1" x14ac:dyDescent="0.15">
      <c r="A44" s="116" t="s">
        <v>170</v>
      </c>
      <c r="B44" s="163" t="s">
        <v>164</v>
      </c>
      <c r="C44" s="233">
        <v>9459</v>
      </c>
      <c r="D44" s="241">
        <f t="shared" si="88"/>
        <v>18336</v>
      </c>
      <c r="E44" s="234">
        <v>8617</v>
      </c>
      <c r="F44" s="235">
        <v>9719</v>
      </c>
      <c r="G44" s="236">
        <v>908</v>
      </c>
      <c r="H44" s="234">
        <f>SUM(I44,J44)</f>
        <v>1742</v>
      </c>
      <c r="I44" s="234">
        <v>820</v>
      </c>
      <c r="J44" s="237">
        <v>922</v>
      </c>
      <c r="K44" s="238">
        <v>292</v>
      </c>
      <c r="L44" s="239">
        <f t="shared" si="89"/>
        <v>677</v>
      </c>
      <c r="M44" s="239">
        <v>343</v>
      </c>
      <c r="N44" s="240">
        <v>334</v>
      </c>
      <c r="O44" s="133">
        <f t="shared" si="90"/>
        <v>10659</v>
      </c>
      <c r="P44" s="130">
        <f t="shared" si="91"/>
        <v>20755</v>
      </c>
      <c r="Q44" s="130">
        <f>+E44+I44+M44</f>
        <v>9780</v>
      </c>
      <c r="R44" s="134">
        <f>+F44+J44+N44</f>
        <v>10975</v>
      </c>
      <c r="S44" s="137">
        <f t="shared" si="92"/>
        <v>7113</v>
      </c>
      <c r="T44" s="138">
        <f>S44/P44*100</f>
        <v>34.271259937364491</v>
      </c>
      <c r="U44" s="130">
        <v>3009</v>
      </c>
      <c r="V44" s="130">
        <v>4104</v>
      </c>
      <c r="W44" s="139">
        <f t="shared" si="93"/>
        <v>3799</v>
      </c>
      <c r="X44" s="138">
        <f>W44/P44*100</f>
        <v>18.304023126957357</v>
      </c>
      <c r="Y44" s="130">
        <v>1457</v>
      </c>
      <c r="Z44" s="134">
        <v>2342</v>
      </c>
    </row>
    <row r="45" spans="1:26" ht="14.25" customHeight="1" x14ac:dyDescent="0.15">
      <c r="A45" s="262"/>
      <c r="B45" s="45"/>
      <c r="C45" s="169">
        <v>204</v>
      </c>
      <c r="D45" s="226">
        <f t="shared" si="88"/>
        <v>224</v>
      </c>
      <c r="E45" s="170">
        <v>86</v>
      </c>
      <c r="F45" s="171">
        <v>138</v>
      </c>
      <c r="G45" s="169">
        <v>37</v>
      </c>
      <c r="H45" s="226">
        <f>SUM(I45+J45)</f>
        <v>37</v>
      </c>
      <c r="I45" s="170">
        <v>5</v>
      </c>
      <c r="J45" s="172">
        <v>32</v>
      </c>
      <c r="K45" s="173">
        <v>0</v>
      </c>
      <c r="L45" s="260">
        <f t="shared" si="89"/>
        <v>0</v>
      </c>
      <c r="M45" s="170">
        <v>0</v>
      </c>
      <c r="N45" s="172">
        <v>0</v>
      </c>
      <c r="O45" s="169">
        <f t="shared" si="90"/>
        <v>241</v>
      </c>
      <c r="P45" s="170">
        <f t="shared" si="91"/>
        <v>261</v>
      </c>
      <c r="Q45" s="170">
        <f>SUM(E45,I45,M45)</f>
        <v>91</v>
      </c>
      <c r="R45" s="172">
        <f>SUM(F45,J45,N45)</f>
        <v>170</v>
      </c>
      <c r="S45" s="123">
        <f t="shared" si="92"/>
        <v>5</v>
      </c>
      <c r="T45" s="124"/>
      <c r="U45" s="177">
        <v>3</v>
      </c>
      <c r="V45" s="177">
        <v>2</v>
      </c>
      <c r="W45" s="126">
        <f t="shared" si="93"/>
        <v>4</v>
      </c>
      <c r="X45" s="127"/>
      <c r="Y45" s="119">
        <v>2</v>
      </c>
      <c r="Z45" s="121">
        <v>2</v>
      </c>
    </row>
    <row r="46" spans="1:26" ht="14.25" customHeight="1" x14ac:dyDescent="0.15">
      <c r="A46" s="116" t="s">
        <v>169</v>
      </c>
      <c r="B46" s="163" t="s">
        <v>164</v>
      </c>
      <c r="C46" s="233">
        <v>9476</v>
      </c>
      <c r="D46" s="241">
        <f t="shared" si="88"/>
        <v>18356</v>
      </c>
      <c r="E46" s="234">
        <v>8630</v>
      </c>
      <c r="F46" s="235">
        <v>9726</v>
      </c>
      <c r="G46" s="236">
        <v>912</v>
      </c>
      <c r="H46" s="234">
        <f>SUM(I46,J46)</f>
        <v>1751</v>
      </c>
      <c r="I46" s="234">
        <v>822</v>
      </c>
      <c r="J46" s="237">
        <v>929</v>
      </c>
      <c r="K46" s="238">
        <v>292</v>
      </c>
      <c r="L46" s="239">
        <f t="shared" si="89"/>
        <v>677</v>
      </c>
      <c r="M46" s="239">
        <v>343</v>
      </c>
      <c r="N46" s="240">
        <v>334</v>
      </c>
      <c r="O46" s="133">
        <f t="shared" si="90"/>
        <v>10680</v>
      </c>
      <c r="P46" s="130">
        <f t="shared" si="91"/>
        <v>20784</v>
      </c>
      <c r="Q46" s="130">
        <f>+E46+I46+M46</f>
        <v>9795</v>
      </c>
      <c r="R46" s="134">
        <f>+F46+J46+N46</f>
        <v>10989</v>
      </c>
      <c r="S46" s="137">
        <f t="shared" si="92"/>
        <v>7110</v>
      </c>
      <c r="T46" s="138">
        <f>S46/P46*100</f>
        <v>34.209006928406467</v>
      </c>
      <c r="U46" s="130">
        <v>3007</v>
      </c>
      <c r="V46" s="130">
        <v>4103</v>
      </c>
      <c r="W46" s="139">
        <f t="shared" si="93"/>
        <v>3794</v>
      </c>
      <c r="X46" s="138">
        <f>W46/P46*100</f>
        <v>18.25442648190916</v>
      </c>
      <c r="Y46" s="130">
        <v>1454</v>
      </c>
      <c r="Z46" s="134">
        <v>2340</v>
      </c>
    </row>
    <row r="47" spans="1:26" ht="14.25" customHeight="1" x14ac:dyDescent="0.15">
      <c r="A47" s="262"/>
      <c r="B47" s="45"/>
      <c r="C47" s="169">
        <v>207</v>
      </c>
      <c r="D47" s="226">
        <f t="shared" si="88"/>
        <v>227</v>
      </c>
      <c r="E47" s="170">
        <v>87</v>
      </c>
      <c r="F47" s="171">
        <v>140</v>
      </c>
      <c r="G47" s="169">
        <v>41</v>
      </c>
      <c r="H47" s="226">
        <f>SUM(I47+J47)</f>
        <v>41</v>
      </c>
      <c r="I47" s="170">
        <v>5</v>
      </c>
      <c r="J47" s="172">
        <v>36</v>
      </c>
      <c r="K47" s="173">
        <v>0</v>
      </c>
      <c r="L47" s="260">
        <f t="shared" si="89"/>
        <v>0</v>
      </c>
      <c r="M47" s="170">
        <v>0</v>
      </c>
      <c r="N47" s="172">
        <v>0</v>
      </c>
      <c r="O47" s="169">
        <f t="shared" si="90"/>
        <v>248</v>
      </c>
      <c r="P47" s="170">
        <f t="shared" si="91"/>
        <v>268</v>
      </c>
      <c r="Q47" s="170">
        <f>SUM(E47,I47,M47)</f>
        <v>92</v>
      </c>
      <c r="R47" s="172">
        <f>SUM(F47,J47,N47)</f>
        <v>176</v>
      </c>
      <c r="S47" s="123">
        <f t="shared" si="92"/>
        <v>5</v>
      </c>
      <c r="T47" s="124"/>
      <c r="U47" s="177">
        <v>3</v>
      </c>
      <c r="V47" s="177">
        <v>2</v>
      </c>
      <c r="W47" s="126">
        <f t="shared" si="93"/>
        <v>4</v>
      </c>
      <c r="X47" s="127"/>
      <c r="Y47" s="119">
        <v>2</v>
      </c>
      <c r="Z47" s="121">
        <v>2</v>
      </c>
    </row>
    <row r="48" spans="1:26" ht="14.25" customHeight="1" x14ac:dyDescent="0.15">
      <c r="A48" s="116" t="s">
        <v>168</v>
      </c>
      <c r="B48" s="163" t="s">
        <v>164</v>
      </c>
      <c r="C48" s="233">
        <v>9495</v>
      </c>
      <c r="D48" s="241">
        <f t="shared" si="88"/>
        <v>18404</v>
      </c>
      <c r="E48" s="234">
        <v>8647</v>
      </c>
      <c r="F48" s="235">
        <v>9757</v>
      </c>
      <c r="G48" s="236">
        <v>912</v>
      </c>
      <c r="H48" s="234">
        <f>SUM(I48,J48)</f>
        <v>1753</v>
      </c>
      <c r="I48" s="234">
        <v>826</v>
      </c>
      <c r="J48" s="237">
        <v>927</v>
      </c>
      <c r="K48" s="238">
        <v>292</v>
      </c>
      <c r="L48" s="239">
        <f t="shared" si="89"/>
        <v>679</v>
      </c>
      <c r="M48" s="239">
        <v>344</v>
      </c>
      <c r="N48" s="240">
        <v>335</v>
      </c>
      <c r="O48" s="133">
        <f t="shared" si="90"/>
        <v>10699</v>
      </c>
      <c r="P48" s="130">
        <f t="shared" si="91"/>
        <v>20836</v>
      </c>
      <c r="Q48" s="130">
        <f>+E48+I48+M48</f>
        <v>9817</v>
      </c>
      <c r="R48" s="134">
        <f>+F48+J48+N48</f>
        <v>11019</v>
      </c>
      <c r="S48" s="137">
        <f t="shared" si="92"/>
        <v>7124</v>
      </c>
      <c r="T48" s="138">
        <f>S48/P48*100</f>
        <v>34.190823574582453</v>
      </c>
      <c r="U48" s="130">
        <v>3010</v>
      </c>
      <c r="V48" s="130">
        <v>4114</v>
      </c>
      <c r="W48" s="139">
        <f t="shared" si="93"/>
        <v>3807</v>
      </c>
      <c r="X48" s="138">
        <f>W48/P48*100</f>
        <v>18.271261278556345</v>
      </c>
      <c r="Y48" s="130">
        <v>1460</v>
      </c>
      <c r="Z48" s="134">
        <v>2347</v>
      </c>
    </row>
    <row r="49" spans="1:26" ht="14.25" customHeight="1" x14ac:dyDescent="0.15">
      <c r="A49" s="262"/>
      <c r="B49" s="45"/>
      <c r="C49" s="169">
        <v>204</v>
      </c>
      <c r="D49" s="226">
        <f t="shared" si="88"/>
        <v>224</v>
      </c>
      <c r="E49" s="170">
        <v>86</v>
      </c>
      <c r="F49" s="171">
        <v>138</v>
      </c>
      <c r="G49" s="169">
        <v>41</v>
      </c>
      <c r="H49" s="226">
        <f>SUM(I49+J49)</f>
        <v>41</v>
      </c>
      <c r="I49" s="170">
        <v>5</v>
      </c>
      <c r="J49" s="172">
        <v>36</v>
      </c>
      <c r="K49" s="173">
        <v>0</v>
      </c>
      <c r="L49" s="260">
        <f t="shared" si="89"/>
        <v>0</v>
      </c>
      <c r="M49" s="170">
        <v>0</v>
      </c>
      <c r="N49" s="172">
        <v>0</v>
      </c>
      <c r="O49" s="169">
        <f t="shared" si="90"/>
        <v>245</v>
      </c>
      <c r="P49" s="170">
        <f t="shared" si="91"/>
        <v>265</v>
      </c>
      <c r="Q49" s="170">
        <f>SUM(E49,I49,M49)</f>
        <v>91</v>
      </c>
      <c r="R49" s="172">
        <f>SUM(F49,J49,N49)</f>
        <v>174</v>
      </c>
      <c r="S49" s="123">
        <f t="shared" si="92"/>
        <v>4</v>
      </c>
      <c r="T49" s="124"/>
      <c r="U49" s="177">
        <v>2</v>
      </c>
      <c r="V49" s="177">
        <v>2</v>
      </c>
      <c r="W49" s="126">
        <f t="shared" si="93"/>
        <v>3</v>
      </c>
      <c r="X49" s="127"/>
      <c r="Y49" s="119">
        <v>1</v>
      </c>
      <c r="Z49" s="121">
        <v>2</v>
      </c>
    </row>
    <row r="50" spans="1:26" ht="14.25" customHeight="1" x14ac:dyDescent="0.15">
      <c r="A50" s="116" t="s">
        <v>167</v>
      </c>
      <c r="B50" s="163" t="s">
        <v>164</v>
      </c>
      <c r="C50" s="233">
        <v>9503</v>
      </c>
      <c r="D50" s="241">
        <f t="shared" si="88"/>
        <v>18424</v>
      </c>
      <c r="E50" s="234">
        <v>8661</v>
      </c>
      <c r="F50" s="235">
        <v>9763</v>
      </c>
      <c r="G50" s="236">
        <v>911</v>
      </c>
      <c r="H50" s="234">
        <f>SUM(I50,J50)</f>
        <v>1752</v>
      </c>
      <c r="I50" s="234">
        <v>822</v>
      </c>
      <c r="J50" s="237">
        <v>930</v>
      </c>
      <c r="K50" s="238">
        <v>292</v>
      </c>
      <c r="L50" s="239">
        <f t="shared" si="89"/>
        <v>679</v>
      </c>
      <c r="M50" s="239">
        <v>344</v>
      </c>
      <c r="N50" s="240">
        <v>335</v>
      </c>
      <c r="O50" s="133">
        <f t="shared" si="90"/>
        <v>10706</v>
      </c>
      <c r="P50" s="130">
        <f t="shared" si="91"/>
        <v>20855</v>
      </c>
      <c r="Q50" s="130">
        <f>+E50+I50+M50</f>
        <v>9827</v>
      </c>
      <c r="R50" s="134">
        <f>+F50+J50+N50</f>
        <v>11028</v>
      </c>
      <c r="S50" s="137">
        <f t="shared" si="92"/>
        <v>7128</v>
      </c>
      <c r="T50" s="138">
        <f>S50/P50*100</f>
        <v>34.178853991848477</v>
      </c>
      <c r="U50" s="130">
        <v>3011</v>
      </c>
      <c r="V50" s="130">
        <v>4117</v>
      </c>
      <c r="W50" s="139">
        <f t="shared" si="93"/>
        <v>3795</v>
      </c>
      <c r="X50" s="138">
        <f>W50/P50*100</f>
        <v>18.197075041956364</v>
      </c>
      <c r="Y50" s="130">
        <v>1457</v>
      </c>
      <c r="Z50" s="134">
        <v>2338</v>
      </c>
    </row>
    <row r="51" spans="1:26" ht="14.25" customHeight="1" x14ac:dyDescent="0.15">
      <c r="A51" s="262"/>
      <c r="B51" s="45"/>
      <c r="C51" s="169">
        <v>208</v>
      </c>
      <c r="D51" s="226">
        <f t="shared" si="88"/>
        <v>228</v>
      </c>
      <c r="E51" s="170">
        <v>90</v>
      </c>
      <c r="F51" s="171">
        <v>138</v>
      </c>
      <c r="G51" s="169">
        <v>41</v>
      </c>
      <c r="H51" s="226">
        <f>SUM(I51+J51)</f>
        <v>41</v>
      </c>
      <c r="I51" s="170">
        <v>4</v>
      </c>
      <c r="J51" s="172">
        <v>37</v>
      </c>
      <c r="K51" s="173">
        <v>0</v>
      </c>
      <c r="L51" s="260">
        <f t="shared" si="89"/>
        <v>0</v>
      </c>
      <c r="M51" s="170">
        <v>0</v>
      </c>
      <c r="N51" s="172">
        <v>0</v>
      </c>
      <c r="O51" s="169">
        <f t="shared" si="90"/>
        <v>249</v>
      </c>
      <c r="P51" s="170">
        <f t="shared" si="91"/>
        <v>269</v>
      </c>
      <c r="Q51" s="170">
        <f>SUM(E51,I51,M51)</f>
        <v>94</v>
      </c>
      <c r="R51" s="172">
        <f>SUM(F51,J51,N51)</f>
        <v>175</v>
      </c>
      <c r="S51" s="123">
        <f t="shared" si="92"/>
        <v>4</v>
      </c>
      <c r="T51" s="124"/>
      <c r="U51" s="177">
        <v>2</v>
      </c>
      <c r="V51" s="177">
        <v>2</v>
      </c>
      <c r="W51" s="126">
        <f t="shared" si="93"/>
        <v>3</v>
      </c>
      <c r="X51" s="127"/>
      <c r="Y51" s="119">
        <v>1</v>
      </c>
      <c r="Z51" s="121">
        <v>2</v>
      </c>
    </row>
    <row r="52" spans="1:26" ht="14.25" customHeight="1" x14ac:dyDescent="0.15">
      <c r="A52" s="116" t="s">
        <v>165</v>
      </c>
      <c r="B52" s="163" t="s">
        <v>164</v>
      </c>
      <c r="C52" s="233">
        <v>9515</v>
      </c>
      <c r="D52" s="241">
        <f t="shared" si="88"/>
        <v>18449</v>
      </c>
      <c r="E52" s="234">
        <v>8676</v>
      </c>
      <c r="F52" s="235">
        <v>9773</v>
      </c>
      <c r="G52" s="236">
        <v>915</v>
      </c>
      <c r="H52" s="234">
        <f>SUM(I52,J52)</f>
        <v>1759</v>
      </c>
      <c r="I52" s="234">
        <v>828</v>
      </c>
      <c r="J52" s="237">
        <v>931</v>
      </c>
      <c r="K52" s="238">
        <v>292</v>
      </c>
      <c r="L52" s="239">
        <f t="shared" si="89"/>
        <v>678</v>
      </c>
      <c r="M52" s="239">
        <v>343</v>
      </c>
      <c r="N52" s="240">
        <v>335</v>
      </c>
      <c r="O52" s="133">
        <f t="shared" si="90"/>
        <v>10722</v>
      </c>
      <c r="P52" s="130">
        <f t="shared" si="91"/>
        <v>20886</v>
      </c>
      <c r="Q52" s="130">
        <f>+E52+I52+M52</f>
        <v>9847</v>
      </c>
      <c r="R52" s="134">
        <f>+F52+J52+N52</f>
        <v>11039</v>
      </c>
      <c r="S52" s="137">
        <f t="shared" si="92"/>
        <v>7120</v>
      </c>
      <c r="T52" s="138">
        <f>S52/P52*100</f>
        <v>34.08982093268218</v>
      </c>
      <c r="U52" s="130">
        <v>3008</v>
      </c>
      <c r="V52" s="130">
        <v>4112</v>
      </c>
      <c r="W52" s="139">
        <f t="shared" si="93"/>
        <v>3802</v>
      </c>
      <c r="X52" s="138">
        <f>W52/P52*100</f>
        <v>18.203581346356412</v>
      </c>
      <c r="Y52" s="130">
        <v>1461</v>
      </c>
      <c r="Z52" s="134">
        <v>2341</v>
      </c>
    </row>
    <row r="53" spans="1:26" ht="14.25" customHeight="1" thickBot="1" x14ac:dyDescent="0.2">
      <c r="A53" s="178"/>
      <c r="B53" s="180"/>
      <c r="C53" s="181">
        <v>213</v>
      </c>
      <c r="D53" s="261">
        <f t="shared" si="88"/>
        <v>233</v>
      </c>
      <c r="E53" s="182">
        <v>90</v>
      </c>
      <c r="F53" s="183">
        <v>143</v>
      </c>
      <c r="G53" s="181">
        <v>39</v>
      </c>
      <c r="H53" s="261">
        <f>SUM(I53+J53)</f>
        <v>39</v>
      </c>
      <c r="I53" s="182">
        <v>4</v>
      </c>
      <c r="J53" s="184">
        <v>35</v>
      </c>
      <c r="K53" s="185">
        <v>0</v>
      </c>
      <c r="L53" s="257">
        <f t="shared" si="89"/>
        <v>0</v>
      </c>
      <c r="M53" s="182">
        <v>0</v>
      </c>
      <c r="N53" s="184">
        <v>0</v>
      </c>
      <c r="O53" s="181">
        <f t="shared" si="90"/>
        <v>252</v>
      </c>
      <c r="P53" s="182">
        <f t="shared" si="91"/>
        <v>272</v>
      </c>
      <c r="Q53" s="182">
        <f>SUM(E53,I53,M53)</f>
        <v>94</v>
      </c>
      <c r="R53" s="184">
        <f>SUM(F53,J53,N53)</f>
        <v>178</v>
      </c>
      <c r="S53" s="186">
        <f t="shared" si="92"/>
        <v>4</v>
      </c>
      <c r="T53" s="187"/>
      <c r="U53" s="194">
        <v>2</v>
      </c>
      <c r="V53" s="194">
        <v>2</v>
      </c>
      <c r="W53" s="189">
        <f t="shared" si="93"/>
        <v>3</v>
      </c>
      <c r="X53" s="190"/>
      <c r="Y53" s="195">
        <v>1</v>
      </c>
      <c r="Z53" s="196">
        <v>2</v>
      </c>
    </row>
    <row r="54" spans="1:26" ht="14.25" customHeight="1" x14ac:dyDescent="0.15">
      <c r="A54" s="116" t="s">
        <v>163</v>
      </c>
      <c r="B54" s="163" t="s">
        <v>164</v>
      </c>
      <c r="C54" s="233">
        <v>9438</v>
      </c>
      <c r="D54" s="241">
        <f t="shared" si="88"/>
        <v>18363</v>
      </c>
      <c r="E54" s="234">
        <v>8625</v>
      </c>
      <c r="F54" s="235">
        <v>9738</v>
      </c>
      <c r="G54" s="236">
        <v>907</v>
      </c>
      <c r="H54" s="234">
        <f>SUM(I54,J54)</f>
        <v>1748</v>
      </c>
      <c r="I54" s="234">
        <v>820</v>
      </c>
      <c r="J54" s="237">
        <v>928</v>
      </c>
      <c r="K54" s="238">
        <v>291</v>
      </c>
      <c r="L54" s="239">
        <f t="shared" si="89"/>
        <v>685</v>
      </c>
      <c r="M54" s="239">
        <v>344</v>
      </c>
      <c r="N54" s="240">
        <v>341</v>
      </c>
      <c r="O54" s="133">
        <f t="shared" si="90"/>
        <v>10636</v>
      </c>
      <c r="P54" s="130">
        <f t="shared" si="91"/>
        <v>20796</v>
      </c>
      <c r="Q54" s="130">
        <f>+E54+I54+M54</f>
        <v>9789</v>
      </c>
      <c r="R54" s="134">
        <f>+F54+J54+N54</f>
        <v>11007</v>
      </c>
      <c r="S54" s="137">
        <f t="shared" si="92"/>
        <v>7120</v>
      </c>
      <c r="T54" s="138">
        <f>S54/P54*100</f>
        <v>34.237353337180224</v>
      </c>
      <c r="U54" s="130">
        <v>3012</v>
      </c>
      <c r="V54" s="130">
        <v>4108</v>
      </c>
      <c r="W54" s="139">
        <f t="shared" si="93"/>
        <v>3810</v>
      </c>
      <c r="X54" s="138">
        <f>W54/P54*100</f>
        <v>18.320830929024812</v>
      </c>
      <c r="Y54" s="130">
        <v>1463</v>
      </c>
      <c r="Z54" s="134">
        <v>2347</v>
      </c>
    </row>
    <row r="55" spans="1:26" ht="14.25" customHeight="1" x14ac:dyDescent="0.15">
      <c r="A55" s="262"/>
      <c r="B55" s="45"/>
      <c r="C55" s="169">
        <v>217</v>
      </c>
      <c r="D55" s="226">
        <f t="shared" si="88"/>
        <v>235</v>
      </c>
      <c r="E55" s="170">
        <v>89</v>
      </c>
      <c r="F55" s="171">
        <v>146</v>
      </c>
      <c r="G55" s="169">
        <v>39</v>
      </c>
      <c r="H55" s="226">
        <f>SUM(I55+J55)</f>
        <v>39</v>
      </c>
      <c r="I55" s="170">
        <v>4</v>
      </c>
      <c r="J55" s="172">
        <v>35</v>
      </c>
      <c r="K55" s="173">
        <v>0</v>
      </c>
      <c r="L55" s="260">
        <f t="shared" si="89"/>
        <v>0</v>
      </c>
      <c r="M55" s="170">
        <v>0</v>
      </c>
      <c r="N55" s="172">
        <v>0</v>
      </c>
      <c r="O55" s="169">
        <f t="shared" si="90"/>
        <v>256</v>
      </c>
      <c r="P55" s="170">
        <f t="shared" si="91"/>
        <v>274</v>
      </c>
      <c r="Q55" s="170">
        <f>SUM(E55,I55,M55)</f>
        <v>93</v>
      </c>
      <c r="R55" s="172">
        <f>SUM(F55,J55,N55)</f>
        <v>181</v>
      </c>
      <c r="S55" s="123">
        <f t="shared" si="92"/>
        <v>4</v>
      </c>
      <c r="T55" s="124"/>
      <c r="U55" s="177">
        <v>2</v>
      </c>
      <c r="V55" s="177">
        <v>2</v>
      </c>
      <c r="W55" s="126">
        <f t="shared" si="93"/>
        <v>3</v>
      </c>
      <c r="X55" s="127"/>
      <c r="Y55" s="119">
        <v>1</v>
      </c>
      <c r="Z55" s="121">
        <v>2</v>
      </c>
    </row>
    <row r="56" spans="1:26" ht="14.25" customHeight="1" x14ac:dyDescent="0.15">
      <c r="A56" s="116" t="s">
        <v>162</v>
      </c>
      <c r="B56" s="163" t="s">
        <v>164</v>
      </c>
      <c r="C56" s="233">
        <v>9514</v>
      </c>
      <c r="D56" s="241">
        <f t="shared" si="88"/>
        <v>18634</v>
      </c>
      <c r="E56" s="234">
        <v>8755</v>
      </c>
      <c r="F56" s="235">
        <v>9879</v>
      </c>
      <c r="G56" s="236">
        <v>894</v>
      </c>
      <c r="H56" s="234">
        <f>SUM(I56,J56)</f>
        <v>1739</v>
      </c>
      <c r="I56" s="234">
        <v>815</v>
      </c>
      <c r="J56" s="237">
        <v>924</v>
      </c>
      <c r="K56" s="238">
        <v>296</v>
      </c>
      <c r="L56" s="239">
        <f t="shared" si="89"/>
        <v>691</v>
      </c>
      <c r="M56" s="239">
        <v>346</v>
      </c>
      <c r="N56" s="240">
        <v>345</v>
      </c>
      <c r="O56" s="133">
        <f t="shared" si="90"/>
        <v>10704</v>
      </c>
      <c r="P56" s="130">
        <f t="shared" si="91"/>
        <v>21064</v>
      </c>
      <c r="Q56" s="130">
        <f>+E56+I56+M56</f>
        <v>9916</v>
      </c>
      <c r="R56" s="134">
        <f>+F56+J56+N56</f>
        <v>11148</v>
      </c>
      <c r="S56" s="137">
        <f t="shared" si="92"/>
        <v>7113</v>
      </c>
      <c r="T56" s="138">
        <f>S56/P56*100</f>
        <v>33.768515001898976</v>
      </c>
      <c r="U56" s="130">
        <v>3010</v>
      </c>
      <c r="V56" s="130">
        <v>4103</v>
      </c>
      <c r="W56" s="139">
        <f t="shared" si="93"/>
        <v>3809</v>
      </c>
      <c r="X56" s="138">
        <f>W56/P56*100</f>
        <v>18.082985187998482</v>
      </c>
      <c r="Y56" s="130">
        <v>1464</v>
      </c>
      <c r="Z56" s="134">
        <v>2345</v>
      </c>
    </row>
    <row r="57" spans="1:26" ht="14.25" customHeight="1" x14ac:dyDescent="0.15">
      <c r="A57" s="262"/>
      <c r="B57" s="45"/>
      <c r="C57" s="169">
        <v>216</v>
      </c>
      <c r="D57" s="226">
        <f t="shared" si="88"/>
        <v>238</v>
      </c>
      <c r="E57" s="170">
        <v>89</v>
      </c>
      <c r="F57" s="171">
        <v>149</v>
      </c>
      <c r="G57" s="169">
        <v>38</v>
      </c>
      <c r="H57" s="226">
        <f>SUM(I57+J57)</f>
        <v>38</v>
      </c>
      <c r="I57" s="170">
        <v>4</v>
      </c>
      <c r="J57" s="172">
        <v>34</v>
      </c>
      <c r="K57" s="173">
        <v>0</v>
      </c>
      <c r="L57" s="260">
        <f t="shared" si="89"/>
        <v>0</v>
      </c>
      <c r="M57" s="170">
        <v>0</v>
      </c>
      <c r="N57" s="172">
        <v>0</v>
      </c>
      <c r="O57" s="169">
        <f t="shared" si="90"/>
        <v>254</v>
      </c>
      <c r="P57" s="170">
        <f t="shared" si="91"/>
        <v>276</v>
      </c>
      <c r="Q57" s="170">
        <f>SUM(E57,I57,M57)</f>
        <v>93</v>
      </c>
      <c r="R57" s="172">
        <f>SUM(F57,J57,N57)</f>
        <v>183</v>
      </c>
      <c r="S57" s="123">
        <f t="shared" si="92"/>
        <v>6</v>
      </c>
      <c r="T57" s="124"/>
      <c r="U57" s="177">
        <v>3</v>
      </c>
      <c r="V57" s="177">
        <v>3</v>
      </c>
      <c r="W57" s="126">
        <f t="shared" si="93"/>
        <v>3</v>
      </c>
      <c r="X57" s="127"/>
      <c r="Y57" s="119">
        <v>1</v>
      </c>
      <c r="Z57" s="121">
        <v>2</v>
      </c>
    </row>
    <row r="58" spans="1:26" ht="14.25" customHeight="1" x14ac:dyDescent="0.15">
      <c r="A58" s="116" t="s">
        <v>161</v>
      </c>
      <c r="B58" s="163" t="s">
        <v>164</v>
      </c>
      <c r="C58" s="233">
        <v>9499</v>
      </c>
      <c r="D58" s="241">
        <f t="shared" si="88"/>
        <v>18628</v>
      </c>
      <c r="E58" s="234">
        <v>8743</v>
      </c>
      <c r="F58" s="235">
        <v>9885</v>
      </c>
      <c r="G58" s="236">
        <v>890</v>
      </c>
      <c r="H58" s="234">
        <f>SUM(I58,J58)</f>
        <v>1736</v>
      </c>
      <c r="I58" s="234">
        <v>813</v>
      </c>
      <c r="J58" s="237">
        <v>923</v>
      </c>
      <c r="K58" s="238">
        <v>293</v>
      </c>
      <c r="L58" s="239">
        <f t="shared" si="89"/>
        <v>689</v>
      </c>
      <c r="M58" s="239">
        <v>345</v>
      </c>
      <c r="N58" s="240">
        <v>344</v>
      </c>
      <c r="O58" s="133">
        <f t="shared" si="90"/>
        <v>10682</v>
      </c>
      <c r="P58" s="130">
        <f t="shared" si="91"/>
        <v>21053</v>
      </c>
      <c r="Q58" s="130">
        <f>+E58+I58+M58</f>
        <v>9901</v>
      </c>
      <c r="R58" s="134">
        <f>+F58+J58+N58</f>
        <v>11152</v>
      </c>
      <c r="S58" s="137">
        <f t="shared" si="92"/>
        <v>7091</v>
      </c>
      <c r="T58" s="138">
        <f>S58/P58*100</f>
        <v>33.681660570940011</v>
      </c>
      <c r="U58" s="130">
        <v>3001</v>
      </c>
      <c r="V58" s="130">
        <v>4090</v>
      </c>
      <c r="W58" s="139">
        <f t="shared" si="93"/>
        <v>3803</v>
      </c>
      <c r="X58" s="138">
        <f>W58/P58*100</f>
        <v>18.06393388115708</v>
      </c>
      <c r="Y58" s="130">
        <v>1463</v>
      </c>
      <c r="Z58" s="134">
        <v>2340</v>
      </c>
    </row>
    <row r="59" spans="1:26" ht="14.25" customHeight="1" x14ac:dyDescent="0.15">
      <c r="A59" s="262"/>
      <c r="B59" s="45"/>
      <c r="C59" s="169">
        <v>211</v>
      </c>
      <c r="D59" s="226">
        <f t="shared" si="88"/>
        <v>233</v>
      </c>
      <c r="E59" s="170">
        <v>89</v>
      </c>
      <c r="F59" s="171">
        <v>144</v>
      </c>
      <c r="G59" s="169">
        <v>34</v>
      </c>
      <c r="H59" s="226">
        <f>SUM(I59+J59)</f>
        <v>34</v>
      </c>
      <c r="I59" s="170">
        <v>4</v>
      </c>
      <c r="J59" s="172">
        <v>30</v>
      </c>
      <c r="K59" s="173">
        <v>0</v>
      </c>
      <c r="L59" s="260">
        <f t="shared" si="89"/>
        <v>0</v>
      </c>
      <c r="M59" s="170">
        <v>0</v>
      </c>
      <c r="N59" s="172">
        <v>0</v>
      </c>
      <c r="O59" s="169">
        <f t="shared" si="90"/>
        <v>245</v>
      </c>
      <c r="P59" s="170">
        <f t="shared" si="91"/>
        <v>267</v>
      </c>
      <c r="Q59" s="170">
        <f>SUM(E59,I59,M59)</f>
        <v>93</v>
      </c>
      <c r="R59" s="172">
        <f>SUM(F59,J59,N59)</f>
        <v>174</v>
      </c>
      <c r="S59" s="123">
        <f t="shared" si="92"/>
        <v>7</v>
      </c>
      <c r="T59" s="124"/>
      <c r="U59" s="177">
        <v>3</v>
      </c>
      <c r="V59" s="177">
        <v>4</v>
      </c>
      <c r="W59" s="126">
        <f t="shared" si="93"/>
        <v>4</v>
      </c>
      <c r="X59" s="127"/>
      <c r="Y59" s="119">
        <v>1</v>
      </c>
      <c r="Z59" s="121">
        <v>3</v>
      </c>
    </row>
    <row r="60" spans="1:26" ht="14.25" customHeight="1" x14ac:dyDescent="0.15">
      <c r="A60" s="116" t="s">
        <v>160</v>
      </c>
      <c r="B60" s="163" t="s">
        <v>149</v>
      </c>
      <c r="C60" s="233">
        <v>9501</v>
      </c>
      <c r="D60" s="241">
        <f t="shared" si="88"/>
        <v>18637</v>
      </c>
      <c r="E60" s="234">
        <v>8754</v>
      </c>
      <c r="F60" s="235">
        <v>9883</v>
      </c>
      <c r="G60" s="236">
        <v>892</v>
      </c>
      <c r="H60" s="234">
        <f>SUM(I60,J60)</f>
        <v>1742</v>
      </c>
      <c r="I60" s="234">
        <v>813</v>
      </c>
      <c r="J60" s="237">
        <v>929</v>
      </c>
      <c r="K60" s="238">
        <v>294</v>
      </c>
      <c r="L60" s="239">
        <f t="shared" si="89"/>
        <v>691</v>
      </c>
      <c r="M60" s="239">
        <v>346</v>
      </c>
      <c r="N60" s="240">
        <v>345</v>
      </c>
      <c r="O60" s="133">
        <f t="shared" si="90"/>
        <v>10687</v>
      </c>
      <c r="P60" s="130">
        <f t="shared" si="91"/>
        <v>21070</v>
      </c>
      <c r="Q60" s="130">
        <f>+E60+I60+M60</f>
        <v>9913</v>
      </c>
      <c r="R60" s="134">
        <f>+F60+J60+N60</f>
        <v>11157</v>
      </c>
      <c r="S60" s="137">
        <f t="shared" si="92"/>
        <v>7084</v>
      </c>
      <c r="T60" s="138">
        <f>S60/P60*100</f>
        <v>33.621262458471762</v>
      </c>
      <c r="U60" s="130">
        <v>2995</v>
      </c>
      <c r="V60" s="130">
        <v>4089</v>
      </c>
      <c r="W60" s="139">
        <f t="shared" si="93"/>
        <v>3796</v>
      </c>
      <c r="X60" s="138">
        <f>W60/P60*100</f>
        <v>18.016136687233033</v>
      </c>
      <c r="Y60" s="130">
        <v>1452</v>
      </c>
      <c r="Z60" s="134">
        <v>2344</v>
      </c>
    </row>
    <row r="61" spans="1:26" ht="14.25" customHeight="1" x14ac:dyDescent="0.15">
      <c r="A61" s="262"/>
      <c r="B61" s="45"/>
      <c r="C61" s="169">
        <v>201</v>
      </c>
      <c r="D61" s="226">
        <f t="shared" si="88"/>
        <v>223</v>
      </c>
      <c r="E61" s="170">
        <v>89</v>
      </c>
      <c r="F61" s="171">
        <v>134</v>
      </c>
      <c r="G61" s="169">
        <v>34</v>
      </c>
      <c r="H61" s="226">
        <f>SUM(I61+J61)</f>
        <v>34</v>
      </c>
      <c r="I61" s="170">
        <v>4</v>
      </c>
      <c r="J61" s="172">
        <v>30</v>
      </c>
      <c r="K61" s="173">
        <v>0</v>
      </c>
      <c r="L61" s="260">
        <f t="shared" si="89"/>
        <v>0</v>
      </c>
      <c r="M61" s="170">
        <v>0</v>
      </c>
      <c r="N61" s="172">
        <v>0</v>
      </c>
      <c r="O61" s="169">
        <f t="shared" si="90"/>
        <v>235</v>
      </c>
      <c r="P61" s="170">
        <f t="shared" si="91"/>
        <v>257</v>
      </c>
      <c r="Q61" s="170">
        <f>SUM(E61,I61,M61)</f>
        <v>93</v>
      </c>
      <c r="R61" s="172">
        <f>SUM(F61,J61,N61)</f>
        <v>164</v>
      </c>
      <c r="S61" s="123">
        <f t="shared" si="92"/>
        <v>7</v>
      </c>
      <c r="T61" s="124"/>
      <c r="U61" s="177">
        <v>3</v>
      </c>
      <c r="V61" s="177">
        <v>4</v>
      </c>
      <c r="W61" s="126">
        <f t="shared" si="93"/>
        <v>4</v>
      </c>
      <c r="X61" s="127"/>
      <c r="Y61" s="119">
        <v>1</v>
      </c>
      <c r="Z61" s="121">
        <v>3</v>
      </c>
    </row>
    <row r="62" spans="1:26" ht="14.25" customHeight="1" x14ac:dyDescent="0.15">
      <c r="A62" s="116" t="s">
        <v>159</v>
      </c>
      <c r="B62" s="163" t="s">
        <v>149</v>
      </c>
      <c r="C62" s="233">
        <v>9518</v>
      </c>
      <c r="D62" s="241">
        <f t="shared" si="88"/>
        <v>18662</v>
      </c>
      <c r="E62" s="234">
        <v>8768</v>
      </c>
      <c r="F62" s="235">
        <v>9894</v>
      </c>
      <c r="G62" s="236">
        <v>899</v>
      </c>
      <c r="H62" s="234">
        <f>SUM(I62,J62)</f>
        <v>1748</v>
      </c>
      <c r="I62" s="234">
        <v>814</v>
      </c>
      <c r="J62" s="237">
        <v>934</v>
      </c>
      <c r="K62" s="238">
        <v>294</v>
      </c>
      <c r="L62" s="239">
        <f t="shared" si="89"/>
        <v>692</v>
      </c>
      <c r="M62" s="239">
        <v>347</v>
      </c>
      <c r="N62" s="240">
        <v>345</v>
      </c>
      <c r="O62" s="133">
        <f t="shared" si="90"/>
        <v>10711</v>
      </c>
      <c r="P62" s="130">
        <f t="shared" si="91"/>
        <v>21102</v>
      </c>
      <c r="Q62" s="130">
        <f>+E62+I62+M62</f>
        <v>9929</v>
      </c>
      <c r="R62" s="134">
        <f>+F62+J62+N62</f>
        <v>11173</v>
      </c>
      <c r="S62" s="137">
        <f t="shared" si="92"/>
        <v>7090</v>
      </c>
      <c r="T62" s="138">
        <f>S62/P62*100</f>
        <v>33.598711022651884</v>
      </c>
      <c r="U62" s="130">
        <v>3000</v>
      </c>
      <c r="V62" s="130">
        <v>4090</v>
      </c>
      <c r="W62" s="139">
        <f t="shared" si="93"/>
        <v>3795</v>
      </c>
      <c r="X62" s="138">
        <f>W62/P62*100</f>
        <v>17.984077338640887</v>
      </c>
      <c r="Y62" s="130">
        <v>1451</v>
      </c>
      <c r="Z62" s="134">
        <v>2344</v>
      </c>
    </row>
    <row r="63" spans="1:26" ht="14.25" customHeight="1" x14ac:dyDescent="0.15">
      <c r="A63" s="262"/>
      <c r="B63" s="45"/>
      <c r="C63" s="169">
        <v>202</v>
      </c>
      <c r="D63" s="226">
        <f t="shared" si="88"/>
        <v>224</v>
      </c>
      <c r="E63" s="170">
        <v>87</v>
      </c>
      <c r="F63" s="171">
        <v>137</v>
      </c>
      <c r="G63" s="169">
        <v>35</v>
      </c>
      <c r="H63" s="226">
        <f>SUM(I63+J63)</f>
        <v>35</v>
      </c>
      <c r="I63" s="170">
        <v>4</v>
      </c>
      <c r="J63" s="172">
        <v>31</v>
      </c>
      <c r="K63" s="173">
        <v>0</v>
      </c>
      <c r="L63" s="260">
        <f t="shared" si="89"/>
        <v>0</v>
      </c>
      <c r="M63" s="170">
        <v>0</v>
      </c>
      <c r="N63" s="172">
        <v>0</v>
      </c>
      <c r="O63" s="169">
        <f t="shared" si="90"/>
        <v>237</v>
      </c>
      <c r="P63" s="170">
        <f t="shared" si="91"/>
        <v>259</v>
      </c>
      <c r="Q63" s="170">
        <f>SUM(E63,I63,M63)</f>
        <v>91</v>
      </c>
      <c r="R63" s="172">
        <f>SUM(F63,J63,N63)</f>
        <v>168</v>
      </c>
      <c r="S63" s="123">
        <f t="shared" si="92"/>
        <v>7</v>
      </c>
      <c r="T63" s="124"/>
      <c r="U63" s="177">
        <v>3</v>
      </c>
      <c r="V63" s="177">
        <v>4</v>
      </c>
      <c r="W63" s="126">
        <f t="shared" si="93"/>
        <v>4</v>
      </c>
      <c r="X63" s="127"/>
      <c r="Y63" s="119">
        <v>1</v>
      </c>
      <c r="Z63" s="121">
        <v>3</v>
      </c>
    </row>
    <row r="64" spans="1:26" ht="14.25" customHeight="1" x14ac:dyDescent="0.15">
      <c r="A64" s="116" t="s">
        <v>158</v>
      </c>
      <c r="B64" s="163" t="s">
        <v>149</v>
      </c>
      <c r="C64" s="233">
        <v>9535</v>
      </c>
      <c r="D64" s="241">
        <f t="shared" si="88"/>
        <v>18694</v>
      </c>
      <c r="E64" s="234">
        <v>8785</v>
      </c>
      <c r="F64" s="235">
        <v>9909</v>
      </c>
      <c r="G64" s="236">
        <v>899</v>
      </c>
      <c r="H64" s="234">
        <f>SUM(I64,J64)</f>
        <v>1754</v>
      </c>
      <c r="I64" s="234">
        <v>814</v>
      </c>
      <c r="J64" s="237">
        <v>940</v>
      </c>
      <c r="K64" s="238">
        <v>298</v>
      </c>
      <c r="L64" s="239">
        <f t="shared" si="89"/>
        <v>700</v>
      </c>
      <c r="M64" s="239">
        <v>352</v>
      </c>
      <c r="N64" s="240">
        <v>348</v>
      </c>
      <c r="O64" s="133">
        <f t="shared" si="90"/>
        <v>10732</v>
      </c>
      <c r="P64" s="130">
        <f t="shared" si="91"/>
        <v>21148</v>
      </c>
      <c r="Q64" s="130">
        <f>+E64+I64+M64</f>
        <v>9951</v>
      </c>
      <c r="R64" s="134">
        <f>+F64+J64+N64</f>
        <v>11197</v>
      </c>
      <c r="S64" s="137">
        <f t="shared" si="92"/>
        <v>7112</v>
      </c>
      <c r="T64" s="138">
        <f>S64/P64*100</f>
        <v>33.629657650841686</v>
      </c>
      <c r="U64" s="130">
        <v>3013</v>
      </c>
      <c r="V64" s="130">
        <v>4099</v>
      </c>
      <c r="W64" s="139">
        <f t="shared" si="93"/>
        <v>3814</v>
      </c>
      <c r="X64" s="138">
        <f>W64/P64*100</f>
        <v>18.03480234537545</v>
      </c>
      <c r="Y64" s="130">
        <v>1464</v>
      </c>
      <c r="Z64" s="134">
        <v>2350</v>
      </c>
    </row>
    <row r="65" spans="1:26" ht="14.25" customHeight="1" x14ac:dyDescent="0.15">
      <c r="A65" s="262"/>
      <c r="B65" s="45"/>
      <c r="C65" s="169">
        <v>202</v>
      </c>
      <c r="D65" s="226">
        <f t="shared" si="88"/>
        <v>221</v>
      </c>
      <c r="E65" s="170">
        <v>85</v>
      </c>
      <c r="F65" s="171">
        <v>136</v>
      </c>
      <c r="G65" s="169">
        <v>34</v>
      </c>
      <c r="H65" s="226">
        <f>SUM(I65+J65)</f>
        <v>34</v>
      </c>
      <c r="I65" s="170">
        <v>2</v>
      </c>
      <c r="J65" s="172">
        <v>32</v>
      </c>
      <c r="K65" s="173">
        <v>0</v>
      </c>
      <c r="L65" s="260">
        <f t="shared" si="89"/>
        <v>0</v>
      </c>
      <c r="M65" s="170">
        <v>0</v>
      </c>
      <c r="N65" s="172">
        <v>0</v>
      </c>
      <c r="O65" s="169">
        <f t="shared" si="90"/>
        <v>236</v>
      </c>
      <c r="P65" s="170">
        <f t="shared" si="91"/>
        <v>255</v>
      </c>
      <c r="Q65" s="170">
        <f>SUM(E65,I65,M65)</f>
        <v>87</v>
      </c>
      <c r="R65" s="172">
        <f>SUM(F65,J65,N65)</f>
        <v>168</v>
      </c>
      <c r="S65" s="123">
        <f t="shared" si="92"/>
        <v>7</v>
      </c>
      <c r="T65" s="124"/>
      <c r="U65" s="177">
        <v>3</v>
      </c>
      <c r="V65" s="177">
        <v>4</v>
      </c>
      <c r="W65" s="126">
        <f t="shared" si="93"/>
        <v>4</v>
      </c>
      <c r="X65" s="127"/>
      <c r="Y65" s="119">
        <v>1</v>
      </c>
      <c r="Z65" s="121">
        <v>3</v>
      </c>
    </row>
    <row r="66" spans="1:26" ht="14.25" customHeight="1" x14ac:dyDescent="0.15">
      <c r="A66" s="116" t="s">
        <v>157</v>
      </c>
      <c r="B66" s="163" t="s">
        <v>149</v>
      </c>
      <c r="C66" s="233">
        <v>9549</v>
      </c>
      <c r="D66" s="241">
        <f t="shared" si="88"/>
        <v>18718</v>
      </c>
      <c r="E66" s="234">
        <v>8791</v>
      </c>
      <c r="F66" s="235">
        <v>9927</v>
      </c>
      <c r="G66" s="236">
        <v>898</v>
      </c>
      <c r="H66" s="234">
        <f>SUM(I66,J66)</f>
        <v>1754</v>
      </c>
      <c r="I66" s="234">
        <v>814</v>
      </c>
      <c r="J66" s="237">
        <v>940</v>
      </c>
      <c r="K66" s="238">
        <v>299</v>
      </c>
      <c r="L66" s="239">
        <f t="shared" si="89"/>
        <v>704</v>
      </c>
      <c r="M66" s="239">
        <v>352</v>
      </c>
      <c r="N66" s="240">
        <v>352</v>
      </c>
      <c r="O66" s="133">
        <f t="shared" si="90"/>
        <v>10746</v>
      </c>
      <c r="P66" s="130">
        <f t="shared" si="91"/>
        <v>21176</v>
      </c>
      <c r="Q66" s="130">
        <f>+E66+I66+M66</f>
        <v>9957</v>
      </c>
      <c r="R66" s="134">
        <f>+F66+J66+N66</f>
        <v>11219</v>
      </c>
      <c r="S66" s="137">
        <f t="shared" si="92"/>
        <v>7111</v>
      </c>
      <c r="T66" s="138">
        <f>S66/P66*100</f>
        <v>33.580468454854554</v>
      </c>
      <c r="U66" s="130">
        <v>3011</v>
      </c>
      <c r="V66" s="130">
        <v>4100</v>
      </c>
      <c r="W66" s="139">
        <f t="shared" si="93"/>
        <v>3812</v>
      </c>
      <c r="X66" s="138">
        <f>W66/P66*100</f>
        <v>18.001511144692103</v>
      </c>
      <c r="Y66" s="130">
        <v>1463</v>
      </c>
      <c r="Z66" s="134">
        <v>2349</v>
      </c>
    </row>
    <row r="67" spans="1:26" ht="14.25" customHeight="1" x14ac:dyDescent="0.15">
      <c r="A67" s="262"/>
      <c r="B67" s="45"/>
      <c r="C67" s="169">
        <v>206</v>
      </c>
      <c r="D67" s="226">
        <f t="shared" si="88"/>
        <v>225</v>
      </c>
      <c r="E67" s="170">
        <v>85</v>
      </c>
      <c r="F67" s="171">
        <v>140</v>
      </c>
      <c r="G67" s="169">
        <v>34</v>
      </c>
      <c r="H67" s="226">
        <f>SUM(I67+J67)</f>
        <v>34</v>
      </c>
      <c r="I67" s="170">
        <v>2</v>
      </c>
      <c r="J67" s="172">
        <v>32</v>
      </c>
      <c r="K67" s="173">
        <v>0</v>
      </c>
      <c r="L67" s="260">
        <f t="shared" si="89"/>
        <v>0</v>
      </c>
      <c r="M67" s="170">
        <v>0</v>
      </c>
      <c r="N67" s="172">
        <v>0</v>
      </c>
      <c r="O67" s="169">
        <f t="shared" si="90"/>
        <v>240</v>
      </c>
      <c r="P67" s="170">
        <f t="shared" si="91"/>
        <v>259</v>
      </c>
      <c r="Q67" s="170">
        <f>SUM(E67,I67,M67)</f>
        <v>87</v>
      </c>
      <c r="R67" s="172">
        <f>SUM(F67,J67,N67)</f>
        <v>172</v>
      </c>
      <c r="S67" s="123">
        <f t="shared" si="92"/>
        <v>7</v>
      </c>
      <c r="T67" s="124"/>
      <c r="U67" s="177">
        <v>3</v>
      </c>
      <c r="V67" s="177">
        <v>4</v>
      </c>
      <c r="W67" s="126">
        <f t="shared" si="93"/>
        <v>4</v>
      </c>
      <c r="X67" s="127"/>
      <c r="Y67" s="119">
        <v>1</v>
      </c>
      <c r="Z67" s="121">
        <v>3</v>
      </c>
    </row>
    <row r="68" spans="1:26" ht="14.25" customHeight="1" x14ac:dyDescent="0.15">
      <c r="A68" s="116" t="s">
        <v>156</v>
      </c>
      <c r="B68" s="163" t="s">
        <v>149</v>
      </c>
      <c r="C68" s="233">
        <v>9574</v>
      </c>
      <c r="D68" s="241">
        <f t="shared" si="88"/>
        <v>18761</v>
      </c>
      <c r="E68" s="234">
        <v>8821</v>
      </c>
      <c r="F68" s="235">
        <v>9940</v>
      </c>
      <c r="G68" s="236">
        <v>899</v>
      </c>
      <c r="H68" s="234">
        <f>SUM(I68,J68)</f>
        <v>1757</v>
      </c>
      <c r="I68" s="234">
        <v>816</v>
      </c>
      <c r="J68" s="237">
        <v>941</v>
      </c>
      <c r="K68" s="238">
        <v>296</v>
      </c>
      <c r="L68" s="239">
        <f t="shared" si="89"/>
        <v>700</v>
      </c>
      <c r="M68" s="239">
        <v>349</v>
      </c>
      <c r="N68" s="240">
        <v>351</v>
      </c>
      <c r="O68" s="133">
        <f t="shared" si="90"/>
        <v>10769</v>
      </c>
      <c r="P68" s="130">
        <f t="shared" si="91"/>
        <v>21218</v>
      </c>
      <c r="Q68" s="130">
        <f>+E68+I68+M68</f>
        <v>9986</v>
      </c>
      <c r="R68" s="134">
        <f>+F68+J68+N68</f>
        <v>11232</v>
      </c>
      <c r="S68" s="137">
        <f t="shared" si="92"/>
        <v>7127</v>
      </c>
      <c r="T68" s="138">
        <f>S68/P68*100</f>
        <v>33.589405221981337</v>
      </c>
      <c r="U68" s="130">
        <v>3018</v>
      </c>
      <c r="V68" s="130">
        <v>4109</v>
      </c>
      <c r="W68" s="139">
        <f t="shared" si="93"/>
        <v>3817</v>
      </c>
      <c r="X68" s="138">
        <f>W68/P68*100</f>
        <v>17.989442925817702</v>
      </c>
      <c r="Y68" s="130">
        <v>1467</v>
      </c>
      <c r="Z68" s="134">
        <v>2350</v>
      </c>
    </row>
    <row r="69" spans="1:26" ht="14.25" customHeight="1" x14ac:dyDescent="0.15">
      <c r="A69" s="262"/>
      <c r="B69" s="45"/>
      <c r="C69" s="169">
        <v>208</v>
      </c>
      <c r="D69" s="226">
        <f t="shared" si="88"/>
        <v>227</v>
      </c>
      <c r="E69" s="170">
        <v>84</v>
      </c>
      <c r="F69" s="171">
        <v>143</v>
      </c>
      <c r="G69" s="169">
        <v>34</v>
      </c>
      <c r="H69" s="226">
        <f>SUM(I69+J69)</f>
        <v>34</v>
      </c>
      <c r="I69" s="170">
        <v>2</v>
      </c>
      <c r="J69" s="172">
        <v>32</v>
      </c>
      <c r="K69" s="173">
        <v>0</v>
      </c>
      <c r="L69" s="260">
        <f t="shared" si="89"/>
        <v>0</v>
      </c>
      <c r="M69" s="170">
        <v>0</v>
      </c>
      <c r="N69" s="172">
        <v>0</v>
      </c>
      <c r="O69" s="169">
        <f t="shared" si="90"/>
        <v>242</v>
      </c>
      <c r="P69" s="170">
        <f t="shared" si="91"/>
        <v>261</v>
      </c>
      <c r="Q69" s="170">
        <f>SUM(E69,I69,M69)</f>
        <v>86</v>
      </c>
      <c r="R69" s="172">
        <f>SUM(F69,J69,N69)</f>
        <v>175</v>
      </c>
      <c r="S69" s="123">
        <f t="shared" si="92"/>
        <v>7</v>
      </c>
      <c r="T69" s="124"/>
      <c r="U69" s="177">
        <v>3</v>
      </c>
      <c r="V69" s="177">
        <v>4</v>
      </c>
      <c r="W69" s="126">
        <f t="shared" si="93"/>
        <v>4</v>
      </c>
      <c r="X69" s="127"/>
      <c r="Y69" s="119">
        <v>1</v>
      </c>
      <c r="Z69" s="121">
        <v>3</v>
      </c>
    </row>
    <row r="70" spans="1:26" ht="14.25" customHeight="1" x14ac:dyDescent="0.15">
      <c r="A70" s="116" t="s">
        <v>155</v>
      </c>
      <c r="B70" s="163" t="s">
        <v>149</v>
      </c>
      <c r="C70" s="233">
        <v>9580</v>
      </c>
      <c r="D70" s="241">
        <f t="shared" si="88"/>
        <v>18766</v>
      </c>
      <c r="E70" s="234">
        <v>8827</v>
      </c>
      <c r="F70" s="235">
        <v>9939</v>
      </c>
      <c r="G70" s="236">
        <v>905</v>
      </c>
      <c r="H70" s="234">
        <f>SUM(I70,J70)</f>
        <v>1768</v>
      </c>
      <c r="I70" s="234">
        <v>824</v>
      </c>
      <c r="J70" s="237">
        <v>944</v>
      </c>
      <c r="K70" s="238">
        <v>292</v>
      </c>
      <c r="L70" s="239">
        <f t="shared" si="89"/>
        <v>695</v>
      </c>
      <c r="M70" s="239">
        <v>347</v>
      </c>
      <c r="N70" s="240">
        <v>348</v>
      </c>
      <c r="O70" s="133">
        <f t="shared" si="90"/>
        <v>10777</v>
      </c>
      <c r="P70" s="130">
        <f t="shared" si="91"/>
        <v>21229</v>
      </c>
      <c r="Q70" s="130">
        <f>+E70+I70+M70</f>
        <v>9998</v>
      </c>
      <c r="R70" s="134">
        <f>+F70+J70+N70</f>
        <v>11231</v>
      </c>
      <c r="S70" s="137">
        <f t="shared" si="92"/>
        <v>7132</v>
      </c>
      <c r="T70" s="138">
        <f>S70/P70*100</f>
        <v>33.595553252626125</v>
      </c>
      <c r="U70" s="130">
        <v>3023</v>
      </c>
      <c r="V70" s="130">
        <v>4109</v>
      </c>
      <c r="W70" s="139">
        <f t="shared" si="93"/>
        <v>3822</v>
      </c>
      <c r="X70" s="138">
        <f>W70/P70*100</f>
        <v>18.003674219228412</v>
      </c>
      <c r="Y70" s="130">
        <v>1471</v>
      </c>
      <c r="Z70" s="134">
        <v>2351</v>
      </c>
    </row>
    <row r="71" spans="1:26" ht="14.25" customHeight="1" x14ac:dyDescent="0.15">
      <c r="A71" s="262"/>
      <c r="B71" s="45"/>
      <c r="C71" s="169">
        <v>207</v>
      </c>
      <c r="D71" s="226">
        <f t="shared" si="88"/>
        <v>226</v>
      </c>
      <c r="E71" s="170">
        <v>86</v>
      </c>
      <c r="F71" s="171">
        <v>140</v>
      </c>
      <c r="G71" s="169">
        <v>37</v>
      </c>
      <c r="H71" s="226">
        <f>SUM(I71+J71)</f>
        <v>37</v>
      </c>
      <c r="I71" s="170">
        <v>4</v>
      </c>
      <c r="J71" s="172">
        <v>33</v>
      </c>
      <c r="K71" s="173">
        <v>0</v>
      </c>
      <c r="L71" s="260">
        <f t="shared" si="89"/>
        <v>0</v>
      </c>
      <c r="M71" s="170">
        <v>0</v>
      </c>
      <c r="N71" s="172">
        <v>0</v>
      </c>
      <c r="O71" s="169">
        <f t="shared" si="90"/>
        <v>244</v>
      </c>
      <c r="P71" s="170">
        <f t="shared" si="91"/>
        <v>263</v>
      </c>
      <c r="Q71" s="170">
        <f>SUM(E71,I71,M71)</f>
        <v>90</v>
      </c>
      <c r="R71" s="172">
        <f>SUM(F71,J71,N71)</f>
        <v>173</v>
      </c>
      <c r="S71" s="123">
        <f t="shared" si="92"/>
        <v>7</v>
      </c>
      <c r="T71" s="124"/>
      <c r="U71" s="177">
        <v>3</v>
      </c>
      <c r="V71" s="177">
        <v>4</v>
      </c>
      <c r="W71" s="126">
        <f t="shared" si="93"/>
        <v>4</v>
      </c>
      <c r="X71" s="127"/>
      <c r="Y71" s="119">
        <v>1</v>
      </c>
      <c r="Z71" s="121">
        <v>3</v>
      </c>
    </row>
    <row r="72" spans="1:26" ht="14.25" customHeight="1" x14ac:dyDescent="0.15">
      <c r="A72" s="116" t="s">
        <v>154</v>
      </c>
      <c r="B72" s="163" t="s">
        <v>149</v>
      </c>
      <c r="C72" s="233">
        <v>9582</v>
      </c>
      <c r="D72" s="241">
        <f t="shared" si="88"/>
        <v>18781</v>
      </c>
      <c r="E72" s="234">
        <v>8839</v>
      </c>
      <c r="F72" s="235">
        <v>9942</v>
      </c>
      <c r="G72" s="236">
        <v>904</v>
      </c>
      <c r="H72" s="234">
        <f>SUM(I72,J72)</f>
        <v>1765</v>
      </c>
      <c r="I72" s="234">
        <v>823</v>
      </c>
      <c r="J72" s="237">
        <v>942</v>
      </c>
      <c r="K72" s="238">
        <v>295</v>
      </c>
      <c r="L72" s="239">
        <f t="shared" si="89"/>
        <v>700</v>
      </c>
      <c r="M72" s="239">
        <v>349</v>
      </c>
      <c r="N72" s="240">
        <v>351</v>
      </c>
      <c r="O72" s="133">
        <f t="shared" si="90"/>
        <v>10781</v>
      </c>
      <c r="P72" s="130">
        <f t="shared" si="91"/>
        <v>21246</v>
      </c>
      <c r="Q72" s="130">
        <f>+E72+I72+M72</f>
        <v>10011</v>
      </c>
      <c r="R72" s="134">
        <f>+F72+J72+N72</f>
        <v>11235</v>
      </c>
      <c r="S72" s="137">
        <f t="shared" si="92"/>
        <v>7131</v>
      </c>
      <c r="T72" s="138">
        <f>S72/P72*100</f>
        <v>33.563964981643601</v>
      </c>
      <c r="U72" s="130">
        <v>3024</v>
      </c>
      <c r="V72" s="130">
        <v>4107</v>
      </c>
      <c r="W72" s="139">
        <f t="shared" si="93"/>
        <v>3820</v>
      </c>
      <c r="X72" s="138">
        <f>W72/P72*100</f>
        <v>17.979855031535347</v>
      </c>
      <c r="Y72" s="130">
        <v>1474</v>
      </c>
      <c r="Z72" s="134">
        <v>2346</v>
      </c>
    </row>
    <row r="73" spans="1:26" ht="14.25" customHeight="1" x14ac:dyDescent="0.15">
      <c r="A73" s="262"/>
      <c r="B73" s="45"/>
      <c r="C73" s="169">
        <v>203</v>
      </c>
      <c r="D73" s="226">
        <f t="shared" si="88"/>
        <v>222</v>
      </c>
      <c r="E73" s="170">
        <v>83</v>
      </c>
      <c r="F73" s="171">
        <v>139</v>
      </c>
      <c r="G73" s="169">
        <v>37</v>
      </c>
      <c r="H73" s="226">
        <f>SUM(I73+J73)</f>
        <v>37</v>
      </c>
      <c r="I73" s="170">
        <v>4</v>
      </c>
      <c r="J73" s="172">
        <v>33</v>
      </c>
      <c r="K73" s="173">
        <v>0</v>
      </c>
      <c r="L73" s="260">
        <f t="shared" si="89"/>
        <v>0</v>
      </c>
      <c r="M73" s="170">
        <v>0</v>
      </c>
      <c r="N73" s="172">
        <v>0</v>
      </c>
      <c r="O73" s="169">
        <f t="shared" si="90"/>
        <v>240</v>
      </c>
      <c r="P73" s="170">
        <f t="shared" si="91"/>
        <v>259</v>
      </c>
      <c r="Q73" s="170">
        <f>SUM(E73,I73,M73)</f>
        <v>87</v>
      </c>
      <c r="R73" s="172">
        <f>SUM(F73,J73,N73)</f>
        <v>172</v>
      </c>
      <c r="S73" s="123">
        <f t="shared" si="92"/>
        <v>6</v>
      </c>
      <c r="T73" s="124"/>
      <c r="U73" s="177">
        <v>2</v>
      </c>
      <c r="V73" s="177">
        <v>4</v>
      </c>
      <c r="W73" s="126">
        <f t="shared" si="93"/>
        <v>4</v>
      </c>
      <c r="X73" s="127"/>
      <c r="Y73" s="119">
        <v>1</v>
      </c>
      <c r="Z73" s="121">
        <v>3</v>
      </c>
    </row>
    <row r="74" spans="1:26" ht="14.25" customHeight="1" x14ac:dyDescent="0.15">
      <c r="A74" s="116" t="s">
        <v>153</v>
      </c>
      <c r="B74" s="163" t="s">
        <v>149</v>
      </c>
      <c r="C74" s="233">
        <v>9594</v>
      </c>
      <c r="D74" s="241">
        <f t="shared" si="88"/>
        <v>18800</v>
      </c>
      <c r="E74" s="234">
        <v>8847</v>
      </c>
      <c r="F74" s="235">
        <v>9953</v>
      </c>
      <c r="G74" s="236">
        <v>904</v>
      </c>
      <c r="H74" s="234">
        <f>SUM(I74,J74)</f>
        <v>1771</v>
      </c>
      <c r="I74" s="234">
        <v>826</v>
      </c>
      <c r="J74" s="237">
        <v>945</v>
      </c>
      <c r="K74" s="238">
        <v>296</v>
      </c>
      <c r="L74" s="239">
        <f t="shared" si="89"/>
        <v>703</v>
      </c>
      <c r="M74" s="239">
        <v>350</v>
      </c>
      <c r="N74" s="240">
        <v>353</v>
      </c>
      <c r="O74" s="133">
        <f t="shared" si="90"/>
        <v>10794</v>
      </c>
      <c r="P74" s="130">
        <f t="shared" si="91"/>
        <v>21274</v>
      </c>
      <c r="Q74" s="130">
        <f>+E74+I74+M74</f>
        <v>10023</v>
      </c>
      <c r="R74" s="134">
        <f>+F74+J74+N74</f>
        <v>11251</v>
      </c>
      <c r="S74" s="137">
        <f t="shared" si="92"/>
        <v>7128</v>
      </c>
      <c r="T74" s="138">
        <f>S74/P74*100</f>
        <v>33.505687693898658</v>
      </c>
      <c r="U74" s="130">
        <v>3021</v>
      </c>
      <c r="V74" s="130">
        <v>4107</v>
      </c>
      <c r="W74" s="139">
        <f t="shared" si="93"/>
        <v>3824</v>
      </c>
      <c r="X74" s="138">
        <f>W74/P74*100</f>
        <v>17.974992949139796</v>
      </c>
      <c r="Y74" s="130">
        <v>1476</v>
      </c>
      <c r="Z74" s="134">
        <v>2348</v>
      </c>
    </row>
    <row r="75" spans="1:26" ht="14.25" customHeight="1" x14ac:dyDescent="0.15">
      <c r="A75" s="262"/>
      <c r="B75" s="45"/>
      <c r="C75" s="169">
        <v>201</v>
      </c>
      <c r="D75" s="226">
        <f t="shared" si="88"/>
        <v>219</v>
      </c>
      <c r="E75" s="170">
        <v>81</v>
      </c>
      <c r="F75" s="171">
        <v>138</v>
      </c>
      <c r="G75" s="169">
        <v>38</v>
      </c>
      <c r="H75" s="226">
        <f>SUM(I75+J75)</f>
        <v>38</v>
      </c>
      <c r="I75" s="170">
        <v>4</v>
      </c>
      <c r="J75" s="172">
        <v>34</v>
      </c>
      <c r="K75" s="173">
        <v>0</v>
      </c>
      <c r="L75" s="260">
        <f t="shared" si="89"/>
        <v>0</v>
      </c>
      <c r="M75" s="170">
        <v>0</v>
      </c>
      <c r="N75" s="172">
        <v>0</v>
      </c>
      <c r="O75" s="169">
        <f t="shared" si="90"/>
        <v>239</v>
      </c>
      <c r="P75" s="170">
        <f t="shared" si="91"/>
        <v>257</v>
      </c>
      <c r="Q75" s="170">
        <f>SUM(E75,I75,M75)</f>
        <v>85</v>
      </c>
      <c r="R75" s="172">
        <f>SUM(F75,J75,N75)</f>
        <v>172</v>
      </c>
      <c r="S75" s="123">
        <f t="shared" si="92"/>
        <v>5</v>
      </c>
      <c r="T75" s="124"/>
      <c r="U75" s="177">
        <v>2</v>
      </c>
      <c r="V75" s="177">
        <v>3</v>
      </c>
      <c r="W75" s="126">
        <f t="shared" si="93"/>
        <v>4</v>
      </c>
      <c r="X75" s="127"/>
      <c r="Y75" s="119">
        <v>1</v>
      </c>
      <c r="Z75" s="121">
        <v>3</v>
      </c>
    </row>
    <row r="76" spans="1:26" ht="14.25" customHeight="1" x14ac:dyDescent="0.15">
      <c r="A76" s="99" t="s">
        <v>152</v>
      </c>
      <c r="B76" s="179" t="s">
        <v>149</v>
      </c>
      <c r="C76" s="225">
        <v>9584</v>
      </c>
      <c r="D76" s="241">
        <f t="shared" si="88"/>
        <v>18809</v>
      </c>
      <c r="E76" s="226">
        <v>8844</v>
      </c>
      <c r="F76" s="227">
        <v>9965</v>
      </c>
      <c r="G76" s="228">
        <v>907</v>
      </c>
      <c r="H76" s="234">
        <f>SUM(I76,J76)</f>
        <v>1774</v>
      </c>
      <c r="I76" s="226">
        <v>830</v>
      </c>
      <c r="J76" s="229">
        <v>944</v>
      </c>
      <c r="K76" s="230">
        <v>297</v>
      </c>
      <c r="L76" s="239">
        <f t="shared" si="89"/>
        <v>706</v>
      </c>
      <c r="M76" s="231">
        <v>352</v>
      </c>
      <c r="N76" s="232">
        <v>354</v>
      </c>
      <c r="O76" s="140">
        <f t="shared" si="90"/>
        <v>10788</v>
      </c>
      <c r="P76" s="141">
        <f t="shared" si="91"/>
        <v>21289</v>
      </c>
      <c r="Q76" s="141">
        <f>+E76+I76+M76</f>
        <v>10026</v>
      </c>
      <c r="R76" s="144">
        <f>+F76+J76+N76</f>
        <v>11263</v>
      </c>
      <c r="S76" s="147">
        <f t="shared" si="92"/>
        <v>7123</v>
      </c>
      <c r="T76" s="148">
        <f>S76/P76*100</f>
        <v>33.458593639907939</v>
      </c>
      <c r="U76" s="141">
        <v>3019</v>
      </c>
      <c r="V76" s="141">
        <v>4104</v>
      </c>
      <c r="W76" s="149">
        <f t="shared" si="93"/>
        <v>3831</v>
      </c>
      <c r="X76" s="148">
        <f>W76/P76*100</f>
        <v>17.99520879327352</v>
      </c>
      <c r="Y76" s="141">
        <v>1479</v>
      </c>
      <c r="Z76" s="144">
        <v>2352</v>
      </c>
    </row>
    <row r="77" spans="1:26" ht="14.25" customHeight="1" thickBot="1" x14ac:dyDescent="0.2">
      <c r="A77" s="178"/>
      <c r="B77" s="180"/>
      <c r="C77" s="181">
        <v>190</v>
      </c>
      <c r="D77" s="261">
        <f t="shared" si="88"/>
        <v>207</v>
      </c>
      <c r="E77" s="182">
        <v>73</v>
      </c>
      <c r="F77" s="183">
        <v>134</v>
      </c>
      <c r="G77" s="181">
        <v>41</v>
      </c>
      <c r="H77" s="261">
        <f>SUM(I77+J77)</f>
        <v>41</v>
      </c>
      <c r="I77" s="182">
        <v>7</v>
      </c>
      <c r="J77" s="184">
        <v>34</v>
      </c>
      <c r="K77" s="185">
        <v>0</v>
      </c>
      <c r="L77" s="257">
        <f t="shared" si="89"/>
        <v>0</v>
      </c>
      <c r="M77" s="182">
        <v>0</v>
      </c>
      <c r="N77" s="184">
        <v>0</v>
      </c>
      <c r="O77" s="181">
        <f t="shared" si="90"/>
        <v>231</v>
      </c>
      <c r="P77" s="182">
        <f t="shared" si="91"/>
        <v>248</v>
      </c>
      <c r="Q77" s="182">
        <f>SUM(E77,I77,M77)</f>
        <v>80</v>
      </c>
      <c r="R77" s="184">
        <f>SUM(F77,J77,N77)</f>
        <v>168</v>
      </c>
      <c r="S77" s="186">
        <f t="shared" si="92"/>
        <v>5</v>
      </c>
      <c r="T77" s="187"/>
      <c r="U77" s="194">
        <v>2</v>
      </c>
      <c r="V77" s="194">
        <v>3</v>
      </c>
      <c r="W77" s="189">
        <f t="shared" si="93"/>
        <v>4</v>
      </c>
      <c r="X77" s="190"/>
      <c r="Y77" s="195">
        <v>1</v>
      </c>
      <c r="Z77" s="196">
        <v>3</v>
      </c>
    </row>
    <row r="78" spans="1:26" ht="14.25" customHeight="1" x14ac:dyDescent="0.15">
      <c r="A78" s="99" t="s">
        <v>151</v>
      </c>
      <c r="B78" s="179" t="s">
        <v>149</v>
      </c>
      <c r="C78" s="225">
        <v>9520</v>
      </c>
      <c r="D78" s="259">
        <f t="shared" si="88"/>
        <v>18748</v>
      </c>
      <c r="E78" s="226">
        <v>8799</v>
      </c>
      <c r="F78" s="227">
        <v>9949</v>
      </c>
      <c r="G78" s="228">
        <v>907</v>
      </c>
      <c r="H78" s="226">
        <f>SUM(I78,J78)</f>
        <v>1773</v>
      </c>
      <c r="I78" s="226">
        <v>831</v>
      </c>
      <c r="J78" s="229">
        <v>942</v>
      </c>
      <c r="K78" s="230">
        <v>296</v>
      </c>
      <c r="L78" s="239">
        <f t="shared" si="89"/>
        <v>709</v>
      </c>
      <c r="M78" s="231">
        <v>353</v>
      </c>
      <c r="N78" s="232">
        <v>356</v>
      </c>
      <c r="O78" s="140">
        <f t="shared" si="90"/>
        <v>10723</v>
      </c>
      <c r="P78" s="141">
        <f t="shared" si="91"/>
        <v>21230</v>
      </c>
      <c r="Q78" s="141">
        <f>+E78+I78+M78</f>
        <v>9983</v>
      </c>
      <c r="R78" s="144">
        <f>+F78+J78+N78</f>
        <v>11247</v>
      </c>
      <c r="S78" s="147">
        <f t="shared" si="92"/>
        <v>7121</v>
      </c>
      <c r="T78" s="148">
        <f>S78/P78*100</f>
        <v>33.542157324540746</v>
      </c>
      <c r="U78" s="141">
        <v>3011</v>
      </c>
      <c r="V78" s="141">
        <v>4110</v>
      </c>
      <c r="W78" s="149">
        <f t="shared" si="93"/>
        <v>3836</v>
      </c>
      <c r="X78" s="148">
        <f>W78/P78*100</f>
        <v>18.068770607630711</v>
      </c>
      <c r="Y78" s="141">
        <v>1487</v>
      </c>
      <c r="Z78" s="144">
        <v>2349</v>
      </c>
    </row>
    <row r="79" spans="1:26" ht="14.25" customHeight="1" x14ac:dyDescent="0.15">
      <c r="A79" s="262"/>
      <c r="B79" s="45"/>
      <c r="C79" s="169">
        <v>197</v>
      </c>
      <c r="D79" s="226">
        <f t="shared" si="88"/>
        <v>214</v>
      </c>
      <c r="E79" s="170">
        <v>80</v>
      </c>
      <c r="F79" s="171">
        <v>134</v>
      </c>
      <c r="G79" s="169">
        <v>42</v>
      </c>
      <c r="H79" s="226">
        <f>SUM(I79+J79)</f>
        <v>42</v>
      </c>
      <c r="I79" s="170">
        <v>8</v>
      </c>
      <c r="J79" s="172">
        <v>34</v>
      </c>
      <c r="K79" s="173">
        <v>0</v>
      </c>
      <c r="L79" s="231">
        <f t="shared" si="89"/>
        <v>0</v>
      </c>
      <c r="M79" s="170">
        <v>0</v>
      </c>
      <c r="N79" s="172">
        <v>0</v>
      </c>
      <c r="O79" s="169">
        <f t="shared" si="90"/>
        <v>239</v>
      </c>
      <c r="P79" s="170">
        <f t="shared" si="91"/>
        <v>256</v>
      </c>
      <c r="Q79" s="170">
        <f>SUM(E79,I79,M79)</f>
        <v>88</v>
      </c>
      <c r="R79" s="172">
        <f>SUM(F79,J79,N79)</f>
        <v>168</v>
      </c>
      <c r="S79" s="123">
        <f t="shared" si="92"/>
        <v>5</v>
      </c>
      <c r="T79" s="124"/>
      <c r="U79" s="177">
        <v>2</v>
      </c>
      <c r="V79" s="177">
        <v>3</v>
      </c>
      <c r="W79" s="126">
        <f t="shared" si="93"/>
        <v>4</v>
      </c>
      <c r="X79" s="127"/>
      <c r="Y79" s="119">
        <v>1</v>
      </c>
      <c r="Z79" s="121">
        <v>3</v>
      </c>
    </row>
    <row r="80" spans="1:26" ht="14.25" customHeight="1" x14ac:dyDescent="0.15">
      <c r="A80" s="116" t="s">
        <v>150</v>
      </c>
      <c r="B80" s="163" t="s">
        <v>149</v>
      </c>
      <c r="C80" s="233">
        <v>9636</v>
      </c>
      <c r="D80" s="241">
        <f t="shared" si="88"/>
        <v>19022</v>
      </c>
      <c r="E80" s="234">
        <v>8938</v>
      </c>
      <c r="F80" s="235">
        <v>10084</v>
      </c>
      <c r="G80" s="236">
        <v>915</v>
      </c>
      <c r="H80" s="234">
        <f>SUM(I80,J80)</f>
        <v>1793</v>
      </c>
      <c r="I80" s="234">
        <v>846</v>
      </c>
      <c r="J80" s="237">
        <v>947</v>
      </c>
      <c r="K80" s="238">
        <v>297</v>
      </c>
      <c r="L80" s="239">
        <f t="shared" si="89"/>
        <v>716</v>
      </c>
      <c r="M80" s="239">
        <v>356</v>
      </c>
      <c r="N80" s="240">
        <v>360</v>
      </c>
      <c r="O80" s="133">
        <f t="shared" si="90"/>
        <v>10848</v>
      </c>
      <c r="P80" s="130">
        <f t="shared" si="91"/>
        <v>21531</v>
      </c>
      <c r="Q80" s="130">
        <f>+E80+I80+M80</f>
        <v>10140</v>
      </c>
      <c r="R80" s="134">
        <f>+F80+J80+N80</f>
        <v>11391</v>
      </c>
      <c r="S80" s="137">
        <f t="shared" si="92"/>
        <v>7118</v>
      </c>
      <c r="T80" s="138">
        <f>S80/P80*100</f>
        <v>33.059309832334769</v>
      </c>
      <c r="U80" s="130">
        <v>3011</v>
      </c>
      <c r="V80" s="130">
        <v>4107</v>
      </c>
      <c r="W80" s="139">
        <f t="shared" si="93"/>
        <v>3820</v>
      </c>
      <c r="X80" s="138">
        <f>W80/P80*100</f>
        <v>17.74186057312712</v>
      </c>
      <c r="Y80" s="130">
        <v>1484</v>
      </c>
      <c r="Z80" s="134">
        <v>2336</v>
      </c>
    </row>
    <row r="81" spans="1:26" ht="14.25" customHeight="1" x14ac:dyDescent="0.15">
      <c r="A81" s="262"/>
      <c r="B81" s="45"/>
      <c r="C81" s="169">
        <v>238</v>
      </c>
      <c r="D81" s="226">
        <f t="shared" si="88"/>
        <v>260</v>
      </c>
      <c r="E81" s="170">
        <v>103</v>
      </c>
      <c r="F81" s="171">
        <v>157</v>
      </c>
      <c r="G81" s="169">
        <v>40</v>
      </c>
      <c r="H81" s="226">
        <f>SUM(I81+J81)</f>
        <v>40</v>
      </c>
      <c r="I81" s="170">
        <v>10</v>
      </c>
      <c r="J81" s="172">
        <v>30</v>
      </c>
      <c r="K81" s="173">
        <v>0</v>
      </c>
      <c r="L81" s="231">
        <f t="shared" si="89"/>
        <v>0</v>
      </c>
      <c r="M81" s="170">
        <v>0</v>
      </c>
      <c r="N81" s="172">
        <v>0</v>
      </c>
      <c r="O81" s="169">
        <f t="shared" si="90"/>
        <v>278</v>
      </c>
      <c r="P81" s="170">
        <f t="shared" si="91"/>
        <v>300</v>
      </c>
      <c r="Q81" s="170">
        <f>SUM(E81,I81,M81)</f>
        <v>113</v>
      </c>
      <c r="R81" s="172">
        <f>SUM(F81,J81,N81)</f>
        <v>187</v>
      </c>
      <c r="S81" s="123">
        <f t="shared" si="92"/>
        <v>5</v>
      </c>
      <c r="T81" s="124"/>
      <c r="U81" s="177">
        <v>2</v>
      </c>
      <c r="V81" s="177">
        <v>3</v>
      </c>
      <c r="W81" s="126">
        <f t="shared" si="93"/>
        <v>4</v>
      </c>
      <c r="X81" s="127"/>
      <c r="Y81" s="119">
        <v>1</v>
      </c>
      <c r="Z81" s="121">
        <v>3</v>
      </c>
    </row>
    <row r="82" spans="1:26" ht="14.25" customHeight="1" x14ac:dyDescent="0.15">
      <c r="A82" s="116" t="s">
        <v>148</v>
      </c>
      <c r="B82" s="163" t="s">
        <v>149</v>
      </c>
      <c r="C82" s="233">
        <v>9648</v>
      </c>
      <c r="D82" s="241">
        <f t="shared" si="88"/>
        <v>19042</v>
      </c>
      <c r="E82" s="234">
        <v>8952</v>
      </c>
      <c r="F82" s="235">
        <v>10090</v>
      </c>
      <c r="G82" s="236">
        <v>914</v>
      </c>
      <c r="H82" s="234">
        <f>SUM(I82,J82)</f>
        <v>1795</v>
      </c>
      <c r="I82" s="234">
        <v>845</v>
      </c>
      <c r="J82" s="237">
        <v>950</v>
      </c>
      <c r="K82" s="238">
        <v>319</v>
      </c>
      <c r="L82" s="239">
        <f t="shared" si="89"/>
        <v>741</v>
      </c>
      <c r="M82" s="239">
        <v>358</v>
      </c>
      <c r="N82" s="240">
        <v>383</v>
      </c>
      <c r="O82" s="133">
        <f t="shared" si="90"/>
        <v>10881</v>
      </c>
      <c r="P82" s="130">
        <f t="shared" si="91"/>
        <v>21578</v>
      </c>
      <c r="Q82" s="130">
        <f>+E82+I82+M82</f>
        <v>10155</v>
      </c>
      <c r="R82" s="134">
        <f>+F82+J82+N82</f>
        <v>11423</v>
      </c>
      <c r="S82" s="137">
        <f t="shared" si="92"/>
        <v>7097</v>
      </c>
      <c r="T82" s="138">
        <f>S82/P82*100</f>
        <v>32.889980535730842</v>
      </c>
      <c r="U82" s="130">
        <v>3000</v>
      </c>
      <c r="V82" s="130">
        <v>4097</v>
      </c>
      <c r="W82" s="139">
        <f t="shared" si="93"/>
        <v>3811</v>
      </c>
      <c r="X82" s="138">
        <f>W82/P82*100</f>
        <v>17.661507090555194</v>
      </c>
      <c r="Y82" s="130">
        <v>1483</v>
      </c>
      <c r="Z82" s="134">
        <v>2328</v>
      </c>
    </row>
    <row r="83" spans="1:26" ht="14.25" customHeight="1" x14ac:dyDescent="0.15">
      <c r="A83" s="262"/>
      <c r="B83" s="45"/>
      <c r="C83" s="169">
        <v>238</v>
      </c>
      <c r="D83" s="226">
        <f t="shared" si="88"/>
        <v>260</v>
      </c>
      <c r="E83" s="170">
        <v>105</v>
      </c>
      <c r="F83" s="171">
        <v>155</v>
      </c>
      <c r="G83" s="169">
        <v>39</v>
      </c>
      <c r="H83" s="226">
        <f>SUM(I83+J83)</f>
        <v>39</v>
      </c>
      <c r="I83" s="170">
        <v>10</v>
      </c>
      <c r="J83" s="172">
        <v>29</v>
      </c>
      <c r="K83" s="173">
        <v>22</v>
      </c>
      <c r="L83" s="231">
        <f t="shared" si="89"/>
        <v>22</v>
      </c>
      <c r="M83" s="170">
        <v>0</v>
      </c>
      <c r="N83" s="172">
        <v>22</v>
      </c>
      <c r="O83" s="169">
        <f t="shared" si="90"/>
        <v>299</v>
      </c>
      <c r="P83" s="170">
        <f t="shared" si="91"/>
        <v>321</v>
      </c>
      <c r="Q83" s="170">
        <f>SUM(E83,I83,M83)</f>
        <v>115</v>
      </c>
      <c r="R83" s="172">
        <f>SUM(F83,J83,N83)</f>
        <v>206</v>
      </c>
      <c r="S83" s="123">
        <f t="shared" si="92"/>
        <v>5</v>
      </c>
      <c r="T83" s="124"/>
      <c r="U83" s="177">
        <v>2</v>
      </c>
      <c r="V83" s="177">
        <v>3</v>
      </c>
      <c r="W83" s="126">
        <f t="shared" si="93"/>
        <v>4</v>
      </c>
      <c r="X83" s="127"/>
      <c r="Y83" s="119">
        <v>1</v>
      </c>
      <c r="Z83" s="121">
        <v>3</v>
      </c>
    </row>
    <row r="84" spans="1:26" ht="14.25" customHeight="1" x14ac:dyDescent="0.15">
      <c r="A84" s="116" t="s">
        <v>147</v>
      </c>
      <c r="B84" s="163" t="s">
        <v>140</v>
      </c>
      <c r="C84" s="233">
        <v>9659</v>
      </c>
      <c r="D84" s="241">
        <f t="shared" si="88"/>
        <v>19058</v>
      </c>
      <c r="E84" s="234">
        <v>8962</v>
      </c>
      <c r="F84" s="235">
        <v>10096</v>
      </c>
      <c r="G84" s="236">
        <v>915</v>
      </c>
      <c r="H84" s="234">
        <f>SUM(I84,J84)</f>
        <v>1793</v>
      </c>
      <c r="I84" s="234">
        <v>844</v>
      </c>
      <c r="J84" s="237">
        <v>949</v>
      </c>
      <c r="K84" s="238">
        <v>322</v>
      </c>
      <c r="L84" s="239">
        <f t="shared" si="89"/>
        <v>744</v>
      </c>
      <c r="M84" s="239">
        <v>359</v>
      </c>
      <c r="N84" s="240">
        <v>385</v>
      </c>
      <c r="O84" s="133">
        <f t="shared" si="90"/>
        <v>10896</v>
      </c>
      <c r="P84" s="130">
        <f t="shared" si="91"/>
        <v>21595</v>
      </c>
      <c r="Q84" s="130">
        <f>+E84+I84+M84</f>
        <v>10165</v>
      </c>
      <c r="R84" s="134">
        <f>+F84+J84+N84</f>
        <v>11430</v>
      </c>
      <c r="S84" s="137">
        <f t="shared" si="92"/>
        <v>7085</v>
      </c>
      <c r="T84" s="138">
        <f>S84/P84*100</f>
        <v>32.808520490854363</v>
      </c>
      <c r="U84" s="130">
        <v>2995</v>
      </c>
      <c r="V84" s="130">
        <v>4090</v>
      </c>
      <c r="W84" s="139">
        <f t="shared" si="93"/>
        <v>3803</v>
      </c>
      <c r="X84" s="138">
        <f>W84/P84*100</f>
        <v>17.61055799953693</v>
      </c>
      <c r="Y84" s="130">
        <v>1478</v>
      </c>
      <c r="Z84" s="134">
        <v>2325</v>
      </c>
    </row>
    <row r="85" spans="1:26" ht="14.25" customHeight="1" x14ac:dyDescent="0.15">
      <c r="A85" s="262"/>
      <c r="B85" s="45"/>
      <c r="C85" s="169">
        <v>236</v>
      </c>
      <c r="D85" s="226">
        <f t="shared" si="88"/>
        <v>259</v>
      </c>
      <c r="E85" s="170">
        <v>102</v>
      </c>
      <c r="F85" s="171">
        <v>157</v>
      </c>
      <c r="G85" s="169">
        <v>40</v>
      </c>
      <c r="H85" s="226">
        <f>SUM(I85+J85)</f>
        <v>40</v>
      </c>
      <c r="I85" s="170">
        <v>10</v>
      </c>
      <c r="J85" s="172">
        <v>30</v>
      </c>
      <c r="K85" s="173">
        <v>22</v>
      </c>
      <c r="L85" s="231">
        <f t="shared" si="89"/>
        <v>22</v>
      </c>
      <c r="M85" s="170">
        <v>0</v>
      </c>
      <c r="N85" s="172">
        <v>22</v>
      </c>
      <c r="O85" s="169">
        <f t="shared" si="90"/>
        <v>298</v>
      </c>
      <c r="P85" s="170">
        <f t="shared" si="91"/>
        <v>321</v>
      </c>
      <c r="Q85" s="170">
        <f>SUM(E85,I85,M85)</f>
        <v>112</v>
      </c>
      <c r="R85" s="172">
        <f>SUM(F85,J85,N85)</f>
        <v>209</v>
      </c>
      <c r="S85" s="123">
        <f t="shared" si="92"/>
        <v>5</v>
      </c>
      <c r="T85" s="124"/>
      <c r="U85" s="177">
        <v>2</v>
      </c>
      <c r="V85" s="177">
        <v>3</v>
      </c>
      <c r="W85" s="126">
        <f t="shared" si="93"/>
        <v>4</v>
      </c>
      <c r="X85" s="127"/>
      <c r="Y85" s="119">
        <v>1</v>
      </c>
      <c r="Z85" s="121">
        <v>3</v>
      </c>
    </row>
    <row r="86" spans="1:26" ht="14.25" customHeight="1" x14ac:dyDescent="0.15">
      <c r="A86" s="116" t="s">
        <v>146</v>
      </c>
      <c r="B86" s="163" t="s">
        <v>140</v>
      </c>
      <c r="C86" s="233">
        <v>9628</v>
      </c>
      <c r="D86" s="241">
        <f t="shared" si="88"/>
        <v>19036</v>
      </c>
      <c r="E86" s="234">
        <v>8939</v>
      </c>
      <c r="F86" s="235">
        <v>10097</v>
      </c>
      <c r="G86" s="236">
        <v>910</v>
      </c>
      <c r="H86" s="234">
        <f>SUM(I86,J86)</f>
        <v>1792</v>
      </c>
      <c r="I86" s="234">
        <v>841</v>
      </c>
      <c r="J86" s="237">
        <v>951</v>
      </c>
      <c r="K86" s="238">
        <v>322</v>
      </c>
      <c r="L86" s="239">
        <f t="shared" si="89"/>
        <v>746</v>
      </c>
      <c r="M86" s="239">
        <v>361</v>
      </c>
      <c r="N86" s="240">
        <v>385</v>
      </c>
      <c r="O86" s="133">
        <f t="shared" si="90"/>
        <v>10860</v>
      </c>
      <c r="P86" s="130">
        <f t="shared" si="91"/>
        <v>21574</v>
      </c>
      <c r="Q86" s="130">
        <f>+E86+I86+M86</f>
        <v>10141</v>
      </c>
      <c r="R86" s="134">
        <f>+F86+J86+N86</f>
        <v>11433</v>
      </c>
      <c r="S86" s="137">
        <f t="shared" si="92"/>
        <v>7096</v>
      </c>
      <c r="T86" s="138">
        <f>S86/P86*100</f>
        <v>32.891443404097522</v>
      </c>
      <c r="U86" s="130">
        <v>2997</v>
      </c>
      <c r="V86" s="130">
        <v>4099</v>
      </c>
      <c r="W86" s="139">
        <f t="shared" si="93"/>
        <v>3817</v>
      </c>
      <c r="X86" s="138">
        <f>W86/P86*100</f>
        <v>17.692592935941413</v>
      </c>
      <c r="Y86" s="130">
        <v>1486</v>
      </c>
      <c r="Z86" s="134">
        <v>2331</v>
      </c>
    </row>
    <row r="87" spans="1:26" ht="14.25" customHeight="1" x14ac:dyDescent="0.15">
      <c r="A87" s="262"/>
      <c r="B87" s="45"/>
      <c r="C87" s="169">
        <v>205</v>
      </c>
      <c r="D87" s="226">
        <f t="shared" si="88"/>
        <v>227</v>
      </c>
      <c r="E87" s="170">
        <v>79</v>
      </c>
      <c r="F87" s="171">
        <v>148</v>
      </c>
      <c r="G87" s="169">
        <v>34</v>
      </c>
      <c r="H87" s="226">
        <f>SUM(I87+J87)</f>
        <v>34</v>
      </c>
      <c r="I87" s="170">
        <v>5</v>
      </c>
      <c r="J87" s="172">
        <v>29</v>
      </c>
      <c r="K87" s="173">
        <v>22</v>
      </c>
      <c r="L87" s="231">
        <f t="shared" si="89"/>
        <v>22</v>
      </c>
      <c r="M87" s="170">
        <v>0</v>
      </c>
      <c r="N87" s="172">
        <v>22</v>
      </c>
      <c r="O87" s="169">
        <f t="shared" si="90"/>
        <v>261</v>
      </c>
      <c r="P87" s="170">
        <f t="shared" si="91"/>
        <v>283</v>
      </c>
      <c r="Q87" s="170">
        <f>SUM(E87,I87,M87)</f>
        <v>84</v>
      </c>
      <c r="R87" s="172">
        <f>SUM(F87,J87,N87)</f>
        <v>199</v>
      </c>
      <c r="S87" s="123">
        <f t="shared" si="92"/>
        <v>5</v>
      </c>
      <c r="T87" s="124"/>
      <c r="U87" s="177">
        <v>2</v>
      </c>
      <c r="V87" s="177">
        <v>3</v>
      </c>
      <c r="W87" s="126">
        <f t="shared" si="93"/>
        <v>4</v>
      </c>
      <c r="X87" s="127"/>
      <c r="Y87" s="119">
        <v>1</v>
      </c>
      <c r="Z87" s="121">
        <v>3</v>
      </c>
    </row>
    <row r="88" spans="1:26" ht="14.25" customHeight="1" x14ac:dyDescent="0.15">
      <c r="A88" s="116" t="s">
        <v>145</v>
      </c>
      <c r="B88" s="163" t="s">
        <v>140</v>
      </c>
      <c r="C88" s="233">
        <v>9635</v>
      </c>
      <c r="D88" s="241">
        <f t="shared" si="88"/>
        <v>19037</v>
      </c>
      <c r="E88" s="234">
        <v>8940</v>
      </c>
      <c r="F88" s="235">
        <v>10097</v>
      </c>
      <c r="G88" s="236">
        <v>912</v>
      </c>
      <c r="H88" s="234">
        <f>SUM(I88,J88)</f>
        <v>1798</v>
      </c>
      <c r="I88" s="234">
        <v>845</v>
      </c>
      <c r="J88" s="237">
        <v>953</v>
      </c>
      <c r="K88" s="238">
        <v>323</v>
      </c>
      <c r="L88" s="239">
        <f t="shared" si="89"/>
        <v>747</v>
      </c>
      <c r="M88" s="239">
        <v>362</v>
      </c>
      <c r="N88" s="240">
        <v>385</v>
      </c>
      <c r="O88" s="133">
        <f t="shared" si="90"/>
        <v>10870</v>
      </c>
      <c r="P88" s="130">
        <f t="shared" si="91"/>
        <v>21582</v>
      </c>
      <c r="Q88" s="130">
        <f>+E88+I88+M88</f>
        <v>10147</v>
      </c>
      <c r="R88" s="134">
        <f>+F88+J88+N88</f>
        <v>11435</v>
      </c>
      <c r="S88" s="137">
        <f t="shared" si="92"/>
        <v>7098</v>
      </c>
      <c r="T88" s="138">
        <f>S88/P88*100</f>
        <v>32.888518209619129</v>
      </c>
      <c r="U88" s="130">
        <v>2996</v>
      </c>
      <c r="V88" s="130">
        <v>4102</v>
      </c>
      <c r="W88" s="139">
        <f t="shared" si="93"/>
        <v>3819</v>
      </c>
      <c r="X88" s="138">
        <f>W88/P88*100</f>
        <v>17.695301640255771</v>
      </c>
      <c r="Y88" s="130">
        <v>1489</v>
      </c>
      <c r="Z88" s="134">
        <v>2330</v>
      </c>
    </row>
    <row r="89" spans="1:26" ht="14.25" customHeight="1" x14ac:dyDescent="0.15">
      <c r="A89" s="262"/>
      <c r="B89" s="45"/>
      <c r="C89" s="169">
        <v>198</v>
      </c>
      <c r="D89" s="226">
        <f t="shared" si="88"/>
        <v>220</v>
      </c>
      <c r="E89" s="170">
        <v>76</v>
      </c>
      <c r="F89" s="171">
        <v>144</v>
      </c>
      <c r="G89" s="169">
        <v>35</v>
      </c>
      <c r="H89" s="226">
        <f>SUM(I89+J89)</f>
        <v>35</v>
      </c>
      <c r="I89" s="170">
        <v>6</v>
      </c>
      <c r="J89" s="172">
        <v>29</v>
      </c>
      <c r="K89" s="173">
        <v>22</v>
      </c>
      <c r="L89" s="231">
        <f t="shared" si="89"/>
        <v>22</v>
      </c>
      <c r="M89" s="170">
        <v>0</v>
      </c>
      <c r="N89" s="172">
        <v>22</v>
      </c>
      <c r="O89" s="169">
        <f t="shared" si="90"/>
        <v>255</v>
      </c>
      <c r="P89" s="170">
        <f t="shared" si="91"/>
        <v>277</v>
      </c>
      <c r="Q89" s="170">
        <f>SUM(E89,I89,M89)</f>
        <v>82</v>
      </c>
      <c r="R89" s="172">
        <f>SUM(F89,J89,N89)</f>
        <v>195</v>
      </c>
      <c r="S89" s="123">
        <f t="shared" si="92"/>
        <v>5</v>
      </c>
      <c r="T89" s="124"/>
      <c r="U89" s="177">
        <v>2</v>
      </c>
      <c r="V89" s="177">
        <v>3</v>
      </c>
      <c r="W89" s="126">
        <f t="shared" si="93"/>
        <v>4</v>
      </c>
      <c r="X89" s="127"/>
      <c r="Y89" s="119">
        <v>1</v>
      </c>
      <c r="Z89" s="121">
        <v>3</v>
      </c>
    </row>
    <row r="90" spans="1:26" ht="14.25" customHeight="1" x14ac:dyDescent="0.15">
      <c r="A90" s="116" t="s">
        <v>144</v>
      </c>
      <c r="B90" s="163" t="s">
        <v>140</v>
      </c>
      <c r="C90" s="233">
        <v>9648</v>
      </c>
      <c r="D90" s="241">
        <f t="shared" si="88"/>
        <v>19053</v>
      </c>
      <c r="E90" s="234">
        <v>8950</v>
      </c>
      <c r="F90" s="235">
        <v>10103</v>
      </c>
      <c r="G90" s="236">
        <v>920</v>
      </c>
      <c r="H90" s="234">
        <f>SUM(I90,J90)</f>
        <v>1809</v>
      </c>
      <c r="I90" s="234">
        <v>850</v>
      </c>
      <c r="J90" s="237">
        <v>959</v>
      </c>
      <c r="K90" s="238">
        <v>326</v>
      </c>
      <c r="L90" s="239">
        <f t="shared" si="89"/>
        <v>748</v>
      </c>
      <c r="M90" s="239">
        <v>364</v>
      </c>
      <c r="N90" s="240">
        <v>384</v>
      </c>
      <c r="O90" s="133">
        <f t="shared" si="90"/>
        <v>10894</v>
      </c>
      <c r="P90" s="130">
        <f t="shared" si="91"/>
        <v>21610</v>
      </c>
      <c r="Q90" s="130">
        <f>+E90+I90+M90</f>
        <v>10164</v>
      </c>
      <c r="R90" s="134">
        <f>+F90+J90+N90</f>
        <v>11446</v>
      </c>
      <c r="S90" s="137">
        <f t="shared" si="92"/>
        <v>7090</v>
      </c>
      <c r="T90" s="138">
        <f>S90/P90*100</f>
        <v>32.808884775566867</v>
      </c>
      <c r="U90" s="130">
        <v>2993</v>
      </c>
      <c r="V90" s="130">
        <v>4097</v>
      </c>
      <c r="W90" s="139">
        <f t="shared" si="93"/>
        <v>3812</v>
      </c>
      <c r="X90" s="138">
        <f>W90/P90*100</f>
        <v>17.6399814900509</v>
      </c>
      <c r="Y90" s="130">
        <v>1487</v>
      </c>
      <c r="Z90" s="134">
        <v>2325</v>
      </c>
    </row>
    <row r="91" spans="1:26" ht="14.25" customHeight="1" x14ac:dyDescent="0.15">
      <c r="A91" s="262"/>
      <c r="B91" s="45"/>
      <c r="C91" s="169">
        <v>203</v>
      </c>
      <c r="D91" s="226">
        <f t="shared" si="88"/>
        <v>222</v>
      </c>
      <c r="E91" s="170">
        <v>75</v>
      </c>
      <c r="F91" s="171">
        <v>147</v>
      </c>
      <c r="G91" s="169">
        <v>38</v>
      </c>
      <c r="H91" s="226">
        <f>SUM(I91+J91)</f>
        <v>38</v>
      </c>
      <c r="I91" s="170">
        <v>6</v>
      </c>
      <c r="J91" s="172">
        <v>32</v>
      </c>
      <c r="K91" s="173">
        <v>22</v>
      </c>
      <c r="L91" s="231">
        <f t="shared" si="89"/>
        <v>22</v>
      </c>
      <c r="M91" s="170">
        <v>0</v>
      </c>
      <c r="N91" s="172">
        <v>22</v>
      </c>
      <c r="O91" s="169">
        <f t="shared" si="90"/>
        <v>263</v>
      </c>
      <c r="P91" s="170">
        <f t="shared" si="91"/>
        <v>282</v>
      </c>
      <c r="Q91" s="170">
        <f>SUM(E91,I91,M91)</f>
        <v>81</v>
      </c>
      <c r="R91" s="172">
        <f>SUM(F91,J91,N91)</f>
        <v>201</v>
      </c>
      <c r="S91" s="123">
        <f t="shared" si="92"/>
        <v>5</v>
      </c>
      <c r="T91" s="124"/>
      <c r="U91" s="177">
        <v>2</v>
      </c>
      <c r="V91" s="177">
        <v>3</v>
      </c>
      <c r="W91" s="126">
        <f t="shared" si="93"/>
        <v>4</v>
      </c>
      <c r="X91" s="127"/>
      <c r="Y91" s="119">
        <v>1</v>
      </c>
      <c r="Z91" s="121">
        <v>3</v>
      </c>
    </row>
    <row r="92" spans="1:26" ht="14.25" customHeight="1" x14ac:dyDescent="0.15">
      <c r="A92" s="116" t="s">
        <v>143</v>
      </c>
      <c r="B92" s="163" t="s">
        <v>140</v>
      </c>
      <c r="C92" s="233">
        <v>9665</v>
      </c>
      <c r="D92" s="241">
        <f t="shared" si="88"/>
        <v>19082</v>
      </c>
      <c r="E92" s="234">
        <v>8962</v>
      </c>
      <c r="F92" s="235">
        <v>10120</v>
      </c>
      <c r="G92" s="236">
        <v>923</v>
      </c>
      <c r="H92" s="234">
        <f>SUM(I92,J92)</f>
        <v>1814</v>
      </c>
      <c r="I92" s="234">
        <v>853</v>
      </c>
      <c r="J92" s="237">
        <v>961</v>
      </c>
      <c r="K92" s="238">
        <v>329</v>
      </c>
      <c r="L92" s="239">
        <f t="shared" si="89"/>
        <v>754</v>
      </c>
      <c r="M92" s="239">
        <v>366</v>
      </c>
      <c r="N92" s="240">
        <v>388</v>
      </c>
      <c r="O92" s="133">
        <f t="shared" si="90"/>
        <v>10917</v>
      </c>
      <c r="P92" s="130">
        <f t="shared" si="91"/>
        <v>21650</v>
      </c>
      <c r="Q92" s="130">
        <f>+E92+I92+M92</f>
        <v>10181</v>
      </c>
      <c r="R92" s="134">
        <f>+F92+J92+N92</f>
        <v>11469</v>
      </c>
      <c r="S92" s="137">
        <f t="shared" si="92"/>
        <v>7105</v>
      </c>
      <c r="T92" s="138">
        <f>S92/P92*100</f>
        <v>32.817551963048494</v>
      </c>
      <c r="U92" s="130">
        <v>3005</v>
      </c>
      <c r="V92" s="130">
        <v>4100</v>
      </c>
      <c r="W92" s="139">
        <f t="shared" si="93"/>
        <v>3812</v>
      </c>
      <c r="X92" s="138">
        <f>W92/P92*100</f>
        <v>17.607390300230946</v>
      </c>
      <c r="Y92" s="130">
        <v>1487</v>
      </c>
      <c r="Z92" s="134">
        <v>2325</v>
      </c>
    </row>
    <row r="93" spans="1:26" ht="14.25" customHeight="1" x14ac:dyDescent="0.15">
      <c r="A93" s="262"/>
      <c r="B93" s="45"/>
      <c r="C93" s="169">
        <v>213</v>
      </c>
      <c r="D93" s="226">
        <f t="shared" si="88"/>
        <v>232</v>
      </c>
      <c r="E93" s="170">
        <v>76</v>
      </c>
      <c r="F93" s="171">
        <v>156</v>
      </c>
      <c r="G93" s="169">
        <v>41</v>
      </c>
      <c r="H93" s="226">
        <f>SUM(I93+J93)</f>
        <v>41</v>
      </c>
      <c r="I93" s="170">
        <v>10</v>
      </c>
      <c r="J93" s="172">
        <v>31</v>
      </c>
      <c r="K93" s="173">
        <v>22</v>
      </c>
      <c r="L93" s="231">
        <f t="shared" si="89"/>
        <v>22</v>
      </c>
      <c r="M93" s="170">
        <v>0</v>
      </c>
      <c r="N93" s="172">
        <v>22</v>
      </c>
      <c r="O93" s="169">
        <f t="shared" si="90"/>
        <v>276</v>
      </c>
      <c r="P93" s="170">
        <f t="shared" si="91"/>
        <v>295</v>
      </c>
      <c r="Q93" s="170">
        <f>SUM(E93,I93,M93)</f>
        <v>86</v>
      </c>
      <c r="R93" s="172">
        <f>SUM(F93,J93,N93)</f>
        <v>209</v>
      </c>
      <c r="S93" s="123">
        <f t="shared" si="92"/>
        <v>5</v>
      </c>
      <c r="T93" s="124"/>
      <c r="U93" s="177">
        <v>2</v>
      </c>
      <c r="V93" s="177">
        <v>3</v>
      </c>
      <c r="W93" s="126">
        <f t="shared" si="93"/>
        <v>4</v>
      </c>
      <c r="X93" s="127"/>
      <c r="Y93" s="119">
        <v>1</v>
      </c>
      <c r="Z93" s="121">
        <v>3</v>
      </c>
    </row>
    <row r="94" spans="1:26" ht="14.25" customHeight="1" x14ac:dyDescent="0.15">
      <c r="A94" s="116" t="s">
        <v>142</v>
      </c>
      <c r="B94" s="163" t="s">
        <v>140</v>
      </c>
      <c r="C94" s="233">
        <v>9686</v>
      </c>
      <c r="D94" s="241">
        <f t="shared" si="88"/>
        <v>19115</v>
      </c>
      <c r="E94" s="234">
        <v>8983</v>
      </c>
      <c r="F94" s="235">
        <v>10132</v>
      </c>
      <c r="G94" s="236">
        <v>924</v>
      </c>
      <c r="H94" s="234">
        <f>SUM(I94,J94)</f>
        <v>1820</v>
      </c>
      <c r="I94" s="234">
        <v>855</v>
      </c>
      <c r="J94" s="237">
        <v>965</v>
      </c>
      <c r="K94" s="238">
        <v>330</v>
      </c>
      <c r="L94" s="239">
        <f t="shared" si="89"/>
        <v>755</v>
      </c>
      <c r="M94" s="239">
        <v>367</v>
      </c>
      <c r="N94" s="240">
        <v>388</v>
      </c>
      <c r="O94" s="133">
        <f t="shared" si="90"/>
        <v>10940</v>
      </c>
      <c r="P94" s="130">
        <f t="shared" si="91"/>
        <v>21690</v>
      </c>
      <c r="Q94" s="130">
        <f>+E94+I94+M94</f>
        <v>10205</v>
      </c>
      <c r="R94" s="134">
        <f>+F94+J94+N94</f>
        <v>11485</v>
      </c>
      <c r="S94" s="137">
        <f t="shared" si="92"/>
        <v>7098</v>
      </c>
      <c r="T94" s="138">
        <f>S94/P94*100</f>
        <v>32.724757952973718</v>
      </c>
      <c r="U94" s="130">
        <v>3005</v>
      </c>
      <c r="V94" s="130">
        <v>4093</v>
      </c>
      <c r="W94" s="139">
        <f t="shared" si="93"/>
        <v>3814</v>
      </c>
      <c r="X94" s="138">
        <f>W94/P94*100</f>
        <v>17.584140156754266</v>
      </c>
      <c r="Y94" s="130">
        <v>1487</v>
      </c>
      <c r="Z94" s="134">
        <v>2327</v>
      </c>
    </row>
    <row r="95" spans="1:26" ht="14.25" customHeight="1" x14ac:dyDescent="0.15">
      <c r="A95" s="262"/>
      <c r="B95" s="45"/>
      <c r="C95" s="169">
        <v>212</v>
      </c>
      <c r="D95" s="226">
        <f t="shared" si="88"/>
        <v>230</v>
      </c>
      <c r="E95" s="170">
        <v>77</v>
      </c>
      <c r="F95" s="171">
        <v>153</v>
      </c>
      <c r="G95" s="169">
        <v>41</v>
      </c>
      <c r="H95" s="226">
        <f>SUM(I95+J95)</f>
        <v>41</v>
      </c>
      <c r="I95" s="170">
        <v>10</v>
      </c>
      <c r="J95" s="172">
        <v>31</v>
      </c>
      <c r="K95" s="173">
        <v>22</v>
      </c>
      <c r="L95" s="231">
        <f t="shared" si="89"/>
        <v>22</v>
      </c>
      <c r="M95" s="170">
        <v>0</v>
      </c>
      <c r="N95" s="172">
        <v>22</v>
      </c>
      <c r="O95" s="169">
        <f t="shared" si="90"/>
        <v>275</v>
      </c>
      <c r="P95" s="170">
        <f t="shared" si="91"/>
        <v>293</v>
      </c>
      <c r="Q95" s="170">
        <f>SUM(E95,I95,M95)</f>
        <v>87</v>
      </c>
      <c r="R95" s="172">
        <f>SUM(F95,J95,N95)</f>
        <v>206</v>
      </c>
      <c r="S95" s="123">
        <f t="shared" si="92"/>
        <v>5</v>
      </c>
      <c r="T95" s="124"/>
      <c r="U95" s="177">
        <v>2</v>
      </c>
      <c r="V95" s="177">
        <v>3</v>
      </c>
      <c r="W95" s="126">
        <f t="shared" si="93"/>
        <v>4</v>
      </c>
      <c r="X95" s="127"/>
      <c r="Y95" s="119">
        <v>1</v>
      </c>
      <c r="Z95" s="121">
        <v>3</v>
      </c>
    </row>
    <row r="96" spans="1:26" ht="14.25" customHeight="1" x14ac:dyDescent="0.15">
      <c r="A96" s="116" t="s">
        <v>141</v>
      </c>
      <c r="B96" s="163" t="s">
        <v>140</v>
      </c>
      <c r="C96" s="233">
        <v>9663</v>
      </c>
      <c r="D96" s="241">
        <f t="shared" si="88"/>
        <v>19090</v>
      </c>
      <c r="E96" s="234">
        <v>8967</v>
      </c>
      <c r="F96" s="235">
        <v>10123</v>
      </c>
      <c r="G96" s="236">
        <v>924</v>
      </c>
      <c r="H96" s="234">
        <f>SUM(I96,J96)</f>
        <v>1826</v>
      </c>
      <c r="I96" s="234">
        <v>857</v>
      </c>
      <c r="J96" s="237">
        <v>969</v>
      </c>
      <c r="K96" s="238">
        <v>333</v>
      </c>
      <c r="L96" s="239">
        <f t="shared" si="89"/>
        <v>759</v>
      </c>
      <c r="M96" s="239">
        <v>368</v>
      </c>
      <c r="N96" s="240">
        <v>391</v>
      </c>
      <c r="O96" s="133">
        <f t="shared" si="90"/>
        <v>10920</v>
      </c>
      <c r="P96" s="130">
        <f t="shared" si="91"/>
        <v>21675</v>
      </c>
      <c r="Q96" s="130">
        <f>+E96+I96+M96</f>
        <v>10192</v>
      </c>
      <c r="R96" s="134">
        <f>+F96+J96+N96</f>
        <v>11483</v>
      </c>
      <c r="S96" s="137">
        <f t="shared" si="92"/>
        <v>7105</v>
      </c>
      <c r="T96" s="138">
        <f>S96/P96*100</f>
        <v>32.779700115340255</v>
      </c>
      <c r="U96" s="130">
        <v>3009</v>
      </c>
      <c r="V96" s="130">
        <v>4096</v>
      </c>
      <c r="W96" s="139">
        <f t="shared" si="93"/>
        <v>3828</v>
      </c>
      <c r="X96" s="138">
        <f>W96/P96*100</f>
        <v>17.660899653979239</v>
      </c>
      <c r="Y96" s="130">
        <v>1496</v>
      </c>
      <c r="Z96" s="134">
        <v>2332</v>
      </c>
    </row>
    <row r="97" spans="1:26" ht="14.25" customHeight="1" x14ac:dyDescent="0.15">
      <c r="A97" s="262"/>
      <c r="B97" s="45"/>
      <c r="C97" s="169">
        <v>198</v>
      </c>
      <c r="D97" s="226">
        <f t="shared" si="88"/>
        <v>216</v>
      </c>
      <c r="E97" s="170">
        <v>72</v>
      </c>
      <c r="F97" s="171">
        <v>144</v>
      </c>
      <c r="G97" s="169">
        <v>39</v>
      </c>
      <c r="H97" s="226">
        <f>SUM(I97+J97)</f>
        <v>39</v>
      </c>
      <c r="I97" s="170">
        <v>8</v>
      </c>
      <c r="J97" s="172">
        <v>31</v>
      </c>
      <c r="K97" s="173">
        <v>23</v>
      </c>
      <c r="L97" s="231">
        <f t="shared" si="89"/>
        <v>23</v>
      </c>
      <c r="M97" s="170">
        <v>0</v>
      </c>
      <c r="N97" s="172">
        <v>23</v>
      </c>
      <c r="O97" s="169">
        <f t="shared" si="90"/>
        <v>260</v>
      </c>
      <c r="P97" s="170">
        <f t="shared" si="91"/>
        <v>278</v>
      </c>
      <c r="Q97" s="170">
        <f>SUM(E97,I97,M97)</f>
        <v>80</v>
      </c>
      <c r="R97" s="172">
        <f>SUM(F97,J97,N97)</f>
        <v>198</v>
      </c>
      <c r="S97" s="123">
        <f t="shared" si="92"/>
        <v>5</v>
      </c>
      <c r="T97" s="124"/>
      <c r="U97" s="177">
        <v>2</v>
      </c>
      <c r="V97" s="177">
        <v>3</v>
      </c>
      <c r="W97" s="126">
        <f t="shared" si="93"/>
        <v>4</v>
      </c>
      <c r="X97" s="127"/>
      <c r="Y97" s="119">
        <v>1</v>
      </c>
      <c r="Z97" s="121">
        <v>3</v>
      </c>
    </row>
    <row r="98" spans="1:26" ht="14.25" customHeight="1" x14ac:dyDescent="0.15">
      <c r="A98" s="116" t="s">
        <v>139</v>
      </c>
      <c r="B98" s="163" t="s">
        <v>140</v>
      </c>
      <c r="C98" s="233">
        <v>9645</v>
      </c>
      <c r="D98" s="241">
        <f t="shared" si="88"/>
        <v>19080</v>
      </c>
      <c r="E98" s="234">
        <v>8972</v>
      </c>
      <c r="F98" s="235">
        <v>10108</v>
      </c>
      <c r="G98" s="236">
        <v>917</v>
      </c>
      <c r="H98" s="234">
        <f>SUM(I98,J98)</f>
        <v>1817</v>
      </c>
      <c r="I98" s="234">
        <v>851</v>
      </c>
      <c r="J98" s="237">
        <v>966</v>
      </c>
      <c r="K98" s="238">
        <v>310</v>
      </c>
      <c r="L98" s="239">
        <f t="shared" si="89"/>
        <v>739</v>
      </c>
      <c r="M98" s="239">
        <v>370</v>
      </c>
      <c r="N98" s="240">
        <v>369</v>
      </c>
      <c r="O98" s="133">
        <f t="shared" si="90"/>
        <v>10872</v>
      </c>
      <c r="P98" s="130">
        <f t="shared" si="91"/>
        <v>21636</v>
      </c>
      <c r="Q98" s="130">
        <f>+E98+I98+M98</f>
        <v>10193</v>
      </c>
      <c r="R98" s="134">
        <f>+F98+J98+N98</f>
        <v>11443</v>
      </c>
      <c r="S98" s="137">
        <f t="shared" si="92"/>
        <v>7095</v>
      </c>
      <c r="T98" s="138">
        <f>S98/P98*100</f>
        <v>32.792567942318357</v>
      </c>
      <c r="U98" s="130">
        <v>3004</v>
      </c>
      <c r="V98" s="130">
        <v>4091</v>
      </c>
      <c r="W98" s="139">
        <f t="shared" si="93"/>
        <v>3832</v>
      </c>
      <c r="X98" s="138">
        <f>W98/P98*100</f>
        <v>17.711222037345166</v>
      </c>
      <c r="Y98" s="130">
        <v>1497</v>
      </c>
      <c r="Z98" s="134">
        <v>2335</v>
      </c>
    </row>
    <row r="99" spans="1:26" ht="14.25" customHeight="1" x14ac:dyDescent="0.15">
      <c r="A99" s="262"/>
      <c r="B99" s="45"/>
      <c r="C99" s="169">
        <v>176</v>
      </c>
      <c r="D99" s="226">
        <f t="shared" si="88"/>
        <v>194</v>
      </c>
      <c r="E99" s="170">
        <v>67</v>
      </c>
      <c r="F99" s="171">
        <v>127</v>
      </c>
      <c r="G99" s="169">
        <v>34</v>
      </c>
      <c r="H99" s="226">
        <f>SUM(I99+J99)</f>
        <v>34</v>
      </c>
      <c r="I99" s="170">
        <v>5</v>
      </c>
      <c r="J99" s="172">
        <v>29</v>
      </c>
      <c r="K99" s="173">
        <v>0</v>
      </c>
      <c r="L99" s="231">
        <f t="shared" si="89"/>
        <v>0</v>
      </c>
      <c r="M99" s="170">
        <v>0</v>
      </c>
      <c r="N99" s="172">
        <v>0</v>
      </c>
      <c r="O99" s="169">
        <f t="shared" si="90"/>
        <v>210</v>
      </c>
      <c r="P99" s="170">
        <f t="shared" si="91"/>
        <v>228</v>
      </c>
      <c r="Q99" s="170">
        <f>SUM(E99,I99,M99)</f>
        <v>72</v>
      </c>
      <c r="R99" s="172">
        <f>SUM(F99,J99,N99)</f>
        <v>156</v>
      </c>
      <c r="S99" s="123">
        <f t="shared" si="92"/>
        <v>5</v>
      </c>
      <c r="T99" s="124"/>
      <c r="U99" s="177">
        <v>2</v>
      </c>
      <c r="V99" s="177">
        <v>3</v>
      </c>
      <c r="W99" s="126">
        <f t="shared" si="93"/>
        <v>4</v>
      </c>
      <c r="X99" s="127"/>
      <c r="Y99" s="119">
        <v>1</v>
      </c>
      <c r="Z99" s="121">
        <v>3</v>
      </c>
    </row>
    <row r="100" spans="1:26" ht="14.25" customHeight="1" x14ac:dyDescent="0.15">
      <c r="A100" s="116" t="s">
        <v>138</v>
      </c>
      <c r="B100" s="163" t="s">
        <v>135</v>
      </c>
      <c r="C100" s="233">
        <v>9648</v>
      </c>
      <c r="D100" s="241">
        <f t="shared" si="88"/>
        <v>19093</v>
      </c>
      <c r="E100" s="234">
        <v>8988</v>
      </c>
      <c r="F100" s="235">
        <v>10105</v>
      </c>
      <c r="G100" s="236">
        <v>916</v>
      </c>
      <c r="H100" s="234">
        <f>SUM(I100,J100)</f>
        <v>1819</v>
      </c>
      <c r="I100" s="234">
        <v>853</v>
      </c>
      <c r="J100" s="237">
        <v>966</v>
      </c>
      <c r="K100" s="238">
        <v>308</v>
      </c>
      <c r="L100" s="239">
        <f t="shared" si="89"/>
        <v>737</v>
      </c>
      <c r="M100" s="239">
        <v>367</v>
      </c>
      <c r="N100" s="240">
        <v>370</v>
      </c>
      <c r="O100" s="133">
        <f t="shared" si="90"/>
        <v>10872</v>
      </c>
      <c r="P100" s="130">
        <f t="shared" si="91"/>
        <v>21649</v>
      </c>
      <c r="Q100" s="130">
        <f>+E100+I100+M100</f>
        <v>10208</v>
      </c>
      <c r="R100" s="134">
        <f>+F100+J100+N100</f>
        <v>11441</v>
      </c>
      <c r="S100" s="137">
        <f t="shared" si="92"/>
        <v>7096</v>
      </c>
      <c r="T100" s="138">
        <f>S100/P100*100</f>
        <v>32.777495496327774</v>
      </c>
      <c r="U100" s="130">
        <v>3008</v>
      </c>
      <c r="V100" s="130">
        <v>4088</v>
      </c>
      <c r="W100" s="139">
        <f t="shared" si="93"/>
        <v>3824</v>
      </c>
      <c r="X100" s="138">
        <f>W100/P100*100</f>
        <v>17.663633424176638</v>
      </c>
      <c r="Y100" s="130">
        <v>1497</v>
      </c>
      <c r="Z100" s="134">
        <v>2327</v>
      </c>
    </row>
    <row r="101" spans="1:26" ht="14.25" customHeight="1" thickBot="1" x14ac:dyDescent="0.2">
      <c r="A101" s="178"/>
      <c r="B101" s="180"/>
      <c r="C101" s="181">
        <v>167</v>
      </c>
      <c r="D101" s="256">
        <f t="shared" si="88"/>
        <v>184</v>
      </c>
      <c r="E101" s="182">
        <v>65</v>
      </c>
      <c r="F101" s="183">
        <v>119</v>
      </c>
      <c r="G101" s="181">
        <v>31</v>
      </c>
      <c r="H101" s="256">
        <f>SUM(I101+J101)</f>
        <v>31</v>
      </c>
      <c r="I101" s="182">
        <v>4</v>
      </c>
      <c r="J101" s="184">
        <v>27</v>
      </c>
      <c r="K101" s="185">
        <v>0</v>
      </c>
      <c r="L101" s="257">
        <f t="shared" si="89"/>
        <v>0</v>
      </c>
      <c r="M101" s="182">
        <v>0</v>
      </c>
      <c r="N101" s="184">
        <v>0</v>
      </c>
      <c r="O101" s="181">
        <f t="shared" si="90"/>
        <v>198</v>
      </c>
      <c r="P101" s="182">
        <f t="shared" si="91"/>
        <v>215</v>
      </c>
      <c r="Q101" s="182">
        <f>SUM(E101,I101,M101)</f>
        <v>69</v>
      </c>
      <c r="R101" s="184">
        <f>SUM(F101,J101,N101)</f>
        <v>146</v>
      </c>
      <c r="S101" s="186">
        <f t="shared" si="92"/>
        <v>5</v>
      </c>
      <c r="T101" s="187"/>
      <c r="U101" s="194">
        <v>2</v>
      </c>
      <c r="V101" s="194">
        <v>3</v>
      </c>
      <c r="W101" s="189">
        <f t="shared" si="93"/>
        <v>4</v>
      </c>
      <c r="X101" s="190"/>
      <c r="Y101" s="195">
        <v>1</v>
      </c>
      <c r="Z101" s="196">
        <v>3</v>
      </c>
    </row>
    <row r="102" spans="1:26" ht="14.25" customHeight="1" x14ac:dyDescent="0.15">
      <c r="A102" s="65" t="s">
        <v>137</v>
      </c>
      <c r="B102" s="263" t="s">
        <v>135</v>
      </c>
      <c r="C102" s="242">
        <v>9544</v>
      </c>
      <c r="D102" s="258">
        <f t="shared" si="88"/>
        <v>18980</v>
      </c>
      <c r="E102" s="243">
        <v>8928</v>
      </c>
      <c r="F102" s="244">
        <v>10052</v>
      </c>
      <c r="G102" s="245">
        <v>912</v>
      </c>
      <c r="H102" s="243">
        <f>SUM(I102,J102)</f>
        <v>1816</v>
      </c>
      <c r="I102" s="243">
        <v>850</v>
      </c>
      <c r="J102" s="246">
        <v>966</v>
      </c>
      <c r="K102" s="247">
        <v>309</v>
      </c>
      <c r="L102" s="248">
        <f t="shared" si="89"/>
        <v>739</v>
      </c>
      <c r="M102" s="248">
        <v>367</v>
      </c>
      <c r="N102" s="249">
        <v>372</v>
      </c>
      <c r="O102" s="250">
        <f t="shared" si="90"/>
        <v>10765</v>
      </c>
      <c r="P102" s="251">
        <f t="shared" si="91"/>
        <v>21535</v>
      </c>
      <c r="Q102" s="251">
        <f>+E102+I102+M102</f>
        <v>10145</v>
      </c>
      <c r="R102" s="252">
        <f>+F102+J102+N102</f>
        <v>11390</v>
      </c>
      <c r="S102" s="253">
        <f t="shared" si="92"/>
        <v>7075</v>
      </c>
      <c r="T102" s="254">
        <f>S102/P102*100</f>
        <v>32.853494311585791</v>
      </c>
      <c r="U102" s="251">
        <v>3001</v>
      </c>
      <c r="V102" s="251">
        <v>4074</v>
      </c>
      <c r="W102" s="255">
        <f t="shared" si="93"/>
        <v>3824</v>
      </c>
      <c r="X102" s="254">
        <f>W102/P102*100</f>
        <v>17.757139540283259</v>
      </c>
      <c r="Y102" s="251">
        <v>1499</v>
      </c>
      <c r="Z102" s="252">
        <v>2325</v>
      </c>
    </row>
    <row r="103" spans="1:26" ht="14.25" customHeight="1" x14ac:dyDescent="0.15">
      <c r="A103" s="262"/>
      <c r="B103" s="45"/>
      <c r="C103" s="169">
        <v>164</v>
      </c>
      <c r="D103" s="226">
        <f t="shared" si="88"/>
        <v>181</v>
      </c>
      <c r="E103" s="170">
        <v>67</v>
      </c>
      <c r="F103" s="171">
        <v>114</v>
      </c>
      <c r="G103" s="169">
        <v>31</v>
      </c>
      <c r="H103" s="226">
        <f>SUM(I103+J103)</f>
        <v>31</v>
      </c>
      <c r="I103" s="170">
        <v>3</v>
      </c>
      <c r="J103" s="172">
        <v>28</v>
      </c>
      <c r="K103" s="173">
        <v>0</v>
      </c>
      <c r="L103" s="231">
        <f t="shared" si="89"/>
        <v>0</v>
      </c>
      <c r="M103" s="170">
        <v>0</v>
      </c>
      <c r="N103" s="172">
        <v>0</v>
      </c>
      <c r="O103" s="169">
        <f t="shared" si="90"/>
        <v>195</v>
      </c>
      <c r="P103" s="170">
        <f t="shared" si="91"/>
        <v>212</v>
      </c>
      <c r="Q103" s="170">
        <f>SUM(E103,I103,M103)</f>
        <v>70</v>
      </c>
      <c r="R103" s="172">
        <f>SUM(F103,J103,N103)</f>
        <v>142</v>
      </c>
      <c r="S103" s="123">
        <f t="shared" si="92"/>
        <v>5</v>
      </c>
      <c r="T103" s="124"/>
      <c r="U103" s="177">
        <v>2</v>
      </c>
      <c r="V103" s="177">
        <v>3</v>
      </c>
      <c r="W103" s="126">
        <f t="shared" si="93"/>
        <v>4</v>
      </c>
      <c r="X103" s="127"/>
      <c r="Y103" s="119">
        <v>1</v>
      </c>
      <c r="Z103" s="121">
        <v>3</v>
      </c>
    </row>
    <row r="104" spans="1:26" ht="14.25" customHeight="1" x14ac:dyDescent="0.15">
      <c r="A104" s="116" t="s">
        <v>136</v>
      </c>
      <c r="B104" s="163" t="s">
        <v>135</v>
      </c>
      <c r="C104" s="233">
        <v>9636</v>
      </c>
      <c r="D104" s="241">
        <f t="shared" ref="D104:D111" si="94">SUM(E104,F104)</f>
        <v>19267</v>
      </c>
      <c r="E104" s="234">
        <v>9089</v>
      </c>
      <c r="F104" s="235">
        <v>10178</v>
      </c>
      <c r="G104" s="236">
        <v>906</v>
      </c>
      <c r="H104" s="234">
        <f>SUM(I104,J104)</f>
        <v>1822</v>
      </c>
      <c r="I104" s="234">
        <v>858</v>
      </c>
      <c r="J104" s="237">
        <v>964</v>
      </c>
      <c r="K104" s="238">
        <v>310</v>
      </c>
      <c r="L104" s="239">
        <f t="shared" ref="L104:L111" si="95">SUM(M104,N104)</f>
        <v>749</v>
      </c>
      <c r="M104" s="239">
        <v>370</v>
      </c>
      <c r="N104" s="240">
        <v>379</v>
      </c>
      <c r="O104" s="133">
        <f t="shared" ref="O104:O121" si="96">SUM(C104,G104,K104)</f>
        <v>10852</v>
      </c>
      <c r="P104" s="130">
        <f t="shared" ref="P104:P121" si="97">SUM(Q104:R104)</f>
        <v>21838</v>
      </c>
      <c r="Q104" s="130">
        <f>+E104+I104+M104</f>
        <v>10317</v>
      </c>
      <c r="R104" s="134">
        <f>+F104+J104+N104</f>
        <v>11521</v>
      </c>
      <c r="S104" s="137">
        <f t="shared" ref="S104:S123" si="98">+U104+V104</f>
        <v>7054</v>
      </c>
      <c r="T104" s="138">
        <f>S104/P104*100</f>
        <v>32.301492810696949</v>
      </c>
      <c r="U104" s="130">
        <v>2992</v>
      </c>
      <c r="V104" s="130">
        <v>4062</v>
      </c>
      <c r="W104" s="139">
        <f t="shared" ref="W104:W167" si="99">+Y104+Z104</f>
        <v>3808</v>
      </c>
      <c r="X104" s="138">
        <f>W104/P104*100</f>
        <v>17.437494276032602</v>
      </c>
      <c r="Y104" s="130">
        <v>1490</v>
      </c>
      <c r="Z104" s="134">
        <v>2318</v>
      </c>
    </row>
    <row r="105" spans="1:26" ht="14.25" customHeight="1" x14ac:dyDescent="0.15">
      <c r="A105" s="262"/>
      <c r="B105" s="45"/>
      <c r="C105" s="169">
        <v>197</v>
      </c>
      <c r="D105" s="226">
        <f t="shared" si="94"/>
        <v>216</v>
      </c>
      <c r="E105" s="170">
        <v>86</v>
      </c>
      <c r="F105" s="171">
        <v>130</v>
      </c>
      <c r="G105" s="169">
        <v>27</v>
      </c>
      <c r="H105" s="226">
        <f>SUM(I105+J105)</f>
        <v>27</v>
      </c>
      <c r="I105" s="170">
        <v>4</v>
      </c>
      <c r="J105" s="172">
        <v>23</v>
      </c>
      <c r="K105" s="173">
        <v>0</v>
      </c>
      <c r="L105" s="231">
        <f t="shared" si="95"/>
        <v>0</v>
      </c>
      <c r="M105" s="170">
        <v>0</v>
      </c>
      <c r="N105" s="172">
        <v>0</v>
      </c>
      <c r="O105" s="169">
        <f t="shared" si="96"/>
        <v>224</v>
      </c>
      <c r="P105" s="170">
        <f t="shared" si="97"/>
        <v>243</v>
      </c>
      <c r="Q105" s="170">
        <f>SUM(E105,I105,M105)</f>
        <v>90</v>
      </c>
      <c r="R105" s="172">
        <f>SUM(F105,J105,N105)</f>
        <v>153</v>
      </c>
      <c r="S105" s="123">
        <f t="shared" si="98"/>
        <v>5</v>
      </c>
      <c r="T105" s="124"/>
      <c r="U105" s="177">
        <v>2</v>
      </c>
      <c r="V105" s="177">
        <v>3</v>
      </c>
      <c r="W105" s="126">
        <f t="shared" si="99"/>
        <v>4</v>
      </c>
      <c r="X105" s="127"/>
      <c r="Y105" s="119">
        <v>1</v>
      </c>
      <c r="Z105" s="121">
        <v>3</v>
      </c>
    </row>
    <row r="106" spans="1:26" ht="14.25" customHeight="1" x14ac:dyDescent="0.15">
      <c r="A106" s="116" t="s">
        <v>134</v>
      </c>
      <c r="B106" s="163" t="s">
        <v>135</v>
      </c>
      <c r="C106" s="233">
        <v>9666</v>
      </c>
      <c r="D106" s="241">
        <f t="shared" si="94"/>
        <v>19303</v>
      </c>
      <c r="E106" s="234">
        <v>9098</v>
      </c>
      <c r="F106" s="235">
        <v>10205</v>
      </c>
      <c r="G106" s="236">
        <v>916</v>
      </c>
      <c r="H106" s="234">
        <f>SUM(I106,J106)</f>
        <v>1838</v>
      </c>
      <c r="I106" s="234">
        <v>869</v>
      </c>
      <c r="J106" s="237">
        <v>969</v>
      </c>
      <c r="K106" s="238">
        <v>311</v>
      </c>
      <c r="L106" s="239">
        <f t="shared" si="95"/>
        <v>752</v>
      </c>
      <c r="M106" s="239">
        <v>372</v>
      </c>
      <c r="N106" s="240">
        <v>380</v>
      </c>
      <c r="O106" s="133">
        <f t="shared" si="96"/>
        <v>10893</v>
      </c>
      <c r="P106" s="130">
        <f t="shared" si="97"/>
        <v>21893</v>
      </c>
      <c r="Q106" s="130">
        <f>+E106+I106+M106</f>
        <v>10339</v>
      </c>
      <c r="R106" s="134">
        <f>+F106+J106+N106</f>
        <v>11554</v>
      </c>
      <c r="S106" s="137">
        <f t="shared" si="98"/>
        <v>7067</v>
      </c>
      <c r="T106" s="138">
        <f>S106/P106*100</f>
        <v>32.279724112730094</v>
      </c>
      <c r="U106" s="130">
        <v>2996</v>
      </c>
      <c r="V106" s="130">
        <v>4071</v>
      </c>
      <c r="W106" s="139">
        <f t="shared" si="99"/>
        <v>3810</v>
      </c>
      <c r="X106" s="138">
        <f>W106/P106*100</f>
        <v>17.402822820079479</v>
      </c>
      <c r="Y106" s="130">
        <v>1491</v>
      </c>
      <c r="Z106" s="134">
        <v>2319</v>
      </c>
    </row>
    <row r="107" spans="1:26" ht="14.25" customHeight="1" x14ac:dyDescent="0.15">
      <c r="A107" s="262"/>
      <c r="B107" s="45"/>
      <c r="C107" s="169">
        <v>197</v>
      </c>
      <c r="D107" s="226">
        <f t="shared" si="94"/>
        <v>216</v>
      </c>
      <c r="E107" s="170">
        <v>85</v>
      </c>
      <c r="F107" s="171">
        <v>131</v>
      </c>
      <c r="G107" s="169">
        <v>35</v>
      </c>
      <c r="H107" s="226">
        <f>SUM(I107+J107)</f>
        <v>35</v>
      </c>
      <c r="I107" s="170">
        <v>9</v>
      </c>
      <c r="J107" s="172">
        <v>26</v>
      </c>
      <c r="K107" s="173">
        <v>0</v>
      </c>
      <c r="L107" s="231">
        <f t="shared" si="95"/>
        <v>0</v>
      </c>
      <c r="M107" s="170">
        <v>0</v>
      </c>
      <c r="N107" s="172">
        <v>0</v>
      </c>
      <c r="O107" s="169">
        <f t="shared" si="96"/>
        <v>232</v>
      </c>
      <c r="P107" s="170">
        <f t="shared" si="97"/>
        <v>251</v>
      </c>
      <c r="Q107" s="170">
        <f>SUM(E107,I107,M107)</f>
        <v>94</v>
      </c>
      <c r="R107" s="172">
        <f>SUM(F107,J107,N107)</f>
        <v>157</v>
      </c>
      <c r="S107" s="123">
        <f t="shared" si="98"/>
        <v>5</v>
      </c>
      <c r="T107" s="124"/>
      <c r="U107" s="177">
        <v>2</v>
      </c>
      <c r="V107" s="177">
        <v>3</v>
      </c>
      <c r="W107" s="126">
        <f t="shared" si="99"/>
        <v>4</v>
      </c>
      <c r="X107" s="127"/>
      <c r="Y107" s="119">
        <v>1</v>
      </c>
      <c r="Z107" s="121">
        <v>3</v>
      </c>
    </row>
    <row r="108" spans="1:26" ht="14.25" customHeight="1" x14ac:dyDescent="0.15">
      <c r="A108" s="116" t="s">
        <v>133</v>
      </c>
      <c r="B108" s="163" t="s">
        <v>122</v>
      </c>
      <c r="C108" s="233">
        <v>9670</v>
      </c>
      <c r="D108" s="241">
        <f t="shared" si="94"/>
        <v>19322</v>
      </c>
      <c r="E108" s="234">
        <v>9101</v>
      </c>
      <c r="F108" s="235">
        <v>10221</v>
      </c>
      <c r="G108" s="236">
        <v>909</v>
      </c>
      <c r="H108" s="234">
        <f>SUM(I108,J108)</f>
        <v>1830</v>
      </c>
      <c r="I108" s="234">
        <v>865</v>
      </c>
      <c r="J108" s="237">
        <v>965</v>
      </c>
      <c r="K108" s="238">
        <v>311</v>
      </c>
      <c r="L108" s="239">
        <f t="shared" si="95"/>
        <v>755</v>
      </c>
      <c r="M108" s="239">
        <v>373</v>
      </c>
      <c r="N108" s="240">
        <v>382</v>
      </c>
      <c r="O108" s="133">
        <f t="shared" si="96"/>
        <v>10890</v>
      </c>
      <c r="P108" s="130">
        <f t="shared" si="97"/>
        <v>21907</v>
      </c>
      <c r="Q108" s="130">
        <f>+E108+I108+M108</f>
        <v>10339</v>
      </c>
      <c r="R108" s="134">
        <f>+F108+J108+N108</f>
        <v>11568</v>
      </c>
      <c r="S108" s="137">
        <f t="shared" si="98"/>
        <v>7058</v>
      </c>
      <c r="T108" s="138">
        <f>S108/P108*100</f>
        <v>32.218012507417718</v>
      </c>
      <c r="U108" s="130">
        <v>2993</v>
      </c>
      <c r="V108" s="130">
        <v>4065</v>
      </c>
      <c r="W108" s="139">
        <f t="shared" si="99"/>
        <v>3809</v>
      </c>
      <c r="X108" s="138">
        <f>W108/P108*100</f>
        <v>17.387136531702197</v>
      </c>
      <c r="Y108" s="130">
        <v>1492</v>
      </c>
      <c r="Z108" s="134">
        <v>2317</v>
      </c>
    </row>
    <row r="109" spans="1:26" ht="14.25" customHeight="1" x14ac:dyDescent="0.15">
      <c r="A109" s="262"/>
      <c r="B109" s="45"/>
      <c r="C109" s="169">
        <v>184</v>
      </c>
      <c r="D109" s="226">
        <f t="shared" si="94"/>
        <v>203</v>
      </c>
      <c r="E109" s="170">
        <v>79</v>
      </c>
      <c r="F109" s="171">
        <v>124</v>
      </c>
      <c r="G109" s="169">
        <v>27</v>
      </c>
      <c r="H109" s="226">
        <f>SUM(I109+J109)</f>
        <v>27</v>
      </c>
      <c r="I109" s="170">
        <v>4</v>
      </c>
      <c r="J109" s="172">
        <v>23</v>
      </c>
      <c r="K109" s="173">
        <v>0</v>
      </c>
      <c r="L109" s="231">
        <f t="shared" si="95"/>
        <v>0</v>
      </c>
      <c r="M109" s="170">
        <v>0</v>
      </c>
      <c r="N109" s="172">
        <v>0</v>
      </c>
      <c r="O109" s="169">
        <f t="shared" si="96"/>
        <v>211</v>
      </c>
      <c r="P109" s="170">
        <f t="shared" si="97"/>
        <v>230</v>
      </c>
      <c r="Q109" s="170">
        <f>SUM(E109,I109,M109)</f>
        <v>83</v>
      </c>
      <c r="R109" s="172">
        <f>SUM(F109,J109,N109)</f>
        <v>147</v>
      </c>
      <c r="S109" s="123">
        <f t="shared" si="98"/>
        <v>5</v>
      </c>
      <c r="T109" s="124"/>
      <c r="U109" s="177">
        <v>2</v>
      </c>
      <c r="V109" s="177">
        <v>3</v>
      </c>
      <c r="W109" s="126">
        <f t="shared" si="99"/>
        <v>4</v>
      </c>
      <c r="X109" s="127"/>
      <c r="Y109" s="119">
        <v>1</v>
      </c>
      <c r="Z109" s="121">
        <v>3</v>
      </c>
    </row>
    <row r="110" spans="1:26" ht="14.25" customHeight="1" x14ac:dyDescent="0.15">
      <c r="A110" s="116" t="s">
        <v>132</v>
      </c>
      <c r="B110" s="163" t="s">
        <v>122</v>
      </c>
      <c r="C110" s="233">
        <v>9667</v>
      </c>
      <c r="D110" s="241">
        <f t="shared" si="94"/>
        <v>19315</v>
      </c>
      <c r="E110" s="234">
        <v>9094</v>
      </c>
      <c r="F110" s="235">
        <v>10221</v>
      </c>
      <c r="G110" s="236">
        <v>912</v>
      </c>
      <c r="H110" s="234">
        <f>SUM(I110,J110)</f>
        <v>1835</v>
      </c>
      <c r="I110" s="234">
        <v>869</v>
      </c>
      <c r="J110" s="237">
        <v>966</v>
      </c>
      <c r="K110" s="238">
        <v>332</v>
      </c>
      <c r="L110" s="239">
        <f t="shared" si="95"/>
        <v>780</v>
      </c>
      <c r="M110" s="239">
        <v>378</v>
      </c>
      <c r="N110" s="240">
        <v>402</v>
      </c>
      <c r="O110" s="133">
        <f t="shared" si="96"/>
        <v>10911</v>
      </c>
      <c r="P110" s="130">
        <f t="shared" si="97"/>
        <v>21930</v>
      </c>
      <c r="Q110" s="130">
        <f>+E110+I110+M110</f>
        <v>10341</v>
      </c>
      <c r="R110" s="134">
        <f>+F110+J110+N110</f>
        <v>11589</v>
      </c>
      <c r="S110" s="137">
        <f t="shared" si="98"/>
        <v>7063</v>
      </c>
      <c r="T110" s="138">
        <f>S110/P110*100</f>
        <v>32.207022343821251</v>
      </c>
      <c r="U110" s="130">
        <v>2995</v>
      </c>
      <c r="V110" s="130">
        <v>4068</v>
      </c>
      <c r="W110" s="139">
        <f t="shared" si="99"/>
        <v>3817</v>
      </c>
      <c r="X110" s="138">
        <f>W110/P110*100</f>
        <v>17.405380756953946</v>
      </c>
      <c r="Y110" s="130">
        <v>1500</v>
      </c>
      <c r="Z110" s="134">
        <v>2317</v>
      </c>
    </row>
    <row r="111" spans="1:26" ht="14.25" customHeight="1" x14ac:dyDescent="0.15">
      <c r="A111" s="262"/>
      <c r="B111" s="45"/>
      <c r="C111" s="169">
        <v>162</v>
      </c>
      <c r="D111" s="226">
        <f t="shared" si="94"/>
        <v>178</v>
      </c>
      <c r="E111" s="170">
        <v>63</v>
      </c>
      <c r="F111" s="171">
        <v>115</v>
      </c>
      <c r="G111" s="169">
        <v>26</v>
      </c>
      <c r="H111" s="226">
        <f>SUM(I111+J111)</f>
        <v>26</v>
      </c>
      <c r="I111" s="170">
        <v>3</v>
      </c>
      <c r="J111" s="172">
        <v>23</v>
      </c>
      <c r="K111" s="173">
        <v>17</v>
      </c>
      <c r="L111" s="231">
        <f t="shared" si="95"/>
        <v>17</v>
      </c>
      <c r="M111" s="170">
        <v>0</v>
      </c>
      <c r="N111" s="172">
        <v>17</v>
      </c>
      <c r="O111" s="169">
        <f t="shared" si="96"/>
        <v>205</v>
      </c>
      <c r="P111" s="170">
        <f t="shared" si="97"/>
        <v>221</v>
      </c>
      <c r="Q111" s="170">
        <f>SUM(E111,I111,M111)</f>
        <v>66</v>
      </c>
      <c r="R111" s="172">
        <f>SUM(F111,J111,N111)</f>
        <v>155</v>
      </c>
      <c r="S111" s="123">
        <f t="shared" si="98"/>
        <v>5</v>
      </c>
      <c r="T111" s="124"/>
      <c r="U111" s="177">
        <v>2</v>
      </c>
      <c r="V111" s="177">
        <v>3</v>
      </c>
      <c r="W111" s="126">
        <f t="shared" si="99"/>
        <v>4</v>
      </c>
      <c r="X111" s="127"/>
      <c r="Y111" s="119">
        <v>1</v>
      </c>
      <c r="Z111" s="121">
        <v>3</v>
      </c>
    </row>
    <row r="112" spans="1:26" ht="14.25" customHeight="1" x14ac:dyDescent="0.15">
      <c r="A112" s="116" t="s">
        <v>131</v>
      </c>
      <c r="B112" s="163" t="s">
        <v>122</v>
      </c>
      <c r="C112" s="233">
        <v>9676</v>
      </c>
      <c r="D112" s="241">
        <v>19333</v>
      </c>
      <c r="E112" s="234">
        <v>9104</v>
      </c>
      <c r="F112" s="235">
        <v>10229</v>
      </c>
      <c r="G112" s="236">
        <v>912</v>
      </c>
      <c r="H112" s="234">
        <v>1839</v>
      </c>
      <c r="I112" s="234">
        <v>872</v>
      </c>
      <c r="J112" s="237">
        <v>967</v>
      </c>
      <c r="K112" s="238">
        <v>332</v>
      </c>
      <c r="L112" s="239">
        <v>780</v>
      </c>
      <c r="M112" s="239">
        <v>378</v>
      </c>
      <c r="N112" s="240">
        <v>402</v>
      </c>
      <c r="O112" s="133">
        <f t="shared" si="96"/>
        <v>10920</v>
      </c>
      <c r="P112" s="130">
        <f t="shared" si="97"/>
        <v>21952</v>
      </c>
      <c r="Q112" s="130">
        <f>+E112+I112+M112</f>
        <v>10354</v>
      </c>
      <c r="R112" s="134">
        <f>+F112+J112+N112</f>
        <v>11598</v>
      </c>
      <c r="S112" s="137">
        <f t="shared" si="98"/>
        <v>7051</v>
      </c>
      <c r="T112" s="138">
        <f>S112/P112*100</f>
        <v>32.120080174927111</v>
      </c>
      <c r="U112" s="130">
        <v>2986</v>
      </c>
      <c r="V112" s="130">
        <v>4065</v>
      </c>
      <c r="W112" s="139">
        <f t="shared" si="99"/>
        <v>3810</v>
      </c>
      <c r="X112" s="138">
        <f>W112/P112*100</f>
        <v>17.356049562682216</v>
      </c>
      <c r="Y112" s="130">
        <v>1494</v>
      </c>
      <c r="Z112" s="134">
        <v>2316</v>
      </c>
    </row>
    <row r="113" spans="1:26" ht="14.25" customHeight="1" x14ac:dyDescent="0.15">
      <c r="A113" s="262"/>
      <c r="B113" s="45"/>
      <c r="C113" s="169">
        <v>163</v>
      </c>
      <c r="D113" s="226">
        <v>179</v>
      </c>
      <c r="E113" s="170">
        <v>63</v>
      </c>
      <c r="F113" s="171">
        <v>116</v>
      </c>
      <c r="G113" s="169">
        <v>26</v>
      </c>
      <c r="H113" s="226">
        <v>26</v>
      </c>
      <c r="I113" s="170">
        <v>3</v>
      </c>
      <c r="J113" s="172">
        <v>23</v>
      </c>
      <c r="K113" s="173">
        <v>17</v>
      </c>
      <c r="L113" s="231">
        <v>17</v>
      </c>
      <c r="M113" s="170">
        <v>0</v>
      </c>
      <c r="N113" s="172">
        <v>17</v>
      </c>
      <c r="O113" s="169">
        <f t="shared" si="96"/>
        <v>206</v>
      </c>
      <c r="P113" s="170">
        <f t="shared" si="97"/>
        <v>222</v>
      </c>
      <c r="Q113" s="170">
        <f>SUM(E113,I113,M113)</f>
        <v>66</v>
      </c>
      <c r="R113" s="172">
        <f>SUM(F113,J113,N113)</f>
        <v>156</v>
      </c>
      <c r="S113" s="123">
        <f t="shared" si="98"/>
        <v>5</v>
      </c>
      <c r="T113" s="124"/>
      <c r="U113" s="177">
        <v>2</v>
      </c>
      <c r="V113" s="177">
        <v>3</v>
      </c>
      <c r="W113" s="126">
        <f t="shared" si="99"/>
        <v>4</v>
      </c>
      <c r="X113" s="127"/>
      <c r="Y113" s="119">
        <v>1</v>
      </c>
      <c r="Z113" s="121">
        <v>3</v>
      </c>
    </row>
    <row r="114" spans="1:26" ht="14.25" customHeight="1" x14ac:dyDescent="0.15">
      <c r="A114" s="116" t="s">
        <v>130</v>
      </c>
      <c r="B114" s="163" t="s">
        <v>122</v>
      </c>
      <c r="C114" s="233">
        <v>9682</v>
      </c>
      <c r="D114" s="241">
        <v>19343</v>
      </c>
      <c r="E114" s="234">
        <v>9102</v>
      </c>
      <c r="F114" s="235">
        <v>10241</v>
      </c>
      <c r="G114" s="236">
        <v>918</v>
      </c>
      <c r="H114" s="234">
        <v>1849</v>
      </c>
      <c r="I114" s="234">
        <v>878</v>
      </c>
      <c r="J114" s="237">
        <v>971</v>
      </c>
      <c r="K114" s="238">
        <v>335</v>
      </c>
      <c r="L114" s="239">
        <v>786</v>
      </c>
      <c r="M114" s="239">
        <v>380</v>
      </c>
      <c r="N114" s="240">
        <v>406</v>
      </c>
      <c r="O114" s="133">
        <f t="shared" si="96"/>
        <v>10935</v>
      </c>
      <c r="P114" s="130">
        <f t="shared" si="97"/>
        <v>21978</v>
      </c>
      <c r="Q114" s="130">
        <f>+E114+I114+M114</f>
        <v>10360</v>
      </c>
      <c r="R114" s="134">
        <f>+F114+J114+N114</f>
        <v>11618</v>
      </c>
      <c r="S114" s="137">
        <f t="shared" si="98"/>
        <v>7068</v>
      </c>
      <c r="T114" s="138">
        <f>S114/P114*100</f>
        <v>32.159432159432164</v>
      </c>
      <c r="U114" s="130">
        <v>2995</v>
      </c>
      <c r="V114" s="130">
        <v>4073</v>
      </c>
      <c r="W114" s="139">
        <f t="shared" si="99"/>
        <v>3816</v>
      </c>
      <c r="X114" s="138">
        <f>W114/P114*100</f>
        <v>17.362817362817363</v>
      </c>
      <c r="Y114" s="130">
        <v>1505</v>
      </c>
      <c r="Z114" s="134">
        <v>2311</v>
      </c>
    </row>
    <row r="115" spans="1:26" ht="14.25" customHeight="1" x14ac:dyDescent="0.15">
      <c r="A115" s="262"/>
      <c r="B115" s="45"/>
      <c r="C115" s="169">
        <v>169</v>
      </c>
      <c r="D115" s="226">
        <v>185</v>
      </c>
      <c r="E115" s="170">
        <v>62</v>
      </c>
      <c r="F115" s="171">
        <v>123</v>
      </c>
      <c r="G115" s="169">
        <v>28</v>
      </c>
      <c r="H115" s="226">
        <v>28</v>
      </c>
      <c r="I115" s="170">
        <v>3</v>
      </c>
      <c r="J115" s="172">
        <v>25</v>
      </c>
      <c r="K115" s="173">
        <v>17</v>
      </c>
      <c r="L115" s="231">
        <v>17</v>
      </c>
      <c r="M115" s="170">
        <v>0</v>
      </c>
      <c r="N115" s="172">
        <v>17</v>
      </c>
      <c r="O115" s="169">
        <f t="shared" si="96"/>
        <v>214</v>
      </c>
      <c r="P115" s="170">
        <f t="shared" si="97"/>
        <v>230</v>
      </c>
      <c r="Q115" s="170">
        <f>SUM(E115,I115,M115)</f>
        <v>65</v>
      </c>
      <c r="R115" s="172">
        <f>SUM(F115,J115,N115)</f>
        <v>165</v>
      </c>
      <c r="S115" s="123">
        <f t="shared" si="98"/>
        <v>6</v>
      </c>
      <c r="T115" s="124"/>
      <c r="U115" s="177">
        <v>2</v>
      </c>
      <c r="V115" s="177">
        <v>4</v>
      </c>
      <c r="W115" s="126">
        <f t="shared" si="99"/>
        <v>5</v>
      </c>
      <c r="X115" s="127"/>
      <c r="Y115" s="119">
        <v>1</v>
      </c>
      <c r="Z115" s="121">
        <v>4</v>
      </c>
    </row>
    <row r="116" spans="1:26" ht="14.25" customHeight="1" x14ac:dyDescent="0.15">
      <c r="A116" s="116" t="s">
        <v>129</v>
      </c>
      <c r="B116" s="163" t="s">
        <v>122</v>
      </c>
      <c r="C116" s="233">
        <v>9713</v>
      </c>
      <c r="D116" s="241">
        <f t="shared" ref="D116:D121" si="100">SUM(E116:F116)</f>
        <v>19376</v>
      </c>
      <c r="E116" s="234">
        <v>9120</v>
      </c>
      <c r="F116" s="235">
        <v>10256</v>
      </c>
      <c r="G116" s="236">
        <v>930</v>
      </c>
      <c r="H116" s="234">
        <f t="shared" ref="H116:H121" si="101">SUM(I116:J116)</f>
        <v>1865</v>
      </c>
      <c r="I116" s="234">
        <v>883</v>
      </c>
      <c r="J116" s="237">
        <v>982</v>
      </c>
      <c r="K116" s="238">
        <v>335</v>
      </c>
      <c r="L116" s="239">
        <f t="shared" ref="L116:L121" si="102">SUM(M116:N116)</f>
        <v>785</v>
      </c>
      <c r="M116" s="239">
        <v>380</v>
      </c>
      <c r="N116" s="240">
        <v>405</v>
      </c>
      <c r="O116" s="133">
        <f t="shared" si="96"/>
        <v>10978</v>
      </c>
      <c r="P116" s="130">
        <f t="shared" si="97"/>
        <v>22026</v>
      </c>
      <c r="Q116" s="130">
        <f>+E116+I116+M116</f>
        <v>10383</v>
      </c>
      <c r="R116" s="134">
        <f>+F116+J116+N116</f>
        <v>11643</v>
      </c>
      <c r="S116" s="137">
        <f t="shared" si="98"/>
        <v>7072</v>
      </c>
      <c r="T116" s="138">
        <f>S116/P116*100</f>
        <v>32.107509307182418</v>
      </c>
      <c r="U116" s="130">
        <v>2995</v>
      </c>
      <c r="V116" s="130">
        <v>4077</v>
      </c>
      <c r="W116" s="139">
        <f t="shared" si="99"/>
        <v>3816</v>
      </c>
      <c r="X116" s="138">
        <f>W116/P116*100</f>
        <v>17.324979569599563</v>
      </c>
      <c r="Y116" s="130">
        <v>1506</v>
      </c>
      <c r="Z116" s="134">
        <v>2310</v>
      </c>
    </row>
    <row r="117" spans="1:26" ht="14.25" customHeight="1" x14ac:dyDescent="0.15">
      <c r="A117" s="262"/>
      <c r="B117" s="45"/>
      <c r="C117" s="169">
        <v>174</v>
      </c>
      <c r="D117" s="226">
        <f t="shared" si="100"/>
        <v>190</v>
      </c>
      <c r="E117" s="170">
        <v>65</v>
      </c>
      <c r="F117" s="171">
        <v>125</v>
      </c>
      <c r="G117" s="169">
        <v>40</v>
      </c>
      <c r="H117" s="226">
        <f t="shared" si="101"/>
        <v>40</v>
      </c>
      <c r="I117" s="170">
        <v>6</v>
      </c>
      <c r="J117" s="172">
        <v>34</v>
      </c>
      <c r="K117" s="173">
        <v>18</v>
      </c>
      <c r="L117" s="231">
        <f t="shared" si="102"/>
        <v>18</v>
      </c>
      <c r="M117" s="170">
        <v>0</v>
      </c>
      <c r="N117" s="172">
        <v>18</v>
      </c>
      <c r="O117" s="169">
        <f t="shared" si="96"/>
        <v>232</v>
      </c>
      <c r="P117" s="170">
        <f t="shared" si="97"/>
        <v>248</v>
      </c>
      <c r="Q117" s="170">
        <f>SUM(E117,I117,M117)</f>
        <v>71</v>
      </c>
      <c r="R117" s="172">
        <f>SUM(F117,J117,N117)</f>
        <v>177</v>
      </c>
      <c r="S117" s="123">
        <f t="shared" si="98"/>
        <v>6</v>
      </c>
      <c r="T117" s="124"/>
      <c r="U117" s="177">
        <v>2</v>
      </c>
      <c r="V117" s="177">
        <v>4</v>
      </c>
      <c r="W117" s="126">
        <f t="shared" si="99"/>
        <v>5</v>
      </c>
      <c r="X117" s="127"/>
      <c r="Y117" s="119">
        <v>1</v>
      </c>
      <c r="Z117" s="121">
        <v>4</v>
      </c>
    </row>
    <row r="118" spans="1:26" ht="14.25" customHeight="1" x14ac:dyDescent="0.15">
      <c r="A118" s="116" t="s">
        <v>128</v>
      </c>
      <c r="B118" s="163" t="s">
        <v>122</v>
      </c>
      <c r="C118" s="233">
        <v>9728</v>
      </c>
      <c r="D118" s="234">
        <f t="shared" si="100"/>
        <v>19386</v>
      </c>
      <c r="E118" s="234">
        <v>9134</v>
      </c>
      <c r="F118" s="235">
        <v>10252</v>
      </c>
      <c r="G118" s="236">
        <v>925</v>
      </c>
      <c r="H118" s="234">
        <f t="shared" si="101"/>
        <v>1861</v>
      </c>
      <c r="I118" s="234">
        <v>881</v>
      </c>
      <c r="J118" s="237">
        <v>980</v>
      </c>
      <c r="K118" s="238">
        <v>336</v>
      </c>
      <c r="L118" s="239">
        <f t="shared" si="102"/>
        <v>789</v>
      </c>
      <c r="M118" s="239">
        <v>381</v>
      </c>
      <c r="N118" s="240">
        <v>408</v>
      </c>
      <c r="O118" s="133">
        <f t="shared" si="96"/>
        <v>10989</v>
      </c>
      <c r="P118" s="130">
        <f t="shared" si="97"/>
        <v>22036</v>
      </c>
      <c r="Q118" s="130">
        <f>+E118+I118+M118</f>
        <v>10396</v>
      </c>
      <c r="R118" s="134">
        <f>+F118+J118+N118</f>
        <v>11640</v>
      </c>
      <c r="S118" s="137">
        <f t="shared" si="98"/>
        <v>7063</v>
      </c>
      <c r="T118" s="138">
        <f>S118/P118*100</f>
        <v>32.052096569250317</v>
      </c>
      <c r="U118" s="130">
        <v>2993</v>
      </c>
      <c r="V118" s="130">
        <v>4070</v>
      </c>
      <c r="W118" s="139">
        <f t="shared" si="99"/>
        <v>3805</v>
      </c>
      <c r="X118" s="138">
        <f>W118/P118*100</f>
        <v>17.267199128698493</v>
      </c>
      <c r="Y118" s="130">
        <v>1504</v>
      </c>
      <c r="Z118" s="134">
        <v>2301</v>
      </c>
    </row>
    <row r="119" spans="1:26" ht="14.25" customHeight="1" x14ac:dyDescent="0.15">
      <c r="A119" s="262"/>
      <c r="B119" s="45"/>
      <c r="C119" s="169">
        <v>174</v>
      </c>
      <c r="D119" s="226">
        <f t="shared" si="100"/>
        <v>190</v>
      </c>
      <c r="E119" s="170">
        <v>67</v>
      </c>
      <c r="F119" s="171">
        <v>123</v>
      </c>
      <c r="G119" s="169">
        <v>39</v>
      </c>
      <c r="H119" s="226">
        <f t="shared" si="101"/>
        <v>39</v>
      </c>
      <c r="I119" s="170">
        <v>6</v>
      </c>
      <c r="J119" s="172">
        <v>33</v>
      </c>
      <c r="K119" s="173">
        <v>18</v>
      </c>
      <c r="L119" s="231">
        <f t="shared" si="102"/>
        <v>18</v>
      </c>
      <c r="M119" s="170">
        <v>0</v>
      </c>
      <c r="N119" s="172">
        <v>18</v>
      </c>
      <c r="O119" s="169">
        <f t="shared" si="96"/>
        <v>231</v>
      </c>
      <c r="P119" s="170">
        <f t="shared" si="97"/>
        <v>247</v>
      </c>
      <c r="Q119" s="170">
        <f>SUM(E119,I119,M119)</f>
        <v>73</v>
      </c>
      <c r="R119" s="172">
        <f>SUM(F119,J119,N119)</f>
        <v>174</v>
      </c>
      <c r="S119" s="123">
        <f t="shared" si="98"/>
        <v>6</v>
      </c>
      <c r="T119" s="124"/>
      <c r="U119" s="177">
        <v>2</v>
      </c>
      <c r="V119" s="177">
        <v>4</v>
      </c>
      <c r="W119" s="126">
        <f t="shared" si="99"/>
        <v>5</v>
      </c>
      <c r="X119" s="127"/>
      <c r="Y119" s="119">
        <v>1</v>
      </c>
      <c r="Z119" s="121">
        <v>4</v>
      </c>
    </row>
    <row r="120" spans="1:26" ht="14.25" customHeight="1" x14ac:dyDescent="0.15">
      <c r="A120" s="116" t="s">
        <v>127</v>
      </c>
      <c r="B120" s="163" t="s">
        <v>122</v>
      </c>
      <c r="C120" s="233">
        <v>9740</v>
      </c>
      <c r="D120" s="234">
        <f t="shared" si="100"/>
        <v>19398</v>
      </c>
      <c r="E120" s="234">
        <v>9136</v>
      </c>
      <c r="F120" s="235">
        <v>10262</v>
      </c>
      <c r="G120" s="236">
        <v>910</v>
      </c>
      <c r="H120" s="234">
        <f t="shared" si="101"/>
        <v>1848</v>
      </c>
      <c r="I120" s="234">
        <v>873</v>
      </c>
      <c r="J120" s="237">
        <v>975</v>
      </c>
      <c r="K120" s="238">
        <v>340</v>
      </c>
      <c r="L120" s="239">
        <f t="shared" si="102"/>
        <v>796</v>
      </c>
      <c r="M120" s="239">
        <v>386</v>
      </c>
      <c r="N120" s="240">
        <v>410</v>
      </c>
      <c r="O120" s="133">
        <f t="shared" si="96"/>
        <v>10990</v>
      </c>
      <c r="P120" s="130">
        <f t="shared" si="97"/>
        <v>22042</v>
      </c>
      <c r="Q120" s="130">
        <f>+E120+I120+M120</f>
        <v>10395</v>
      </c>
      <c r="R120" s="134">
        <f>+F120+J120+N120</f>
        <v>11647</v>
      </c>
      <c r="S120" s="137">
        <f t="shared" si="98"/>
        <v>7070</v>
      </c>
      <c r="T120" s="138">
        <f>S120/P120*100</f>
        <v>32.075129298611742</v>
      </c>
      <c r="U120" s="130">
        <v>2989</v>
      </c>
      <c r="V120" s="130">
        <v>4081</v>
      </c>
      <c r="W120" s="139">
        <f t="shared" si="99"/>
        <v>3795</v>
      </c>
      <c r="X120" s="138">
        <f>W120/P120*100</f>
        <v>17.217130931857362</v>
      </c>
      <c r="Y120" s="130">
        <v>1502</v>
      </c>
      <c r="Z120" s="134">
        <v>2293</v>
      </c>
    </row>
    <row r="121" spans="1:26" ht="14.25" customHeight="1" x14ac:dyDescent="0.15">
      <c r="A121" s="262"/>
      <c r="B121" s="45"/>
      <c r="C121" s="169">
        <v>166</v>
      </c>
      <c r="D121" s="226">
        <f t="shared" si="100"/>
        <v>183</v>
      </c>
      <c r="E121" s="170">
        <v>66</v>
      </c>
      <c r="F121" s="171">
        <v>117</v>
      </c>
      <c r="G121" s="169">
        <v>27</v>
      </c>
      <c r="H121" s="226">
        <f t="shared" si="101"/>
        <v>27</v>
      </c>
      <c r="I121" s="170">
        <v>3</v>
      </c>
      <c r="J121" s="172">
        <v>24</v>
      </c>
      <c r="K121" s="173">
        <v>18</v>
      </c>
      <c r="L121" s="231">
        <f t="shared" si="102"/>
        <v>18</v>
      </c>
      <c r="M121" s="170">
        <v>0</v>
      </c>
      <c r="N121" s="172">
        <v>18</v>
      </c>
      <c r="O121" s="169">
        <f t="shared" si="96"/>
        <v>211</v>
      </c>
      <c r="P121" s="170">
        <f t="shared" si="97"/>
        <v>228</v>
      </c>
      <c r="Q121" s="170">
        <f>SUM(E121,I121,M121)</f>
        <v>69</v>
      </c>
      <c r="R121" s="172">
        <f>SUM(F121,J121,N121)</f>
        <v>159</v>
      </c>
      <c r="S121" s="123">
        <f t="shared" si="98"/>
        <v>6</v>
      </c>
      <c r="T121" s="124"/>
      <c r="U121" s="177">
        <v>2</v>
      </c>
      <c r="V121" s="177">
        <v>4</v>
      </c>
      <c r="W121" s="126">
        <f t="shared" si="99"/>
        <v>5</v>
      </c>
      <c r="X121" s="127"/>
      <c r="Y121" s="119">
        <v>1</v>
      </c>
      <c r="Z121" s="121">
        <v>4</v>
      </c>
    </row>
    <row r="122" spans="1:26" ht="14.25" customHeight="1" x14ac:dyDescent="0.15">
      <c r="A122" s="116" t="s">
        <v>126</v>
      </c>
      <c r="B122" s="163" t="s">
        <v>122</v>
      </c>
      <c r="C122" s="233">
        <v>9712</v>
      </c>
      <c r="D122" s="234">
        <v>19383</v>
      </c>
      <c r="E122" s="234">
        <v>9137</v>
      </c>
      <c r="F122" s="235">
        <v>10246</v>
      </c>
      <c r="G122" s="236">
        <v>909</v>
      </c>
      <c r="H122" s="234">
        <v>1852</v>
      </c>
      <c r="I122" s="234">
        <v>878</v>
      </c>
      <c r="J122" s="237">
        <v>974</v>
      </c>
      <c r="K122" s="238">
        <v>340</v>
      </c>
      <c r="L122" s="239">
        <v>798</v>
      </c>
      <c r="M122" s="239">
        <v>388</v>
      </c>
      <c r="N122" s="240">
        <v>410</v>
      </c>
      <c r="O122" s="133">
        <v>10961</v>
      </c>
      <c r="P122" s="130">
        <v>22033</v>
      </c>
      <c r="Q122" s="130">
        <v>10403</v>
      </c>
      <c r="R122" s="134">
        <v>11630</v>
      </c>
      <c r="S122" s="137">
        <f t="shared" si="98"/>
        <v>7063</v>
      </c>
      <c r="T122" s="138">
        <f>S122/P122*100</f>
        <v>32.056460763400352</v>
      </c>
      <c r="U122" s="130">
        <v>2988</v>
      </c>
      <c r="V122" s="130">
        <v>4075</v>
      </c>
      <c r="W122" s="139">
        <f t="shared" si="99"/>
        <v>3782</v>
      </c>
      <c r="X122" s="138">
        <f>W122/P122*100</f>
        <v>17.165161348885764</v>
      </c>
      <c r="Y122" s="130">
        <v>1501</v>
      </c>
      <c r="Z122" s="134">
        <v>2281</v>
      </c>
    </row>
    <row r="123" spans="1:26" ht="14.25" customHeight="1" x14ac:dyDescent="0.15">
      <c r="A123" s="262"/>
      <c r="B123" s="45"/>
      <c r="C123" s="169">
        <v>144</v>
      </c>
      <c r="D123" s="170">
        <v>161</v>
      </c>
      <c r="E123" s="170">
        <v>63</v>
      </c>
      <c r="F123" s="171">
        <v>98</v>
      </c>
      <c r="G123" s="169">
        <v>26</v>
      </c>
      <c r="H123" s="170">
        <v>26</v>
      </c>
      <c r="I123" s="170">
        <v>3</v>
      </c>
      <c r="J123" s="172">
        <v>23</v>
      </c>
      <c r="K123" s="173">
        <v>18</v>
      </c>
      <c r="L123" s="170">
        <v>18</v>
      </c>
      <c r="M123" s="170">
        <v>0</v>
      </c>
      <c r="N123" s="172">
        <v>18</v>
      </c>
      <c r="O123" s="169">
        <v>188</v>
      </c>
      <c r="P123" s="170">
        <f>SUM(Q123:R123)</f>
        <v>205</v>
      </c>
      <c r="Q123" s="170">
        <f>SUM(E123,I123,M123)</f>
        <v>66</v>
      </c>
      <c r="R123" s="172">
        <f>SUM(F123,J123,N123)</f>
        <v>139</v>
      </c>
      <c r="S123" s="123">
        <f t="shared" si="98"/>
        <v>6</v>
      </c>
      <c r="T123" s="124"/>
      <c r="U123" s="177">
        <v>2</v>
      </c>
      <c r="V123" s="177">
        <v>4</v>
      </c>
      <c r="W123" s="126">
        <f t="shared" si="99"/>
        <v>5</v>
      </c>
      <c r="X123" s="127"/>
      <c r="Y123" s="119">
        <v>1</v>
      </c>
      <c r="Z123" s="121">
        <v>4</v>
      </c>
    </row>
    <row r="124" spans="1:26" ht="14.25" customHeight="1" x14ac:dyDescent="0.15">
      <c r="A124" s="116" t="s">
        <v>125</v>
      </c>
      <c r="B124" s="163" t="s">
        <v>122</v>
      </c>
      <c r="C124" s="233">
        <v>9705</v>
      </c>
      <c r="D124" s="234">
        <v>19385</v>
      </c>
      <c r="E124" s="234">
        <v>9136</v>
      </c>
      <c r="F124" s="235">
        <v>10249</v>
      </c>
      <c r="G124" s="236">
        <v>917</v>
      </c>
      <c r="H124" s="234">
        <v>1859</v>
      </c>
      <c r="I124" s="234">
        <v>881</v>
      </c>
      <c r="J124" s="237">
        <v>978</v>
      </c>
      <c r="K124" s="238">
        <v>346</v>
      </c>
      <c r="L124" s="239">
        <v>807</v>
      </c>
      <c r="M124" s="239">
        <v>392</v>
      </c>
      <c r="N124" s="240">
        <v>415</v>
      </c>
      <c r="O124" s="133">
        <v>10968</v>
      </c>
      <c r="P124" s="130">
        <v>22051</v>
      </c>
      <c r="Q124" s="130">
        <v>10409</v>
      </c>
      <c r="R124" s="134">
        <v>11642</v>
      </c>
      <c r="S124" s="137">
        <v>7067</v>
      </c>
      <c r="T124" s="138">
        <f>S124/P124*100</f>
        <v>32.048433177633669</v>
      </c>
      <c r="U124" s="130">
        <v>2986</v>
      </c>
      <c r="V124" s="130">
        <v>4081</v>
      </c>
      <c r="W124" s="139">
        <f t="shared" si="99"/>
        <v>3790</v>
      </c>
      <c r="X124" s="138">
        <f>W124/P124*100</f>
        <v>17.187429141535532</v>
      </c>
      <c r="Y124" s="130">
        <v>1505</v>
      </c>
      <c r="Z124" s="134">
        <v>2285</v>
      </c>
    </row>
    <row r="125" spans="1:26" ht="14.25" customHeight="1" thickBot="1" x14ac:dyDescent="0.2">
      <c r="A125" s="178"/>
      <c r="B125" s="180"/>
      <c r="C125" s="181">
        <v>135</v>
      </c>
      <c r="D125" s="182">
        <v>152</v>
      </c>
      <c r="E125" s="182">
        <v>63</v>
      </c>
      <c r="F125" s="183">
        <v>89</v>
      </c>
      <c r="G125" s="181">
        <v>32</v>
      </c>
      <c r="H125" s="182">
        <v>32</v>
      </c>
      <c r="I125" s="182">
        <v>5</v>
      </c>
      <c r="J125" s="184">
        <v>27</v>
      </c>
      <c r="K125" s="185">
        <v>23</v>
      </c>
      <c r="L125" s="182">
        <v>23</v>
      </c>
      <c r="M125" s="182">
        <v>0</v>
      </c>
      <c r="N125" s="184">
        <v>23</v>
      </c>
      <c r="O125" s="181">
        <v>190</v>
      </c>
      <c r="P125" s="182">
        <f>SUM(Q125:R125)</f>
        <v>207</v>
      </c>
      <c r="Q125" s="182">
        <f>SUM(E125,I125,M125)</f>
        <v>68</v>
      </c>
      <c r="R125" s="184">
        <f>SUM(F125,J125,N125)</f>
        <v>139</v>
      </c>
      <c r="S125" s="186">
        <f>+U125+V125</f>
        <v>6</v>
      </c>
      <c r="T125" s="187"/>
      <c r="U125" s="194">
        <v>2</v>
      </c>
      <c r="V125" s="194">
        <v>4</v>
      </c>
      <c r="W125" s="189">
        <f t="shared" si="99"/>
        <v>5</v>
      </c>
      <c r="X125" s="190"/>
      <c r="Y125" s="195">
        <v>1</v>
      </c>
      <c r="Z125" s="196">
        <v>4</v>
      </c>
    </row>
    <row r="126" spans="1:26" ht="14.25" customHeight="1" x14ac:dyDescent="0.15">
      <c r="A126" s="65" t="s">
        <v>124</v>
      </c>
      <c r="B126" s="263" t="s">
        <v>122</v>
      </c>
      <c r="C126" s="242">
        <v>9589</v>
      </c>
      <c r="D126" s="243">
        <v>19256</v>
      </c>
      <c r="E126" s="243">
        <v>9063</v>
      </c>
      <c r="F126" s="244">
        <v>10193</v>
      </c>
      <c r="G126" s="245">
        <v>917</v>
      </c>
      <c r="H126" s="243">
        <v>1872</v>
      </c>
      <c r="I126" s="243">
        <v>884</v>
      </c>
      <c r="J126" s="246">
        <v>988</v>
      </c>
      <c r="K126" s="247">
        <v>323</v>
      </c>
      <c r="L126" s="248">
        <v>782</v>
      </c>
      <c r="M126" s="248">
        <v>392</v>
      </c>
      <c r="N126" s="249">
        <v>390</v>
      </c>
      <c r="O126" s="250">
        <v>10829</v>
      </c>
      <c r="P126" s="251">
        <v>21910</v>
      </c>
      <c r="Q126" s="251">
        <v>10339</v>
      </c>
      <c r="R126" s="252">
        <v>11571</v>
      </c>
      <c r="S126" s="253">
        <f t="shared" ref="S126:S189" si="103">+U126+V126</f>
        <v>7072</v>
      </c>
      <c r="T126" s="254">
        <f>S126/P126*100</f>
        <v>32.277498858968507</v>
      </c>
      <c r="U126" s="251">
        <v>2991</v>
      </c>
      <c r="V126" s="251">
        <v>4081</v>
      </c>
      <c r="W126" s="255">
        <f t="shared" si="99"/>
        <v>3790</v>
      </c>
      <c r="X126" s="254">
        <f>W126/P126*100</f>
        <v>17.298037425832952</v>
      </c>
      <c r="Y126" s="251">
        <v>1503</v>
      </c>
      <c r="Z126" s="252">
        <v>2287</v>
      </c>
    </row>
    <row r="127" spans="1:26" ht="14.25" customHeight="1" x14ac:dyDescent="0.15">
      <c r="A127" s="262"/>
      <c r="B127" s="45"/>
      <c r="C127" s="169">
        <v>136</v>
      </c>
      <c r="D127" s="170">
        <v>153</v>
      </c>
      <c r="E127" s="170">
        <v>64</v>
      </c>
      <c r="F127" s="171">
        <v>89</v>
      </c>
      <c r="G127" s="169">
        <v>33</v>
      </c>
      <c r="H127" s="170">
        <v>33</v>
      </c>
      <c r="I127" s="170">
        <v>6</v>
      </c>
      <c r="J127" s="172">
        <v>27</v>
      </c>
      <c r="K127" s="173">
        <v>0</v>
      </c>
      <c r="L127" s="170">
        <f>SUM(M127,N127)</f>
        <v>0</v>
      </c>
      <c r="M127" s="170">
        <v>0</v>
      </c>
      <c r="N127" s="172">
        <v>0</v>
      </c>
      <c r="O127" s="169">
        <f>SUM(C127,G127,K127)</f>
        <v>169</v>
      </c>
      <c r="P127" s="170">
        <f>SUM(Q127:R127)</f>
        <v>186</v>
      </c>
      <c r="Q127" s="170">
        <f>SUM(E127,I127,M127)</f>
        <v>70</v>
      </c>
      <c r="R127" s="172">
        <f>SUM(F127,J127,N127)</f>
        <v>116</v>
      </c>
      <c r="S127" s="123">
        <f t="shared" si="103"/>
        <v>6</v>
      </c>
      <c r="T127" s="124"/>
      <c r="U127" s="177">
        <v>2</v>
      </c>
      <c r="V127" s="177">
        <v>4</v>
      </c>
      <c r="W127" s="126">
        <f t="shared" si="99"/>
        <v>5</v>
      </c>
      <c r="X127" s="127"/>
      <c r="Y127" s="119">
        <v>1</v>
      </c>
      <c r="Z127" s="121">
        <v>4</v>
      </c>
    </row>
    <row r="128" spans="1:26" ht="14.25" customHeight="1" x14ac:dyDescent="0.15">
      <c r="A128" s="116" t="s">
        <v>123</v>
      </c>
      <c r="B128" s="163" t="s">
        <v>122</v>
      </c>
      <c r="C128" s="233">
        <v>9705</v>
      </c>
      <c r="D128" s="234">
        <v>19553</v>
      </c>
      <c r="E128" s="234">
        <v>9212</v>
      </c>
      <c r="F128" s="235">
        <v>10341</v>
      </c>
      <c r="G128" s="236">
        <v>922</v>
      </c>
      <c r="H128" s="234">
        <v>1895</v>
      </c>
      <c r="I128" s="234">
        <v>896</v>
      </c>
      <c r="J128" s="237">
        <v>999</v>
      </c>
      <c r="K128" s="238">
        <v>325</v>
      </c>
      <c r="L128" s="239">
        <v>791</v>
      </c>
      <c r="M128" s="239">
        <v>398</v>
      </c>
      <c r="N128" s="240">
        <v>393</v>
      </c>
      <c r="O128" s="133">
        <v>10952</v>
      </c>
      <c r="P128" s="130">
        <v>22239</v>
      </c>
      <c r="Q128" s="130">
        <v>10506</v>
      </c>
      <c r="R128" s="134">
        <v>11733</v>
      </c>
      <c r="S128" s="137">
        <f t="shared" si="103"/>
        <v>7052</v>
      </c>
      <c r="T128" s="138">
        <f>S128/P128*100</f>
        <v>31.710058905526328</v>
      </c>
      <c r="U128" s="130">
        <v>2985</v>
      </c>
      <c r="V128" s="130">
        <v>4067</v>
      </c>
      <c r="W128" s="139">
        <f t="shared" si="99"/>
        <v>3777</v>
      </c>
      <c r="X128" s="138">
        <f>W128/P128*100</f>
        <v>16.983677323620665</v>
      </c>
      <c r="Y128" s="130">
        <v>1494</v>
      </c>
      <c r="Z128" s="134">
        <v>2283</v>
      </c>
    </row>
    <row r="129" spans="1:26" ht="14.25" customHeight="1" x14ac:dyDescent="0.15">
      <c r="A129" s="262"/>
      <c r="B129" s="45"/>
      <c r="C129" s="169">
        <v>166</v>
      </c>
      <c r="D129" s="170">
        <v>180</v>
      </c>
      <c r="E129" s="170">
        <v>77</v>
      </c>
      <c r="F129" s="171">
        <v>103</v>
      </c>
      <c r="G129" s="169">
        <v>33</v>
      </c>
      <c r="H129" s="170">
        <v>33</v>
      </c>
      <c r="I129" s="170">
        <v>6</v>
      </c>
      <c r="J129" s="172">
        <v>27</v>
      </c>
      <c r="K129" s="173">
        <v>0</v>
      </c>
      <c r="L129" s="170">
        <f>SUM(M129,N129)</f>
        <v>0</v>
      </c>
      <c r="M129" s="170">
        <v>0</v>
      </c>
      <c r="N129" s="172">
        <v>0</v>
      </c>
      <c r="O129" s="169">
        <f>SUM(C129,G129,K129)</f>
        <v>199</v>
      </c>
      <c r="P129" s="170">
        <f>SUM(Q129:R129)</f>
        <v>213</v>
      </c>
      <c r="Q129" s="170">
        <f>SUM(E129,I129,M129)</f>
        <v>83</v>
      </c>
      <c r="R129" s="172">
        <f>SUM(F129,J129,N129)</f>
        <v>130</v>
      </c>
      <c r="S129" s="123">
        <f t="shared" si="103"/>
        <v>6</v>
      </c>
      <c r="T129" s="124"/>
      <c r="U129" s="177">
        <v>2</v>
      </c>
      <c r="V129" s="177">
        <v>4</v>
      </c>
      <c r="W129" s="126">
        <f t="shared" si="99"/>
        <v>5</v>
      </c>
      <c r="X129" s="127"/>
      <c r="Y129" s="119">
        <v>1</v>
      </c>
      <c r="Z129" s="121">
        <v>4</v>
      </c>
    </row>
    <row r="130" spans="1:26" ht="14.25" customHeight="1" x14ac:dyDescent="0.15">
      <c r="A130" s="116" t="s">
        <v>121</v>
      </c>
      <c r="B130" s="163" t="s">
        <v>122</v>
      </c>
      <c r="C130" s="233">
        <v>9726</v>
      </c>
      <c r="D130" s="234">
        <f>SUM(E130,F130)</f>
        <v>19591</v>
      </c>
      <c r="E130" s="234">
        <v>9233</v>
      </c>
      <c r="F130" s="235">
        <v>10358</v>
      </c>
      <c r="G130" s="236">
        <v>922</v>
      </c>
      <c r="H130" s="234">
        <f>SUM(I130,J130)</f>
        <v>1894</v>
      </c>
      <c r="I130" s="234">
        <v>897</v>
      </c>
      <c r="J130" s="237">
        <v>997</v>
      </c>
      <c r="K130" s="238">
        <v>325</v>
      </c>
      <c r="L130" s="239">
        <f>SUM(M130,N130)</f>
        <v>789</v>
      </c>
      <c r="M130" s="239">
        <v>396</v>
      </c>
      <c r="N130" s="240">
        <v>393</v>
      </c>
      <c r="O130" s="133">
        <f>SUM(C130,G130,K130)</f>
        <v>10973</v>
      </c>
      <c r="P130" s="130">
        <f>SUM(Q130:R130)</f>
        <v>22274</v>
      </c>
      <c r="Q130" s="130">
        <f>+E130+I130+M130</f>
        <v>10526</v>
      </c>
      <c r="R130" s="134">
        <f>+F130+J130+N130</f>
        <v>11748</v>
      </c>
      <c r="S130" s="137">
        <f t="shared" si="103"/>
        <v>7046</v>
      </c>
      <c r="T130" s="138">
        <f>S130/P130*100</f>
        <v>31.633294423992098</v>
      </c>
      <c r="U130" s="130">
        <v>2984</v>
      </c>
      <c r="V130" s="130">
        <v>4062</v>
      </c>
      <c r="W130" s="139">
        <f t="shared" si="99"/>
        <v>3763</v>
      </c>
      <c r="X130" s="138">
        <f>W130/P130*100</f>
        <v>16.894136661578521</v>
      </c>
      <c r="Y130" s="130">
        <v>1494</v>
      </c>
      <c r="Z130" s="134">
        <v>2269</v>
      </c>
    </row>
    <row r="131" spans="1:26" ht="14.25" customHeight="1" x14ac:dyDescent="0.15">
      <c r="A131" s="262"/>
      <c r="B131" s="45"/>
      <c r="C131" s="169">
        <v>168</v>
      </c>
      <c r="D131" s="170">
        <f>SUM(E131,F131)</f>
        <v>182</v>
      </c>
      <c r="E131" s="170">
        <v>77</v>
      </c>
      <c r="F131" s="171">
        <v>105</v>
      </c>
      <c r="G131" s="169">
        <v>29</v>
      </c>
      <c r="H131" s="170">
        <f>SUM(I131,J131)</f>
        <v>29</v>
      </c>
      <c r="I131" s="170">
        <v>6</v>
      </c>
      <c r="J131" s="172">
        <v>23</v>
      </c>
      <c r="K131" s="173">
        <v>0</v>
      </c>
      <c r="L131" s="170">
        <f>SUM(M131,N131)</f>
        <v>0</v>
      </c>
      <c r="M131" s="170">
        <v>0</v>
      </c>
      <c r="N131" s="172">
        <v>0</v>
      </c>
      <c r="O131" s="169">
        <f>SUM(C131,G131,K131)</f>
        <v>197</v>
      </c>
      <c r="P131" s="170">
        <f>SUM(Q131:R131)</f>
        <v>211</v>
      </c>
      <c r="Q131" s="170">
        <f>SUM(E131,I131,M131)</f>
        <v>83</v>
      </c>
      <c r="R131" s="172">
        <f>SUM(F131,J131,N131)</f>
        <v>128</v>
      </c>
      <c r="S131" s="123">
        <f t="shared" si="103"/>
        <v>6</v>
      </c>
      <c r="T131" s="124"/>
      <c r="U131" s="177">
        <v>2</v>
      </c>
      <c r="V131" s="177">
        <v>4</v>
      </c>
      <c r="W131" s="126">
        <f t="shared" si="99"/>
        <v>5</v>
      </c>
      <c r="X131" s="127"/>
      <c r="Y131" s="119">
        <v>1</v>
      </c>
      <c r="Z131" s="121">
        <v>4</v>
      </c>
    </row>
    <row r="132" spans="1:26" ht="14.25" customHeight="1" x14ac:dyDescent="0.15">
      <c r="A132" s="116" t="s">
        <v>120</v>
      </c>
      <c r="B132" s="163" t="s">
        <v>109</v>
      </c>
      <c r="C132" s="233">
        <v>9733</v>
      </c>
      <c r="D132" s="234">
        <f t="shared" ref="D132:D195" si="104">SUM(E132,F132)</f>
        <v>19595</v>
      </c>
      <c r="E132" s="234">
        <v>9225</v>
      </c>
      <c r="F132" s="235">
        <v>10370</v>
      </c>
      <c r="G132" s="236">
        <v>918</v>
      </c>
      <c r="H132" s="234">
        <f t="shared" ref="H132:H195" si="105">SUM(I132,J132)</f>
        <v>1894</v>
      </c>
      <c r="I132" s="234">
        <v>900</v>
      </c>
      <c r="J132" s="237">
        <v>994</v>
      </c>
      <c r="K132" s="238">
        <v>325</v>
      </c>
      <c r="L132" s="239">
        <f t="shared" ref="L132:L195" si="106">SUM(M132,N132)</f>
        <v>791</v>
      </c>
      <c r="M132" s="239">
        <v>397</v>
      </c>
      <c r="N132" s="240">
        <v>394</v>
      </c>
      <c r="O132" s="133">
        <f>SUM(C132,G132,K132)</f>
        <v>10976</v>
      </c>
      <c r="P132" s="130">
        <f t="shared" ref="P132:P137" si="107">SUM(Q132:R132)</f>
        <v>22280</v>
      </c>
      <c r="Q132" s="130">
        <f>+E132+I132+M132</f>
        <v>10522</v>
      </c>
      <c r="R132" s="134">
        <f>+F132+J132+N132</f>
        <v>11758</v>
      </c>
      <c r="S132" s="137">
        <f t="shared" si="103"/>
        <v>7041</v>
      </c>
      <c r="T132" s="138">
        <f>S132/P132*100</f>
        <v>31.602333931777377</v>
      </c>
      <c r="U132" s="130">
        <v>2979</v>
      </c>
      <c r="V132" s="130">
        <v>4062</v>
      </c>
      <c r="W132" s="139">
        <f t="shared" si="99"/>
        <v>3747</v>
      </c>
      <c r="X132" s="138">
        <f>W132/P132*100</f>
        <v>16.817773788150809</v>
      </c>
      <c r="Y132" s="130">
        <v>1483</v>
      </c>
      <c r="Z132" s="134">
        <v>2264</v>
      </c>
    </row>
    <row r="133" spans="1:26" ht="14.25" customHeight="1" x14ac:dyDescent="0.15">
      <c r="A133" s="262"/>
      <c r="B133" s="45"/>
      <c r="C133" s="169">
        <v>159</v>
      </c>
      <c r="D133" s="170">
        <f t="shared" si="104"/>
        <v>173</v>
      </c>
      <c r="E133" s="170">
        <v>71</v>
      </c>
      <c r="F133" s="171">
        <v>102</v>
      </c>
      <c r="G133" s="169">
        <v>22</v>
      </c>
      <c r="H133" s="170">
        <f t="shared" si="105"/>
        <v>22</v>
      </c>
      <c r="I133" s="170">
        <v>3</v>
      </c>
      <c r="J133" s="172">
        <v>19</v>
      </c>
      <c r="K133" s="173">
        <v>0</v>
      </c>
      <c r="L133" s="170">
        <f t="shared" si="106"/>
        <v>0</v>
      </c>
      <c r="M133" s="170">
        <v>0</v>
      </c>
      <c r="N133" s="172">
        <v>0</v>
      </c>
      <c r="O133" s="169">
        <f>SUM(C133,G133,K133)</f>
        <v>181</v>
      </c>
      <c r="P133" s="170">
        <f t="shared" si="107"/>
        <v>195</v>
      </c>
      <c r="Q133" s="170">
        <f>SUM(E133,I133,M133)</f>
        <v>74</v>
      </c>
      <c r="R133" s="172">
        <f>SUM(F133,J133,N133)</f>
        <v>121</v>
      </c>
      <c r="S133" s="123">
        <f t="shared" si="103"/>
        <v>6</v>
      </c>
      <c r="T133" s="124"/>
      <c r="U133" s="177">
        <v>2</v>
      </c>
      <c r="V133" s="177">
        <v>4</v>
      </c>
      <c r="W133" s="126">
        <f t="shared" si="99"/>
        <v>5</v>
      </c>
      <c r="X133" s="127"/>
      <c r="Y133" s="119">
        <v>1</v>
      </c>
      <c r="Z133" s="121">
        <v>4</v>
      </c>
    </row>
    <row r="134" spans="1:26" ht="14.25" customHeight="1" x14ac:dyDescent="0.15">
      <c r="A134" s="116" t="s">
        <v>119</v>
      </c>
      <c r="B134" s="163" t="s">
        <v>109</v>
      </c>
      <c r="C134" s="233">
        <v>9720</v>
      </c>
      <c r="D134" s="234">
        <f t="shared" si="104"/>
        <v>19588</v>
      </c>
      <c r="E134" s="234">
        <v>9212</v>
      </c>
      <c r="F134" s="235">
        <v>10376</v>
      </c>
      <c r="G134" s="236">
        <v>922</v>
      </c>
      <c r="H134" s="234">
        <f t="shared" si="105"/>
        <v>1898</v>
      </c>
      <c r="I134" s="234">
        <v>900</v>
      </c>
      <c r="J134" s="237">
        <v>998</v>
      </c>
      <c r="K134" s="238">
        <v>326</v>
      </c>
      <c r="L134" s="239">
        <f t="shared" si="106"/>
        <v>793</v>
      </c>
      <c r="M134" s="239">
        <v>397</v>
      </c>
      <c r="N134" s="240">
        <v>396</v>
      </c>
      <c r="O134" s="133">
        <f t="shared" ref="O134:O197" si="108">SUM(C134,G134,K134)</f>
        <v>10968</v>
      </c>
      <c r="P134" s="130">
        <f t="shared" si="107"/>
        <v>22279</v>
      </c>
      <c r="Q134" s="130">
        <f>+E134+I134+M134</f>
        <v>10509</v>
      </c>
      <c r="R134" s="134">
        <f>+F134+J134+N134</f>
        <v>11770</v>
      </c>
      <c r="S134" s="137">
        <f t="shared" si="103"/>
        <v>7056</v>
      </c>
      <c r="T134" s="138">
        <f>S134/P134*100</f>
        <v>31.671080389604562</v>
      </c>
      <c r="U134" s="130">
        <v>2987</v>
      </c>
      <c r="V134" s="130">
        <v>4069</v>
      </c>
      <c r="W134" s="139">
        <f t="shared" si="99"/>
        <v>3748</v>
      </c>
      <c r="X134" s="138">
        <f>W134/P134*100</f>
        <v>16.823017191076801</v>
      </c>
      <c r="Y134" s="130">
        <v>1486</v>
      </c>
      <c r="Z134" s="134">
        <v>2262</v>
      </c>
    </row>
    <row r="135" spans="1:26" ht="14.25" customHeight="1" x14ac:dyDescent="0.15">
      <c r="A135" s="262"/>
      <c r="B135" s="45"/>
      <c r="C135" s="169">
        <v>136</v>
      </c>
      <c r="D135" s="170">
        <f t="shared" si="104"/>
        <v>150</v>
      </c>
      <c r="E135" s="170">
        <v>57</v>
      </c>
      <c r="F135" s="171">
        <v>93</v>
      </c>
      <c r="G135" s="169">
        <v>22</v>
      </c>
      <c r="H135" s="170">
        <f t="shared" si="105"/>
        <v>22</v>
      </c>
      <c r="I135" s="170">
        <v>3</v>
      </c>
      <c r="J135" s="172">
        <v>19</v>
      </c>
      <c r="K135" s="173">
        <v>0</v>
      </c>
      <c r="L135" s="170">
        <f t="shared" si="106"/>
        <v>0</v>
      </c>
      <c r="M135" s="170">
        <v>0</v>
      </c>
      <c r="N135" s="172">
        <v>0</v>
      </c>
      <c r="O135" s="169">
        <f t="shared" si="108"/>
        <v>158</v>
      </c>
      <c r="P135" s="170">
        <f t="shared" si="107"/>
        <v>172</v>
      </c>
      <c r="Q135" s="170">
        <f>SUM(E135,I135,M135)</f>
        <v>60</v>
      </c>
      <c r="R135" s="172">
        <f>SUM(F135,J135,N135)</f>
        <v>112</v>
      </c>
      <c r="S135" s="123">
        <f t="shared" si="103"/>
        <v>6</v>
      </c>
      <c r="T135" s="124"/>
      <c r="U135" s="177">
        <v>2</v>
      </c>
      <c r="V135" s="177">
        <v>4</v>
      </c>
      <c r="W135" s="126">
        <f t="shared" si="99"/>
        <v>5</v>
      </c>
      <c r="X135" s="127"/>
      <c r="Y135" s="119">
        <v>1</v>
      </c>
      <c r="Z135" s="121">
        <v>4</v>
      </c>
    </row>
    <row r="136" spans="1:26" ht="14.25" customHeight="1" x14ac:dyDescent="0.15">
      <c r="A136" s="116" t="s">
        <v>118</v>
      </c>
      <c r="B136" s="163" t="s">
        <v>109</v>
      </c>
      <c r="C136" s="233">
        <v>9767</v>
      </c>
      <c r="D136" s="234">
        <f t="shared" si="104"/>
        <v>19653</v>
      </c>
      <c r="E136" s="234">
        <v>9233</v>
      </c>
      <c r="F136" s="235">
        <v>10420</v>
      </c>
      <c r="G136" s="236">
        <v>921</v>
      </c>
      <c r="H136" s="234">
        <f t="shared" si="105"/>
        <v>1904</v>
      </c>
      <c r="I136" s="234">
        <v>906</v>
      </c>
      <c r="J136" s="237">
        <v>998</v>
      </c>
      <c r="K136" s="238">
        <v>330</v>
      </c>
      <c r="L136" s="239">
        <f t="shared" si="106"/>
        <v>798</v>
      </c>
      <c r="M136" s="239">
        <v>398</v>
      </c>
      <c r="N136" s="240">
        <v>400</v>
      </c>
      <c r="O136" s="133">
        <f t="shared" si="108"/>
        <v>11018</v>
      </c>
      <c r="P136" s="130">
        <f t="shared" si="107"/>
        <v>22355</v>
      </c>
      <c r="Q136" s="130">
        <f>+E136+I136+M136</f>
        <v>10537</v>
      </c>
      <c r="R136" s="134">
        <f>+F136+J136+N136</f>
        <v>11818</v>
      </c>
      <c r="S136" s="137">
        <f t="shared" si="103"/>
        <v>7059</v>
      </c>
      <c r="T136" s="138">
        <f>S136/P136*100</f>
        <v>31.576828450011185</v>
      </c>
      <c r="U136" s="130">
        <v>2989</v>
      </c>
      <c r="V136" s="130">
        <v>4070</v>
      </c>
      <c r="W136" s="139">
        <f t="shared" si="99"/>
        <v>3749</v>
      </c>
      <c r="X136" s="138">
        <f>W136/P136*100</f>
        <v>16.770297472601207</v>
      </c>
      <c r="Y136" s="130">
        <v>1485</v>
      </c>
      <c r="Z136" s="134">
        <v>2264</v>
      </c>
    </row>
    <row r="137" spans="1:26" ht="14.25" customHeight="1" x14ac:dyDescent="0.15">
      <c r="A137" s="262"/>
      <c r="B137" s="45"/>
      <c r="C137" s="169">
        <v>168</v>
      </c>
      <c r="D137" s="170">
        <f t="shared" si="104"/>
        <v>182</v>
      </c>
      <c r="E137" s="170">
        <v>59</v>
      </c>
      <c r="F137" s="171">
        <v>123</v>
      </c>
      <c r="G137" s="169">
        <v>22</v>
      </c>
      <c r="H137" s="170">
        <f t="shared" si="105"/>
        <v>22</v>
      </c>
      <c r="I137" s="170">
        <v>3</v>
      </c>
      <c r="J137" s="172">
        <v>19</v>
      </c>
      <c r="K137" s="173">
        <v>0</v>
      </c>
      <c r="L137" s="170">
        <f t="shared" si="106"/>
        <v>0</v>
      </c>
      <c r="M137" s="170">
        <v>0</v>
      </c>
      <c r="N137" s="172">
        <v>0</v>
      </c>
      <c r="O137" s="169">
        <f t="shared" si="108"/>
        <v>190</v>
      </c>
      <c r="P137" s="170">
        <f t="shared" si="107"/>
        <v>204</v>
      </c>
      <c r="Q137" s="170">
        <f>SUM(E137,I137,M137)</f>
        <v>62</v>
      </c>
      <c r="R137" s="172">
        <f>SUM(F137,J137,N137)</f>
        <v>142</v>
      </c>
      <c r="S137" s="123">
        <f t="shared" si="103"/>
        <v>5</v>
      </c>
      <c r="T137" s="124"/>
      <c r="U137" s="177">
        <v>1</v>
      </c>
      <c r="V137" s="177">
        <v>4</v>
      </c>
      <c r="W137" s="126">
        <f t="shared" si="99"/>
        <v>5</v>
      </c>
      <c r="X137" s="127"/>
      <c r="Y137" s="119">
        <v>1</v>
      </c>
      <c r="Z137" s="121">
        <v>4</v>
      </c>
    </row>
    <row r="138" spans="1:26" ht="14.25" customHeight="1" x14ac:dyDescent="0.15">
      <c r="A138" s="116" t="s">
        <v>117</v>
      </c>
      <c r="B138" s="163" t="s">
        <v>109</v>
      </c>
      <c r="C138" s="233">
        <v>9787</v>
      </c>
      <c r="D138" s="234">
        <f t="shared" si="104"/>
        <v>19669</v>
      </c>
      <c r="E138" s="234">
        <v>9237</v>
      </c>
      <c r="F138" s="235">
        <v>10432</v>
      </c>
      <c r="G138" s="236">
        <v>927</v>
      </c>
      <c r="H138" s="234">
        <f t="shared" si="105"/>
        <v>1913</v>
      </c>
      <c r="I138" s="234">
        <v>910</v>
      </c>
      <c r="J138" s="237">
        <v>1003</v>
      </c>
      <c r="K138" s="238">
        <v>332</v>
      </c>
      <c r="L138" s="239">
        <f t="shared" si="106"/>
        <v>804</v>
      </c>
      <c r="M138" s="239">
        <v>399</v>
      </c>
      <c r="N138" s="240">
        <v>405</v>
      </c>
      <c r="O138" s="133">
        <f t="shared" si="108"/>
        <v>11046</v>
      </c>
      <c r="P138" s="130">
        <f t="shared" ref="P138:P167" si="109">SUM(Q138:R138)</f>
        <v>22386</v>
      </c>
      <c r="Q138" s="130">
        <f>+E138+I138+M138</f>
        <v>10546</v>
      </c>
      <c r="R138" s="134">
        <f>+F138+J138+N138</f>
        <v>11840</v>
      </c>
      <c r="S138" s="137">
        <f t="shared" si="103"/>
        <v>7069</v>
      </c>
      <c r="T138" s="138">
        <f>S138/P138*100</f>
        <v>31.577771821674261</v>
      </c>
      <c r="U138" s="130">
        <v>2990</v>
      </c>
      <c r="V138" s="130">
        <v>4079</v>
      </c>
      <c r="W138" s="139">
        <f t="shared" si="99"/>
        <v>3760</v>
      </c>
      <c r="X138" s="138">
        <f>W138/P138*100</f>
        <v>16.796211918163138</v>
      </c>
      <c r="Y138" s="130">
        <v>1486</v>
      </c>
      <c r="Z138" s="134">
        <v>2274</v>
      </c>
    </row>
    <row r="139" spans="1:26" ht="14.25" customHeight="1" x14ac:dyDescent="0.15">
      <c r="A139" s="262"/>
      <c r="B139" s="45"/>
      <c r="C139" s="169">
        <v>187</v>
      </c>
      <c r="D139" s="170">
        <f t="shared" si="104"/>
        <v>200</v>
      </c>
      <c r="E139" s="170">
        <v>65</v>
      </c>
      <c r="F139" s="171">
        <v>135</v>
      </c>
      <c r="G139" s="169">
        <v>23</v>
      </c>
      <c r="H139" s="170">
        <f t="shared" si="105"/>
        <v>23</v>
      </c>
      <c r="I139" s="170">
        <v>3</v>
      </c>
      <c r="J139" s="172">
        <v>20</v>
      </c>
      <c r="K139" s="173">
        <v>0</v>
      </c>
      <c r="L139" s="170">
        <f t="shared" si="106"/>
        <v>0</v>
      </c>
      <c r="M139" s="170">
        <v>0</v>
      </c>
      <c r="N139" s="172">
        <v>0</v>
      </c>
      <c r="O139" s="169">
        <f t="shared" si="108"/>
        <v>210</v>
      </c>
      <c r="P139" s="170">
        <f t="shared" si="109"/>
        <v>223</v>
      </c>
      <c r="Q139" s="170">
        <f>SUM(E139,I139,M139)</f>
        <v>68</v>
      </c>
      <c r="R139" s="172">
        <f>SUM(F139,J139,N139)</f>
        <v>155</v>
      </c>
      <c r="S139" s="123">
        <f t="shared" si="103"/>
        <v>5</v>
      </c>
      <c r="T139" s="124"/>
      <c r="U139" s="177">
        <v>1</v>
      </c>
      <c r="V139" s="177">
        <v>4</v>
      </c>
      <c r="W139" s="126">
        <f t="shared" si="99"/>
        <v>5</v>
      </c>
      <c r="X139" s="127"/>
      <c r="Y139" s="119">
        <v>1</v>
      </c>
      <c r="Z139" s="121">
        <v>4</v>
      </c>
    </row>
    <row r="140" spans="1:26" ht="14.25" customHeight="1" x14ac:dyDescent="0.15">
      <c r="A140" s="116" t="s">
        <v>116</v>
      </c>
      <c r="B140" s="163" t="s">
        <v>109</v>
      </c>
      <c r="C140" s="233">
        <v>9801</v>
      </c>
      <c r="D140" s="234">
        <f t="shared" si="104"/>
        <v>19698</v>
      </c>
      <c r="E140" s="234">
        <v>9257</v>
      </c>
      <c r="F140" s="235">
        <v>10441</v>
      </c>
      <c r="G140" s="236">
        <v>942</v>
      </c>
      <c r="H140" s="234">
        <f t="shared" si="105"/>
        <v>1932</v>
      </c>
      <c r="I140" s="234">
        <v>919</v>
      </c>
      <c r="J140" s="237">
        <v>1013</v>
      </c>
      <c r="K140" s="238">
        <v>334</v>
      </c>
      <c r="L140" s="239">
        <f t="shared" si="106"/>
        <v>813</v>
      </c>
      <c r="M140" s="239">
        <v>405</v>
      </c>
      <c r="N140" s="240">
        <v>408</v>
      </c>
      <c r="O140" s="133">
        <f t="shared" si="108"/>
        <v>11077</v>
      </c>
      <c r="P140" s="130">
        <f t="shared" si="109"/>
        <v>22443</v>
      </c>
      <c r="Q140" s="130">
        <f>+E140+I140+M140</f>
        <v>10581</v>
      </c>
      <c r="R140" s="134">
        <f>+F140+J140+N140</f>
        <v>11862</v>
      </c>
      <c r="S140" s="137">
        <f t="shared" si="103"/>
        <v>7065</v>
      </c>
      <c r="T140" s="138">
        <f>S140/P140*100</f>
        <v>31.479748696698302</v>
      </c>
      <c r="U140" s="130">
        <v>2987</v>
      </c>
      <c r="V140" s="130">
        <v>4078</v>
      </c>
      <c r="W140" s="139">
        <f t="shared" si="99"/>
        <v>3753</v>
      </c>
      <c r="X140" s="138">
        <f>W140/P140*100</f>
        <v>16.722363320411709</v>
      </c>
      <c r="Y140" s="130">
        <v>1486</v>
      </c>
      <c r="Z140" s="134">
        <v>2267</v>
      </c>
    </row>
    <row r="141" spans="1:26" ht="14.25" customHeight="1" x14ac:dyDescent="0.15">
      <c r="A141" s="262"/>
      <c r="B141" s="45"/>
      <c r="C141" s="169">
        <v>196</v>
      </c>
      <c r="D141" s="170">
        <f t="shared" si="104"/>
        <v>209</v>
      </c>
      <c r="E141" s="170">
        <v>67</v>
      </c>
      <c r="F141" s="171">
        <v>142</v>
      </c>
      <c r="G141" s="169">
        <v>38</v>
      </c>
      <c r="H141" s="170">
        <f t="shared" si="105"/>
        <v>38</v>
      </c>
      <c r="I141" s="170">
        <v>8</v>
      </c>
      <c r="J141" s="172">
        <v>30</v>
      </c>
      <c r="K141" s="173">
        <v>0</v>
      </c>
      <c r="L141" s="170">
        <f t="shared" si="106"/>
        <v>0</v>
      </c>
      <c r="M141" s="170">
        <v>0</v>
      </c>
      <c r="N141" s="172">
        <v>0</v>
      </c>
      <c r="O141" s="169">
        <f t="shared" si="108"/>
        <v>234</v>
      </c>
      <c r="P141" s="170">
        <f t="shared" si="109"/>
        <v>247</v>
      </c>
      <c r="Q141" s="170">
        <f>SUM(E141,I141,M141)</f>
        <v>75</v>
      </c>
      <c r="R141" s="172">
        <f>SUM(F141,J141,N141)</f>
        <v>172</v>
      </c>
      <c r="S141" s="123">
        <f t="shared" si="103"/>
        <v>5</v>
      </c>
      <c r="T141" s="124"/>
      <c r="U141" s="177">
        <v>1</v>
      </c>
      <c r="V141" s="177">
        <v>4</v>
      </c>
      <c r="W141" s="126">
        <f t="shared" si="99"/>
        <v>5</v>
      </c>
      <c r="X141" s="127"/>
      <c r="Y141" s="119">
        <v>1</v>
      </c>
      <c r="Z141" s="121">
        <v>4</v>
      </c>
    </row>
    <row r="142" spans="1:26" ht="14.25" customHeight="1" x14ac:dyDescent="0.15">
      <c r="A142" s="116" t="s">
        <v>115</v>
      </c>
      <c r="B142" s="163" t="s">
        <v>109</v>
      </c>
      <c r="C142" s="233">
        <v>9808</v>
      </c>
      <c r="D142" s="234">
        <f t="shared" si="104"/>
        <v>19718</v>
      </c>
      <c r="E142" s="234">
        <v>9262</v>
      </c>
      <c r="F142" s="235">
        <v>10456</v>
      </c>
      <c r="G142" s="236">
        <v>942</v>
      </c>
      <c r="H142" s="234">
        <f t="shared" si="105"/>
        <v>1930</v>
      </c>
      <c r="I142" s="234">
        <v>920</v>
      </c>
      <c r="J142" s="237">
        <v>1010</v>
      </c>
      <c r="K142" s="238">
        <v>338</v>
      </c>
      <c r="L142" s="239">
        <f t="shared" si="106"/>
        <v>819</v>
      </c>
      <c r="M142" s="239">
        <v>408</v>
      </c>
      <c r="N142" s="240">
        <v>411</v>
      </c>
      <c r="O142" s="133">
        <f t="shared" si="108"/>
        <v>11088</v>
      </c>
      <c r="P142" s="130">
        <f t="shared" si="109"/>
        <v>22467</v>
      </c>
      <c r="Q142" s="130">
        <f>+E142+I142+M142</f>
        <v>10590</v>
      </c>
      <c r="R142" s="134">
        <f>+F142+J142+N142</f>
        <v>11877</v>
      </c>
      <c r="S142" s="137">
        <f t="shared" si="103"/>
        <v>7051</v>
      </c>
      <c r="T142" s="138">
        <f>S142/P142*100</f>
        <v>31.383807361908577</v>
      </c>
      <c r="U142" s="130">
        <v>2980</v>
      </c>
      <c r="V142" s="130">
        <v>4071</v>
      </c>
      <c r="W142" s="139">
        <f t="shared" si="99"/>
        <v>3750</v>
      </c>
      <c r="X142" s="138">
        <f>W142/P142*100</f>
        <v>16.691147015622914</v>
      </c>
      <c r="Y142" s="130">
        <v>1482</v>
      </c>
      <c r="Z142" s="134">
        <v>2268</v>
      </c>
    </row>
    <row r="143" spans="1:26" ht="14.25" customHeight="1" x14ac:dyDescent="0.15">
      <c r="A143" s="262"/>
      <c r="B143" s="45"/>
      <c r="C143" s="169">
        <v>196</v>
      </c>
      <c r="D143" s="170">
        <f t="shared" si="104"/>
        <v>209</v>
      </c>
      <c r="E143" s="170">
        <v>68</v>
      </c>
      <c r="F143" s="171">
        <v>141</v>
      </c>
      <c r="G143" s="169">
        <v>39</v>
      </c>
      <c r="H143" s="170">
        <f t="shared" si="105"/>
        <v>39</v>
      </c>
      <c r="I143" s="170">
        <v>6</v>
      </c>
      <c r="J143" s="172">
        <v>33</v>
      </c>
      <c r="K143" s="173">
        <v>1</v>
      </c>
      <c r="L143" s="170">
        <f t="shared" si="106"/>
        <v>1</v>
      </c>
      <c r="M143" s="170">
        <v>1</v>
      </c>
      <c r="N143" s="172">
        <v>0</v>
      </c>
      <c r="O143" s="169">
        <f t="shared" si="108"/>
        <v>236</v>
      </c>
      <c r="P143" s="170">
        <f t="shared" si="109"/>
        <v>249</v>
      </c>
      <c r="Q143" s="170">
        <f>SUM(E143,I143,M143)</f>
        <v>75</v>
      </c>
      <c r="R143" s="172">
        <f>SUM(F143,J143,N143)</f>
        <v>174</v>
      </c>
      <c r="S143" s="123">
        <f t="shared" si="103"/>
        <v>6</v>
      </c>
      <c r="T143" s="124"/>
      <c r="U143" s="177">
        <v>2</v>
      </c>
      <c r="V143" s="177">
        <v>4</v>
      </c>
      <c r="W143" s="126">
        <f t="shared" si="99"/>
        <v>6</v>
      </c>
      <c r="X143" s="127"/>
      <c r="Y143" s="119">
        <v>2</v>
      </c>
      <c r="Z143" s="121">
        <v>4</v>
      </c>
    </row>
    <row r="144" spans="1:26" ht="14.25" customHeight="1" x14ac:dyDescent="0.15">
      <c r="A144" s="116" t="s">
        <v>114</v>
      </c>
      <c r="B144" s="163" t="s">
        <v>109</v>
      </c>
      <c r="C144" s="233">
        <v>9763</v>
      </c>
      <c r="D144" s="234">
        <f t="shared" si="104"/>
        <v>19661</v>
      </c>
      <c r="E144" s="234">
        <v>9236</v>
      </c>
      <c r="F144" s="235">
        <v>10425</v>
      </c>
      <c r="G144" s="236">
        <v>929</v>
      </c>
      <c r="H144" s="234">
        <f t="shared" si="105"/>
        <v>1913</v>
      </c>
      <c r="I144" s="234">
        <v>914</v>
      </c>
      <c r="J144" s="237">
        <v>999</v>
      </c>
      <c r="K144" s="238">
        <v>339</v>
      </c>
      <c r="L144" s="239">
        <f t="shared" si="106"/>
        <v>823</v>
      </c>
      <c r="M144" s="239">
        <v>410</v>
      </c>
      <c r="N144" s="240">
        <v>413</v>
      </c>
      <c r="O144" s="133">
        <f t="shared" si="108"/>
        <v>11031</v>
      </c>
      <c r="P144" s="130">
        <f t="shared" si="109"/>
        <v>22397</v>
      </c>
      <c r="Q144" s="130">
        <f>+E144+I144+M144</f>
        <v>10560</v>
      </c>
      <c r="R144" s="134">
        <f>+F144+J144+N144</f>
        <v>11837</v>
      </c>
      <c r="S144" s="137">
        <f t="shared" si="103"/>
        <v>7051</v>
      </c>
      <c r="T144" s="138">
        <f>S144/P144*100</f>
        <v>31.481894896637939</v>
      </c>
      <c r="U144" s="130">
        <v>2981</v>
      </c>
      <c r="V144" s="130">
        <v>4070</v>
      </c>
      <c r="W144" s="139">
        <f t="shared" si="99"/>
        <v>3750</v>
      </c>
      <c r="X144" s="138">
        <f>W144/P144*100</f>
        <v>16.743313836674556</v>
      </c>
      <c r="Y144" s="130">
        <v>1479</v>
      </c>
      <c r="Z144" s="134">
        <v>2271</v>
      </c>
    </row>
    <row r="145" spans="1:26" ht="14.25" customHeight="1" x14ac:dyDescent="0.15">
      <c r="A145" s="262"/>
      <c r="B145" s="45"/>
      <c r="C145" s="169">
        <v>169</v>
      </c>
      <c r="D145" s="170">
        <f t="shared" si="104"/>
        <v>183</v>
      </c>
      <c r="E145" s="170">
        <v>57</v>
      </c>
      <c r="F145" s="171">
        <v>126</v>
      </c>
      <c r="G145" s="169">
        <v>26</v>
      </c>
      <c r="H145" s="170">
        <f t="shared" si="105"/>
        <v>26</v>
      </c>
      <c r="I145" s="170">
        <v>3</v>
      </c>
      <c r="J145" s="172">
        <v>23</v>
      </c>
      <c r="K145" s="173">
        <v>1</v>
      </c>
      <c r="L145" s="170">
        <f t="shared" si="106"/>
        <v>1</v>
      </c>
      <c r="M145" s="170">
        <v>1</v>
      </c>
      <c r="N145" s="172">
        <v>0</v>
      </c>
      <c r="O145" s="169">
        <f t="shared" si="108"/>
        <v>196</v>
      </c>
      <c r="P145" s="170">
        <f t="shared" si="109"/>
        <v>210</v>
      </c>
      <c r="Q145" s="170">
        <f>SUM(E145,I145,M145)</f>
        <v>61</v>
      </c>
      <c r="R145" s="172">
        <f>SUM(F145,J145,N145)</f>
        <v>149</v>
      </c>
      <c r="S145" s="123">
        <f t="shared" si="103"/>
        <v>6</v>
      </c>
      <c r="T145" s="124"/>
      <c r="U145" s="177">
        <v>2</v>
      </c>
      <c r="V145" s="177">
        <v>4</v>
      </c>
      <c r="W145" s="126">
        <f t="shared" si="99"/>
        <v>6</v>
      </c>
      <c r="X145" s="127"/>
      <c r="Y145" s="119">
        <v>2</v>
      </c>
      <c r="Z145" s="121">
        <v>4</v>
      </c>
    </row>
    <row r="146" spans="1:26" ht="14.25" customHeight="1" x14ac:dyDescent="0.15">
      <c r="A146" s="116" t="s">
        <v>113</v>
      </c>
      <c r="B146" s="163" t="s">
        <v>109</v>
      </c>
      <c r="C146" s="233">
        <v>9732</v>
      </c>
      <c r="D146" s="234">
        <f t="shared" si="104"/>
        <v>19634</v>
      </c>
      <c r="E146" s="234">
        <v>9225</v>
      </c>
      <c r="F146" s="235">
        <v>10409</v>
      </c>
      <c r="G146" s="236">
        <v>928</v>
      </c>
      <c r="H146" s="234">
        <f t="shared" si="105"/>
        <v>1917</v>
      </c>
      <c r="I146" s="234">
        <v>918</v>
      </c>
      <c r="J146" s="237">
        <v>999</v>
      </c>
      <c r="K146" s="238">
        <v>338</v>
      </c>
      <c r="L146" s="239">
        <f t="shared" si="106"/>
        <v>821</v>
      </c>
      <c r="M146" s="239">
        <v>409</v>
      </c>
      <c r="N146" s="240">
        <v>412</v>
      </c>
      <c r="O146" s="133">
        <f t="shared" si="108"/>
        <v>10998</v>
      </c>
      <c r="P146" s="130">
        <f t="shared" si="109"/>
        <v>22372</v>
      </c>
      <c r="Q146" s="130">
        <f>+E146+I146+M146</f>
        <v>10552</v>
      </c>
      <c r="R146" s="134">
        <f>+F146+J146+N146</f>
        <v>11820</v>
      </c>
      <c r="S146" s="137">
        <f t="shared" si="103"/>
        <v>7035</v>
      </c>
      <c r="T146" s="138">
        <f>S146/P146*100</f>
        <v>31.44555694618273</v>
      </c>
      <c r="U146" s="130">
        <v>2973</v>
      </c>
      <c r="V146" s="130">
        <v>4062</v>
      </c>
      <c r="W146" s="139">
        <f t="shared" si="99"/>
        <v>3743</v>
      </c>
      <c r="X146" s="138">
        <f>W146/P146*100</f>
        <v>16.730734847130339</v>
      </c>
      <c r="Y146" s="130">
        <v>1477</v>
      </c>
      <c r="Z146" s="134">
        <v>2266</v>
      </c>
    </row>
    <row r="147" spans="1:26" ht="14.25" customHeight="1" x14ac:dyDescent="0.15">
      <c r="A147" s="262"/>
      <c r="B147" s="45"/>
      <c r="C147" s="169">
        <v>153</v>
      </c>
      <c r="D147" s="170">
        <f t="shared" si="104"/>
        <v>167</v>
      </c>
      <c r="E147" s="170">
        <v>58</v>
      </c>
      <c r="F147" s="171">
        <v>109</v>
      </c>
      <c r="G147" s="169">
        <v>25</v>
      </c>
      <c r="H147" s="170">
        <f t="shared" si="105"/>
        <v>25</v>
      </c>
      <c r="I147" s="170">
        <v>3</v>
      </c>
      <c r="J147" s="172">
        <v>22</v>
      </c>
      <c r="K147" s="173">
        <v>0</v>
      </c>
      <c r="L147" s="170">
        <f t="shared" si="106"/>
        <v>0</v>
      </c>
      <c r="M147" s="170">
        <v>0</v>
      </c>
      <c r="N147" s="172">
        <v>0</v>
      </c>
      <c r="O147" s="169">
        <f t="shared" si="108"/>
        <v>178</v>
      </c>
      <c r="P147" s="170">
        <f t="shared" si="109"/>
        <v>192</v>
      </c>
      <c r="Q147" s="170">
        <f>SUM(E147,I147,M147)</f>
        <v>61</v>
      </c>
      <c r="R147" s="172">
        <f>SUM(F147,J147,N147)</f>
        <v>131</v>
      </c>
      <c r="S147" s="123">
        <f t="shared" si="103"/>
        <v>6</v>
      </c>
      <c r="T147" s="124"/>
      <c r="U147" s="177">
        <v>2</v>
      </c>
      <c r="V147" s="177">
        <v>4</v>
      </c>
      <c r="W147" s="126">
        <f t="shared" si="99"/>
        <v>6</v>
      </c>
      <c r="X147" s="127"/>
      <c r="Y147" s="119">
        <v>2</v>
      </c>
      <c r="Z147" s="121">
        <v>4</v>
      </c>
    </row>
    <row r="148" spans="1:26" ht="14.25" customHeight="1" x14ac:dyDescent="0.15">
      <c r="A148" s="116" t="s">
        <v>112</v>
      </c>
      <c r="B148" s="163" t="s">
        <v>109</v>
      </c>
      <c r="C148" s="233">
        <v>9733</v>
      </c>
      <c r="D148" s="234">
        <f t="shared" si="104"/>
        <v>19635</v>
      </c>
      <c r="E148" s="234">
        <v>9223</v>
      </c>
      <c r="F148" s="235">
        <v>10412</v>
      </c>
      <c r="G148" s="236">
        <v>933</v>
      </c>
      <c r="H148" s="234">
        <f t="shared" si="105"/>
        <v>1927</v>
      </c>
      <c r="I148" s="234">
        <v>919</v>
      </c>
      <c r="J148" s="237">
        <v>1008</v>
      </c>
      <c r="K148" s="238">
        <v>335</v>
      </c>
      <c r="L148" s="239">
        <f t="shared" si="106"/>
        <v>820</v>
      </c>
      <c r="M148" s="239">
        <v>409</v>
      </c>
      <c r="N148" s="240">
        <v>411</v>
      </c>
      <c r="O148" s="133">
        <f t="shared" si="108"/>
        <v>11001</v>
      </c>
      <c r="P148" s="130">
        <f t="shared" si="109"/>
        <v>22382</v>
      </c>
      <c r="Q148" s="130">
        <f>+E148+I148+M148</f>
        <v>10551</v>
      </c>
      <c r="R148" s="134">
        <f>+F148+J148+N148</f>
        <v>11831</v>
      </c>
      <c r="S148" s="137">
        <f t="shared" si="103"/>
        <v>7032</v>
      </c>
      <c r="T148" s="138">
        <f>S148/P148*100</f>
        <v>31.418103833437584</v>
      </c>
      <c r="U148" s="130">
        <v>2971</v>
      </c>
      <c r="V148" s="130">
        <v>4061</v>
      </c>
      <c r="W148" s="139">
        <f t="shared" si="99"/>
        <v>3742</v>
      </c>
      <c r="X148" s="138">
        <f>W148/P148*100</f>
        <v>16.718791886337236</v>
      </c>
      <c r="Y148" s="130">
        <v>1483</v>
      </c>
      <c r="Z148" s="134">
        <v>2259</v>
      </c>
    </row>
    <row r="149" spans="1:26" ht="14.25" customHeight="1" thickBot="1" x14ac:dyDescent="0.2">
      <c r="A149" s="178"/>
      <c r="B149" s="180"/>
      <c r="C149" s="181">
        <v>146</v>
      </c>
      <c r="D149" s="182">
        <f t="shared" si="104"/>
        <v>160</v>
      </c>
      <c r="E149" s="182">
        <v>51</v>
      </c>
      <c r="F149" s="183">
        <v>109</v>
      </c>
      <c r="G149" s="181">
        <v>25</v>
      </c>
      <c r="H149" s="182">
        <f t="shared" si="105"/>
        <v>25</v>
      </c>
      <c r="I149" s="182">
        <v>3</v>
      </c>
      <c r="J149" s="184">
        <v>22</v>
      </c>
      <c r="K149" s="185">
        <v>0</v>
      </c>
      <c r="L149" s="182">
        <f t="shared" si="106"/>
        <v>0</v>
      </c>
      <c r="M149" s="182">
        <v>0</v>
      </c>
      <c r="N149" s="184">
        <v>0</v>
      </c>
      <c r="O149" s="181">
        <f t="shared" si="108"/>
        <v>171</v>
      </c>
      <c r="P149" s="182">
        <f t="shared" si="109"/>
        <v>185</v>
      </c>
      <c r="Q149" s="182">
        <f>SUM(E149,I149,M149)</f>
        <v>54</v>
      </c>
      <c r="R149" s="184">
        <f>SUM(F149,J149,N149)</f>
        <v>131</v>
      </c>
      <c r="S149" s="186">
        <f t="shared" si="103"/>
        <v>6</v>
      </c>
      <c r="T149" s="187"/>
      <c r="U149" s="194">
        <v>2</v>
      </c>
      <c r="V149" s="194">
        <v>4</v>
      </c>
      <c r="W149" s="189">
        <f t="shared" si="99"/>
        <v>6</v>
      </c>
      <c r="X149" s="190"/>
      <c r="Y149" s="195">
        <v>2</v>
      </c>
      <c r="Z149" s="196">
        <v>4</v>
      </c>
    </row>
    <row r="150" spans="1:26" ht="14.25" customHeight="1" x14ac:dyDescent="0.15">
      <c r="A150" s="65" t="s">
        <v>111</v>
      </c>
      <c r="B150" s="263" t="s">
        <v>109</v>
      </c>
      <c r="C150" s="242">
        <v>9618</v>
      </c>
      <c r="D150" s="243">
        <f t="shared" si="104"/>
        <v>19521</v>
      </c>
      <c r="E150" s="243">
        <v>9170</v>
      </c>
      <c r="F150" s="244">
        <v>10351</v>
      </c>
      <c r="G150" s="245">
        <v>917</v>
      </c>
      <c r="H150" s="243">
        <f t="shared" si="105"/>
        <v>1907</v>
      </c>
      <c r="I150" s="243">
        <v>911</v>
      </c>
      <c r="J150" s="246">
        <v>996</v>
      </c>
      <c r="K150" s="247">
        <v>334</v>
      </c>
      <c r="L150" s="248">
        <f t="shared" si="106"/>
        <v>821</v>
      </c>
      <c r="M150" s="248">
        <v>413</v>
      </c>
      <c r="N150" s="249">
        <v>408</v>
      </c>
      <c r="O150" s="250">
        <f t="shared" si="108"/>
        <v>10869</v>
      </c>
      <c r="P150" s="251">
        <f t="shared" si="109"/>
        <v>22249</v>
      </c>
      <c r="Q150" s="251">
        <f>+E150+I150+M150</f>
        <v>10494</v>
      </c>
      <c r="R150" s="252">
        <f>+F150+J150+N150</f>
        <v>11755</v>
      </c>
      <c r="S150" s="253">
        <f t="shared" si="103"/>
        <v>7010</v>
      </c>
      <c r="T150" s="254">
        <f>S150/P150*100</f>
        <v>31.507034024001079</v>
      </c>
      <c r="U150" s="251">
        <v>2962</v>
      </c>
      <c r="V150" s="251">
        <v>4048</v>
      </c>
      <c r="W150" s="255">
        <f t="shared" si="99"/>
        <v>3734</v>
      </c>
      <c r="X150" s="254">
        <f>W150/P150*100</f>
        <v>16.782776754011415</v>
      </c>
      <c r="Y150" s="251">
        <v>1483</v>
      </c>
      <c r="Z150" s="252">
        <v>2251</v>
      </c>
    </row>
    <row r="151" spans="1:26" ht="14.25" customHeight="1" x14ac:dyDescent="0.15">
      <c r="A151" s="262"/>
      <c r="B151" s="45"/>
      <c r="C151" s="169">
        <v>139</v>
      </c>
      <c r="D151" s="170">
        <f t="shared" si="104"/>
        <v>152</v>
      </c>
      <c r="E151" s="170">
        <v>52</v>
      </c>
      <c r="F151" s="171">
        <v>100</v>
      </c>
      <c r="G151" s="169">
        <v>19</v>
      </c>
      <c r="H151" s="170">
        <f t="shared" si="105"/>
        <v>19</v>
      </c>
      <c r="I151" s="170">
        <v>3</v>
      </c>
      <c r="J151" s="172">
        <v>16</v>
      </c>
      <c r="K151" s="173">
        <v>0</v>
      </c>
      <c r="L151" s="170">
        <f t="shared" si="106"/>
        <v>0</v>
      </c>
      <c r="M151" s="170">
        <v>0</v>
      </c>
      <c r="N151" s="172">
        <v>0</v>
      </c>
      <c r="O151" s="169">
        <f t="shared" si="108"/>
        <v>158</v>
      </c>
      <c r="P151" s="170">
        <f t="shared" si="109"/>
        <v>171</v>
      </c>
      <c r="Q151" s="170">
        <f>SUM(E151,I151,M151)</f>
        <v>55</v>
      </c>
      <c r="R151" s="172">
        <f>SUM(F151,J151,N151)</f>
        <v>116</v>
      </c>
      <c r="S151" s="123">
        <f t="shared" si="103"/>
        <v>6</v>
      </c>
      <c r="T151" s="124"/>
      <c r="U151" s="177">
        <v>2</v>
      </c>
      <c r="V151" s="177">
        <v>4</v>
      </c>
      <c r="W151" s="126">
        <f t="shared" si="99"/>
        <v>6</v>
      </c>
      <c r="X151" s="127"/>
      <c r="Y151" s="119">
        <v>2</v>
      </c>
      <c r="Z151" s="121">
        <v>4</v>
      </c>
    </row>
    <row r="152" spans="1:26" ht="14.25" customHeight="1" x14ac:dyDescent="0.15">
      <c r="A152" s="116" t="s">
        <v>110</v>
      </c>
      <c r="B152" s="163" t="s">
        <v>109</v>
      </c>
      <c r="C152" s="233">
        <v>9709</v>
      </c>
      <c r="D152" s="234">
        <f t="shared" si="104"/>
        <v>19798</v>
      </c>
      <c r="E152" s="234">
        <v>9340</v>
      </c>
      <c r="F152" s="235">
        <v>10458</v>
      </c>
      <c r="G152" s="236">
        <v>926</v>
      </c>
      <c r="H152" s="234">
        <f t="shared" si="105"/>
        <v>1926</v>
      </c>
      <c r="I152" s="234">
        <v>922</v>
      </c>
      <c r="J152" s="237">
        <v>1004</v>
      </c>
      <c r="K152" s="238">
        <v>338</v>
      </c>
      <c r="L152" s="239">
        <f t="shared" si="106"/>
        <v>838</v>
      </c>
      <c r="M152" s="239">
        <v>420</v>
      </c>
      <c r="N152" s="240">
        <v>418</v>
      </c>
      <c r="O152" s="133">
        <f t="shared" si="108"/>
        <v>10973</v>
      </c>
      <c r="P152" s="130">
        <f t="shared" si="109"/>
        <v>22562</v>
      </c>
      <c r="Q152" s="130">
        <f>+E152+I152+M152</f>
        <v>10682</v>
      </c>
      <c r="R152" s="134">
        <f>+F152+J152+N152</f>
        <v>11880</v>
      </c>
      <c r="S152" s="137">
        <f t="shared" si="103"/>
        <v>7002</v>
      </c>
      <c r="T152" s="138">
        <f>S152/P152*100</f>
        <v>31.03448275862069</v>
      </c>
      <c r="U152" s="130">
        <v>2959</v>
      </c>
      <c r="V152" s="130">
        <v>4043</v>
      </c>
      <c r="W152" s="139">
        <f t="shared" si="99"/>
        <v>3716</v>
      </c>
      <c r="X152" s="138">
        <f>W152/P152*100</f>
        <v>16.470171084123749</v>
      </c>
      <c r="Y152" s="130">
        <v>1479</v>
      </c>
      <c r="Z152" s="134">
        <v>2237</v>
      </c>
    </row>
    <row r="153" spans="1:26" ht="14.25" customHeight="1" x14ac:dyDescent="0.15">
      <c r="A153" s="262"/>
      <c r="B153" s="45"/>
      <c r="C153" s="169">
        <v>130</v>
      </c>
      <c r="D153" s="170">
        <f t="shared" si="104"/>
        <v>146</v>
      </c>
      <c r="E153" s="170">
        <v>65</v>
      </c>
      <c r="F153" s="171">
        <v>81</v>
      </c>
      <c r="G153" s="169">
        <v>18</v>
      </c>
      <c r="H153" s="170">
        <f t="shared" si="105"/>
        <v>18</v>
      </c>
      <c r="I153" s="170">
        <v>5</v>
      </c>
      <c r="J153" s="172">
        <v>13</v>
      </c>
      <c r="K153" s="173">
        <v>0</v>
      </c>
      <c r="L153" s="170">
        <f t="shared" si="106"/>
        <v>0</v>
      </c>
      <c r="M153" s="170">
        <v>0</v>
      </c>
      <c r="N153" s="172">
        <v>0</v>
      </c>
      <c r="O153" s="169">
        <f t="shared" si="108"/>
        <v>148</v>
      </c>
      <c r="P153" s="170">
        <f t="shared" si="109"/>
        <v>164</v>
      </c>
      <c r="Q153" s="170">
        <f>SUM(E153,I153,M153)</f>
        <v>70</v>
      </c>
      <c r="R153" s="172">
        <f>SUM(F153,J153,N153)</f>
        <v>94</v>
      </c>
      <c r="S153" s="123">
        <f t="shared" si="103"/>
        <v>6</v>
      </c>
      <c r="T153" s="124"/>
      <c r="U153" s="177">
        <v>2</v>
      </c>
      <c r="V153" s="177">
        <v>4</v>
      </c>
      <c r="W153" s="126">
        <f t="shared" si="99"/>
        <v>6</v>
      </c>
      <c r="X153" s="127"/>
      <c r="Y153" s="119">
        <v>2</v>
      </c>
      <c r="Z153" s="121">
        <v>4</v>
      </c>
    </row>
    <row r="154" spans="1:26" ht="14.25" customHeight="1" x14ac:dyDescent="0.15">
      <c r="A154" s="116" t="s">
        <v>108</v>
      </c>
      <c r="B154" s="163" t="s">
        <v>109</v>
      </c>
      <c r="C154" s="233">
        <v>9707</v>
      </c>
      <c r="D154" s="234">
        <f t="shared" si="104"/>
        <v>19814</v>
      </c>
      <c r="E154" s="234">
        <v>9349</v>
      </c>
      <c r="F154" s="235">
        <v>10465</v>
      </c>
      <c r="G154" s="236">
        <v>926</v>
      </c>
      <c r="H154" s="234">
        <f t="shared" si="105"/>
        <v>1928</v>
      </c>
      <c r="I154" s="234">
        <v>924</v>
      </c>
      <c r="J154" s="237">
        <v>1004</v>
      </c>
      <c r="K154" s="238">
        <v>340</v>
      </c>
      <c r="L154" s="239">
        <f t="shared" si="106"/>
        <v>840</v>
      </c>
      <c r="M154" s="239">
        <v>419</v>
      </c>
      <c r="N154" s="240">
        <v>421</v>
      </c>
      <c r="O154" s="133">
        <f t="shared" si="108"/>
        <v>10973</v>
      </c>
      <c r="P154" s="130">
        <f t="shared" si="109"/>
        <v>22582</v>
      </c>
      <c r="Q154" s="130">
        <f>+E154+I154+M154</f>
        <v>10692</v>
      </c>
      <c r="R154" s="134">
        <f>+F154+J154+N154</f>
        <v>11890</v>
      </c>
      <c r="S154" s="137">
        <f t="shared" si="103"/>
        <v>6985</v>
      </c>
      <c r="T154" s="138">
        <f>S154/P154*100</f>
        <v>30.931715525639891</v>
      </c>
      <c r="U154" s="130">
        <v>2947</v>
      </c>
      <c r="V154" s="130">
        <v>4038</v>
      </c>
      <c r="W154" s="139">
        <f t="shared" si="99"/>
        <v>3703</v>
      </c>
      <c r="X154" s="138">
        <f>W154/P154*100</f>
        <v>16.398016119032857</v>
      </c>
      <c r="Y154" s="130">
        <v>1470</v>
      </c>
      <c r="Z154" s="134">
        <v>2233</v>
      </c>
    </row>
    <row r="155" spans="1:26" ht="14.25" customHeight="1" x14ac:dyDescent="0.15">
      <c r="A155" s="262"/>
      <c r="B155" s="45"/>
      <c r="C155" s="169">
        <v>135</v>
      </c>
      <c r="D155" s="170">
        <f t="shared" si="104"/>
        <v>151</v>
      </c>
      <c r="E155" s="170">
        <v>68</v>
      </c>
      <c r="F155" s="171">
        <v>83</v>
      </c>
      <c r="G155" s="169">
        <v>19</v>
      </c>
      <c r="H155" s="170">
        <f t="shared" si="105"/>
        <v>19</v>
      </c>
      <c r="I155" s="170">
        <v>5</v>
      </c>
      <c r="J155" s="172">
        <v>14</v>
      </c>
      <c r="K155" s="173">
        <v>1</v>
      </c>
      <c r="L155" s="170">
        <f t="shared" si="106"/>
        <v>1</v>
      </c>
      <c r="M155" s="170">
        <v>0</v>
      </c>
      <c r="N155" s="172">
        <v>1</v>
      </c>
      <c r="O155" s="169">
        <f t="shared" si="108"/>
        <v>155</v>
      </c>
      <c r="P155" s="170">
        <f t="shared" si="109"/>
        <v>171</v>
      </c>
      <c r="Q155" s="170">
        <f>SUM(E155,I155,M155)</f>
        <v>73</v>
      </c>
      <c r="R155" s="172">
        <f>SUM(F155,J155,N155)</f>
        <v>98</v>
      </c>
      <c r="S155" s="123">
        <f t="shared" si="103"/>
        <v>6</v>
      </c>
      <c r="T155" s="124"/>
      <c r="U155" s="177">
        <v>2</v>
      </c>
      <c r="V155" s="177">
        <v>4</v>
      </c>
      <c r="W155" s="126">
        <f t="shared" si="99"/>
        <v>6</v>
      </c>
      <c r="X155" s="127"/>
      <c r="Y155" s="119">
        <v>2</v>
      </c>
      <c r="Z155" s="121">
        <v>4</v>
      </c>
    </row>
    <row r="156" spans="1:26" ht="14.25" customHeight="1" x14ac:dyDescent="0.15">
      <c r="A156" s="116" t="s">
        <v>107</v>
      </c>
      <c r="B156" s="163" t="s">
        <v>96</v>
      </c>
      <c r="C156" s="233">
        <v>9728</v>
      </c>
      <c r="D156" s="234">
        <f t="shared" si="104"/>
        <v>19831</v>
      </c>
      <c r="E156" s="234">
        <v>9348</v>
      </c>
      <c r="F156" s="235">
        <v>10483</v>
      </c>
      <c r="G156" s="236">
        <v>923</v>
      </c>
      <c r="H156" s="234">
        <f t="shared" si="105"/>
        <v>1921</v>
      </c>
      <c r="I156" s="234">
        <v>919</v>
      </c>
      <c r="J156" s="237">
        <v>1002</v>
      </c>
      <c r="K156" s="238">
        <v>343</v>
      </c>
      <c r="L156" s="239">
        <f t="shared" si="106"/>
        <v>843</v>
      </c>
      <c r="M156" s="239">
        <v>421</v>
      </c>
      <c r="N156" s="240">
        <v>422</v>
      </c>
      <c r="O156" s="133">
        <f t="shared" si="108"/>
        <v>10994</v>
      </c>
      <c r="P156" s="130">
        <f t="shared" si="109"/>
        <v>22595</v>
      </c>
      <c r="Q156" s="130">
        <f>+E156+I156+M156</f>
        <v>10688</v>
      </c>
      <c r="R156" s="134">
        <f>+F156+J156+N156</f>
        <v>11907</v>
      </c>
      <c r="S156" s="137">
        <f t="shared" si="103"/>
        <v>6971</v>
      </c>
      <c r="T156" s="138">
        <f>S156/P156*100</f>
        <v>30.851958397875634</v>
      </c>
      <c r="U156" s="130">
        <v>2939</v>
      </c>
      <c r="V156" s="130">
        <v>4032</v>
      </c>
      <c r="W156" s="139">
        <f t="shared" si="99"/>
        <v>3690</v>
      </c>
      <c r="X156" s="138">
        <f>W156/P156*100</f>
        <v>16.331046691745961</v>
      </c>
      <c r="Y156" s="130">
        <v>1458</v>
      </c>
      <c r="Z156" s="134">
        <v>2232</v>
      </c>
    </row>
    <row r="157" spans="1:26" ht="14.25" customHeight="1" x14ac:dyDescent="0.15">
      <c r="A157" s="262"/>
      <c r="B157" s="45"/>
      <c r="C157" s="169">
        <v>142</v>
      </c>
      <c r="D157" s="170">
        <f t="shared" si="104"/>
        <v>158</v>
      </c>
      <c r="E157" s="170">
        <v>62</v>
      </c>
      <c r="F157" s="171">
        <v>96</v>
      </c>
      <c r="G157" s="169">
        <v>19</v>
      </c>
      <c r="H157" s="170">
        <f t="shared" si="105"/>
        <v>19</v>
      </c>
      <c r="I157" s="170">
        <v>4</v>
      </c>
      <c r="J157" s="172">
        <v>15</v>
      </c>
      <c r="K157" s="173">
        <v>1</v>
      </c>
      <c r="L157" s="170">
        <f t="shared" si="106"/>
        <v>1</v>
      </c>
      <c r="M157" s="170">
        <v>0</v>
      </c>
      <c r="N157" s="172">
        <v>1</v>
      </c>
      <c r="O157" s="169">
        <f t="shared" si="108"/>
        <v>162</v>
      </c>
      <c r="P157" s="170">
        <f t="shared" si="109"/>
        <v>178</v>
      </c>
      <c r="Q157" s="170">
        <f>SUM(E157,I157,M157)</f>
        <v>66</v>
      </c>
      <c r="R157" s="172">
        <f>SUM(F157,J157,N157)</f>
        <v>112</v>
      </c>
      <c r="S157" s="123">
        <f t="shared" si="103"/>
        <v>6</v>
      </c>
      <c r="T157" s="124"/>
      <c r="U157" s="177">
        <v>2</v>
      </c>
      <c r="V157" s="177">
        <v>4</v>
      </c>
      <c r="W157" s="126">
        <f t="shared" si="99"/>
        <v>6</v>
      </c>
      <c r="X157" s="127"/>
      <c r="Y157" s="119">
        <v>2</v>
      </c>
      <c r="Z157" s="121">
        <v>4</v>
      </c>
    </row>
    <row r="158" spans="1:26" ht="14.25" customHeight="1" x14ac:dyDescent="0.15">
      <c r="A158" s="116" t="s">
        <v>106</v>
      </c>
      <c r="B158" s="163" t="s">
        <v>96</v>
      </c>
      <c r="C158" s="233">
        <v>9704</v>
      </c>
      <c r="D158" s="234">
        <f t="shared" si="104"/>
        <v>19823</v>
      </c>
      <c r="E158" s="234">
        <v>9337</v>
      </c>
      <c r="F158" s="235">
        <v>10486</v>
      </c>
      <c r="G158" s="236">
        <v>925</v>
      </c>
      <c r="H158" s="234">
        <f t="shared" si="105"/>
        <v>1924</v>
      </c>
      <c r="I158" s="234">
        <v>922</v>
      </c>
      <c r="J158" s="237">
        <v>1002</v>
      </c>
      <c r="K158" s="238">
        <v>343</v>
      </c>
      <c r="L158" s="239">
        <f t="shared" si="106"/>
        <v>846</v>
      </c>
      <c r="M158" s="239">
        <v>418</v>
      </c>
      <c r="N158" s="240">
        <v>428</v>
      </c>
      <c r="O158" s="133">
        <f t="shared" si="108"/>
        <v>10972</v>
      </c>
      <c r="P158" s="130">
        <f t="shared" si="109"/>
        <v>22593</v>
      </c>
      <c r="Q158" s="130">
        <f>+E158+I158+M158</f>
        <v>10677</v>
      </c>
      <c r="R158" s="134">
        <f>+F158+J158+N158</f>
        <v>11916</v>
      </c>
      <c r="S158" s="137">
        <f t="shared" si="103"/>
        <v>6969</v>
      </c>
      <c r="T158" s="138">
        <f>S158/P158*100</f>
        <v>30.845837206214316</v>
      </c>
      <c r="U158" s="130">
        <v>2932</v>
      </c>
      <c r="V158" s="130">
        <v>4037</v>
      </c>
      <c r="W158" s="139">
        <f t="shared" si="99"/>
        <v>3698</v>
      </c>
      <c r="X158" s="138">
        <f>W158/P158*100</f>
        <v>16.367901562430841</v>
      </c>
      <c r="Y158" s="130">
        <v>1458</v>
      </c>
      <c r="Z158" s="134">
        <v>2240</v>
      </c>
    </row>
    <row r="159" spans="1:26" ht="14.25" customHeight="1" x14ac:dyDescent="0.15">
      <c r="A159" s="262"/>
      <c r="B159" s="45"/>
      <c r="C159" s="169">
        <v>117</v>
      </c>
      <c r="D159" s="170">
        <f t="shared" si="104"/>
        <v>133</v>
      </c>
      <c r="E159" s="170">
        <v>49</v>
      </c>
      <c r="F159" s="171">
        <v>84</v>
      </c>
      <c r="G159" s="169">
        <v>19</v>
      </c>
      <c r="H159" s="170">
        <f t="shared" si="105"/>
        <v>19</v>
      </c>
      <c r="I159" s="170">
        <v>3</v>
      </c>
      <c r="J159" s="172">
        <v>16</v>
      </c>
      <c r="K159" s="173">
        <v>1</v>
      </c>
      <c r="L159" s="170">
        <f t="shared" si="106"/>
        <v>1</v>
      </c>
      <c r="M159" s="170">
        <v>0</v>
      </c>
      <c r="N159" s="172">
        <v>1</v>
      </c>
      <c r="O159" s="169">
        <f t="shared" si="108"/>
        <v>137</v>
      </c>
      <c r="P159" s="170">
        <f t="shared" si="109"/>
        <v>153</v>
      </c>
      <c r="Q159" s="170">
        <f>SUM(E159,I159,M159)</f>
        <v>52</v>
      </c>
      <c r="R159" s="172">
        <f>SUM(F159,J159,N159)</f>
        <v>101</v>
      </c>
      <c r="S159" s="123">
        <f t="shared" si="103"/>
        <v>6</v>
      </c>
      <c r="T159" s="124"/>
      <c r="U159" s="177">
        <v>2</v>
      </c>
      <c r="V159" s="177">
        <v>4</v>
      </c>
      <c r="W159" s="126">
        <f t="shared" si="99"/>
        <v>6</v>
      </c>
      <c r="X159" s="127"/>
      <c r="Y159" s="119">
        <v>2</v>
      </c>
      <c r="Z159" s="121">
        <v>4</v>
      </c>
    </row>
    <row r="160" spans="1:26" ht="14.25" customHeight="1" x14ac:dyDescent="0.15">
      <c r="A160" s="116" t="s">
        <v>105</v>
      </c>
      <c r="B160" s="163" t="s">
        <v>96</v>
      </c>
      <c r="C160" s="233">
        <v>9737</v>
      </c>
      <c r="D160" s="234">
        <f t="shared" si="104"/>
        <v>19874</v>
      </c>
      <c r="E160" s="234">
        <v>9362</v>
      </c>
      <c r="F160" s="235">
        <v>10512</v>
      </c>
      <c r="G160" s="236">
        <v>929</v>
      </c>
      <c r="H160" s="234">
        <f t="shared" si="105"/>
        <v>1933</v>
      </c>
      <c r="I160" s="234">
        <v>929</v>
      </c>
      <c r="J160" s="237">
        <v>1004</v>
      </c>
      <c r="K160" s="238">
        <v>344</v>
      </c>
      <c r="L160" s="239">
        <f t="shared" si="106"/>
        <v>849</v>
      </c>
      <c r="M160" s="239">
        <v>419</v>
      </c>
      <c r="N160" s="240">
        <v>430</v>
      </c>
      <c r="O160" s="133">
        <f t="shared" si="108"/>
        <v>11010</v>
      </c>
      <c r="P160" s="130">
        <f t="shared" si="109"/>
        <v>22656</v>
      </c>
      <c r="Q160" s="130">
        <f>+E160+I160+M160</f>
        <v>10710</v>
      </c>
      <c r="R160" s="134">
        <f>+F160+J160+N160</f>
        <v>11946</v>
      </c>
      <c r="S160" s="137">
        <f t="shared" si="103"/>
        <v>6977</v>
      </c>
      <c r="T160" s="138">
        <f>S160/P160*100</f>
        <v>30.795374293785311</v>
      </c>
      <c r="U160" s="130">
        <v>2934</v>
      </c>
      <c r="V160" s="130">
        <v>4043</v>
      </c>
      <c r="W160" s="139">
        <f t="shared" si="99"/>
        <v>3691</v>
      </c>
      <c r="X160" s="138">
        <f>W160/P160*100</f>
        <v>16.291490112994349</v>
      </c>
      <c r="Y160" s="130">
        <v>1458</v>
      </c>
      <c r="Z160" s="134">
        <v>2233</v>
      </c>
    </row>
    <row r="161" spans="1:26" ht="14.25" customHeight="1" x14ac:dyDescent="0.15">
      <c r="A161" s="262"/>
      <c r="B161" s="45"/>
      <c r="C161" s="169">
        <v>135</v>
      </c>
      <c r="D161" s="170">
        <f t="shared" si="104"/>
        <v>151</v>
      </c>
      <c r="E161" s="170">
        <v>53</v>
      </c>
      <c r="F161" s="171">
        <v>98</v>
      </c>
      <c r="G161" s="169">
        <v>18</v>
      </c>
      <c r="H161" s="170">
        <f t="shared" si="105"/>
        <v>18</v>
      </c>
      <c r="I161" s="170">
        <v>3</v>
      </c>
      <c r="J161" s="172">
        <v>15</v>
      </c>
      <c r="K161" s="173">
        <v>1</v>
      </c>
      <c r="L161" s="170">
        <f t="shared" si="106"/>
        <v>1</v>
      </c>
      <c r="M161" s="170">
        <v>0</v>
      </c>
      <c r="N161" s="172">
        <v>1</v>
      </c>
      <c r="O161" s="169">
        <f t="shared" si="108"/>
        <v>154</v>
      </c>
      <c r="P161" s="170">
        <f t="shared" si="109"/>
        <v>170</v>
      </c>
      <c r="Q161" s="170">
        <f>SUM(E161,I161,M161)</f>
        <v>56</v>
      </c>
      <c r="R161" s="172">
        <f>SUM(F161,J161,N161)</f>
        <v>114</v>
      </c>
      <c r="S161" s="123">
        <f t="shared" si="103"/>
        <v>6</v>
      </c>
      <c r="T161" s="124"/>
      <c r="U161" s="177">
        <v>2</v>
      </c>
      <c r="V161" s="177">
        <v>4</v>
      </c>
      <c r="W161" s="126">
        <f t="shared" si="99"/>
        <v>6</v>
      </c>
      <c r="X161" s="127"/>
      <c r="Y161" s="119">
        <v>2</v>
      </c>
      <c r="Z161" s="121">
        <v>4</v>
      </c>
    </row>
    <row r="162" spans="1:26" ht="14.25" customHeight="1" x14ac:dyDescent="0.15">
      <c r="A162" s="116" t="s">
        <v>104</v>
      </c>
      <c r="B162" s="163" t="s">
        <v>96</v>
      </c>
      <c r="C162" s="225">
        <v>9751</v>
      </c>
      <c r="D162" s="226">
        <f t="shared" si="104"/>
        <v>19900</v>
      </c>
      <c r="E162" s="226">
        <v>9369</v>
      </c>
      <c r="F162" s="227">
        <v>10531</v>
      </c>
      <c r="G162" s="228">
        <v>934</v>
      </c>
      <c r="H162" s="226">
        <f t="shared" si="105"/>
        <v>1940</v>
      </c>
      <c r="I162" s="226">
        <v>930</v>
      </c>
      <c r="J162" s="229">
        <v>1010</v>
      </c>
      <c r="K162" s="230">
        <v>348</v>
      </c>
      <c r="L162" s="231">
        <f t="shared" si="106"/>
        <v>856</v>
      </c>
      <c r="M162" s="231">
        <v>423</v>
      </c>
      <c r="N162" s="232">
        <v>433</v>
      </c>
      <c r="O162" s="133">
        <f t="shared" si="108"/>
        <v>11033</v>
      </c>
      <c r="P162" s="130">
        <f t="shared" si="109"/>
        <v>22696</v>
      </c>
      <c r="Q162" s="130">
        <f>+E162+I162+M162</f>
        <v>10722</v>
      </c>
      <c r="R162" s="134">
        <f>+F162+J162+N162</f>
        <v>11974</v>
      </c>
      <c r="S162" s="137">
        <f t="shared" si="103"/>
        <v>6978</v>
      </c>
      <c r="T162" s="138">
        <f>S162/P162*100</f>
        <v>30.745505816002822</v>
      </c>
      <c r="U162" s="130">
        <v>2934</v>
      </c>
      <c r="V162" s="130">
        <v>4044</v>
      </c>
      <c r="W162" s="139">
        <f t="shared" si="99"/>
        <v>3695</v>
      </c>
      <c r="X162" s="138">
        <f>W162/P162*100</f>
        <v>16.280401832922102</v>
      </c>
      <c r="Y162" s="130">
        <v>1460</v>
      </c>
      <c r="Z162" s="134">
        <v>2235</v>
      </c>
    </row>
    <row r="163" spans="1:26" ht="14.25" customHeight="1" x14ac:dyDescent="0.15">
      <c r="A163" s="262"/>
      <c r="B163" s="45"/>
      <c r="C163" s="169">
        <v>153</v>
      </c>
      <c r="D163" s="170">
        <f t="shared" si="104"/>
        <v>169</v>
      </c>
      <c r="E163" s="170">
        <v>56</v>
      </c>
      <c r="F163" s="171">
        <v>113</v>
      </c>
      <c r="G163" s="169">
        <v>20</v>
      </c>
      <c r="H163" s="170">
        <f t="shared" si="105"/>
        <v>20</v>
      </c>
      <c r="I163" s="170">
        <v>2</v>
      </c>
      <c r="J163" s="172">
        <v>18</v>
      </c>
      <c r="K163" s="173">
        <v>4</v>
      </c>
      <c r="L163" s="170">
        <f t="shared" si="106"/>
        <v>4</v>
      </c>
      <c r="M163" s="170">
        <v>2</v>
      </c>
      <c r="N163" s="171">
        <v>2</v>
      </c>
      <c r="O163" s="169">
        <f t="shared" si="108"/>
        <v>177</v>
      </c>
      <c r="P163" s="170">
        <f t="shared" si="109"/>
        <v>193</v>
      </c>
      <c r="Q163" s="170">
        <f>SUM(E163,I163,M163)</f>
        <v>60</v>
      </c>
      <c r="R163" s="172">
        <f>SUM(F163,J163,N163)</f>
        <v>133</v>
      </c>
      <c r="S163" s="123">
        <f t="shared" si="103"/>
        <v>6</v>
      </c>
      <c r="T163" s="124"/>
      <c r="U163" s="177">
        <v>2</v>
      </c>
      <c r="V163" s="177">
        <v>4</v>
      </c>
      <c r="W163" s="126">
        <f t="shared" si="99"/>
        <v>6</v>
      </c>
      <c r="X163" s="127"/>
      <c r="Y163" s="119">
        <v>2</v>
      </c>
      <c r="Z163" s="121">
        <v>4</v>
      </c>
    </row>
    <row r="164" spans="1:26" ht="14.25" customHeight="1" x14ac:dyDescent="0.15">
      <c r="A164" s="116" t="s">
        <v>103</v>
      </c>
      <c r="B164" s="163" t="s">
        <v>96</v>
      </c>
      <c r="C164" s="197">
        <v>9767</v>
      </c>
      <c r="D164" s="174">
        <f t="shared" si="104"/>
        <v>19928</v>
      </c>
      <c r="E164" s="198">
        <v>9372</v>
      </c>
      <c r="F164" s="199">
        <v>10556</v>
      </c>
      <c r="G164" s="200">
        <v>932</v>
      </c>
      <c r="H164" s="174">
        <f t="shared" si="105"/>
        <v>1936</v>
      </c>
      <c r="I164" s="198">
        <v>929</v>
      </c>
      <c r="J164" s="201">
        <v>1007</v>
      </c>
      <c r="K164" s="202">
        <v>347</v>
      </c>
      <c r="L164" s="165">
        <f t="shared" si="106"/>
        <v>861</v>
      </c>
      <c r="M164" s="203">
        <v>425</v>
      </c>
      <c r="N164" s="204">
        <v>436</v>
      </c>
      <c r="O164" s="133">
        <f t="shared" si="108"/>
        <v>11046</v>
      </c>
      <c r="P164" s="130">
        <f t="shared" si="109"/>
        <v>22725</v>
      </c>
      <c r="Q164" s="130">
        <f>+E164+I164+M164</f>
        <v>10726</v>
      </c>
      <c r="R164" s="134">
        <f>+F164+J164+N164</f>
        <v>11999</v>
      </c>
      <c r="S164" s="137">
        <f t="shared" si="103"/>
        <v>6977</v>
      </c>
      <c r="T164" s="138">
        <f>S164/P164*100</f>
        <v>30.701870187018702</v>
      </c>
      <c r="U164" s="130">
        <v>2936</v>
      </c>
      <c r="V164" s="130">
        <v>4041</v>
      </c>
      <c r="W164" s="139">
        <f t="shared" si="99"/>
        <v>3691</v>
      </c>
      <c r="X164" s="138">
        <f>W164/P164*100</f>
        <v>16.242024202420239</v>
      </c>
      <c r="Y164" s="130">
        <v>1467</v>
      </c>
      <c r="Z164" s="134">
        <v>2224</v>
      </c>
    </row>
    <row r="165" spans="1:26" ht="14.25" customHeight="1" x14ac:dyDescent="0.15">
      <c r="A165" s="262"/>
      <c r="B165" s="45"/>
      <c r="C165" s="169">
        <v>158</v>
      </c>
      <c r="D165" s="170">
        <f t="shared" si="104"/>
        <v>174</v>
      </c>
      <c r="E165" s="170">
        <v>56</v>
      </c>
      <c r="F165" s="171">
        <v>118</v>
      </c>
      <c r="G165" s="169">
        <v>18</v>
      </c>
      <c r="H165" s="170">
        <f t="shared" si="105"/>
        <v>18</v>
      </c>
      <c r="I165" s="170">
        <v>2</v>
      </c>
      <c r="J165" s="172">
        <v>16</v>
      </c>
      <c r="K165" s="173">
        <v>5</v>
      </c>
      <c r="L165" s="170">
        <f t="shared" si="106"/>
        <v>5</v>
      </c>
      <c r="M165" s="170">
        <v>3</v>
      </c>
      <c r="N165" s="171">
        <v>2</v>
      </c>
      <c r="O165" s="169">
        <f t="shared" si="108"/>
        <v>181</v>
      </c>
      <c r="P165" s="170">
        <f t="shared" si="109"/>
        <v>197</v>
      </c>
      <c r="Q165" s="170">
        <f>SUM(E165,I165,M165)</f>
        <v>61</v>
      </c>
      <c r="R165" s="172">
        <f>SUM(F165,J165,N165)</f>
        <v>136</v>
      </c>
      <c r="S165" s="123">
        <f t="shared" si="103"/>
        <v>6</v>
      </c>
      <c r="T165" s="124"/>
      <c r="U165" s="177">
        <v>2</v>
      </c>
      <c r="V165" s="177">
        <v>4</v>
      </c>
      <c r="W165" s="126">
        <f t="shared" si="99"/>
        <v>6</v>
      </c>
      <c r="X165" s="127"/>
      <c r="Y165" s="119">
        <v>2</v>
      </c>
      <c r="Z165" s="121">
        <v>4</v>
      </c>
    </row>
    <row r="166" spans="1:26" ht="14.25" customHeight="1" x14ac:dyDescent="0.15">
      <c r="A166" s="116" t="s">
        <v>102</v>
      </c>
      <c r="B166" s="163" t="s">
        <v>96</v>
      </c>
      <c r="C166" s="197">
        <v>9774</v>
      </c>
      <c r="D166" s="174">
        <f t="shared" si="104"/>
        <v>19947</v>
      </c>
      <c r="E166" s="198">
        <v>9380</v>
      </c>
      <c r="F166" s="199">
        <v>10567</v>
      </c>
      <c r="G166" s="200">
        <v>928</v>
      </c>
      <c r="H166" s="174">
        <f t="shared" si="105"/>
        <v>1938</v>
      </c>
      <c r="I166" s="198">
        <v>927</v>
      </c>
      <c r="J166" s="201">
        <v>1011</v>
      </c>
      <c r="K166" s="202">
        <v>348</v>
      </c>
      <c r="L166" s="165">
        <f t="shared" si="106"/>
        <v>869</v>
      </c>
      <c r="M166" s="203">
        <v>427</v>
      </c>
      <c r="N166" s="204">
        <v>442</v>
      </c>
      <c r="O166" s="133">
        <f t="shared" si="108"/>
        <v>11050</v>
      </c>
      <c r="P166" s="130">
        <f t="shared" si="109"/>
        <v>22754</v>
      </c>
      <c r="Q166" s="130">
        <f>+E166+I166+M166</f>
        <v>10734</v>
      </c>
      <c r="R166" s="134">
        <f>+F166+J166+N166</f>
        <v>12020</v>
      </c>
      <c r="S166" s="137">
        <f t="shared" si="103"/>
        <v>6976</v>
      </c>
      <c r="T166" s="138">
        <f>S166/P166*100</f>
        <v>30.658345785356424</v>
      </c>
      <c r="U166" s="130">
        <v>2936</v>
      </c>
      <c r="V166" s="130">
        <v>4040</v>
      </c>
      <c r="W166" s="139">
        <f t="shared" si="99"/>
        <v>3695</v>
      </c>
      <c r="X166" s="138">
        <f>W166/P166*100</f>
        <v>16.238903050013185</v>
      </c>
      <c r="Y166" s="130">
        <v>1469</v>
      </c>
      <c r="Z166" s="134">
        <v>2226</v>
      </c>
    </row>
    <row r="167" spans="1:26" ht="14.25" customHeight="1" x14ac:dyDescent="0.15">
      <c r="A167" s="262"/>
      <c r="B167" s="45"/>
      <c r="C167" s="169">
        <v>157</v>
      </c>
      <c r="D167" s="170">
        <f t="shared" si="104"/>
        <v>171</v>
      </c>
      <c r="E167" s="170">
        <v>53</v>
      </c>
      <c r="F167" s="171">
        <v>118</v>
      </c>
      <c r="G167" s="169">
        <v>18</v>
      </c>
      <c r="H167" s="170">
        <f t="shared" si="105"/>
        <v>18</v>
      </c>
      <c r="I167" s="170">
        <v>2</v>
      </c>
      <c r="J167" s="172">
        <v>16</v>
      </c>
      <c r="K167" s="173">
        <v>1</v>
      </c>
      <c r="L167" s="170">
        <f t="shared" si="106"/>
        <v>1</v>
      </c>
      <c r="M167" s="170">
        <v>1</v>
      </c>
      <c r="N167" s="171">
        <v>0</v>
      </c>
      <c r="O167" s="169">
        <f t="shared" si="108"/>
        <v>176</v>
      </c>
      <c r="P167" s="170">
        <f t="shared" si="109"/>
        <v>190</v>
      </c>
      <c r="Q167" s="170">
        <f>SUM(E167,I167,M167)</f>
        <v>56</v>
      </c>
      <c r="R167" s="172">
        <f>SUM(F167,J167,N167)</f>
        <v>134</v>
      </c>
      <c r="S167" s="123">
        <f t="shared" si="103"/>
        <v>6</v>
      </c>
      <c r="T167" s="124"/>
      <c r="U167" s="177">
        <v>2</v>
      </c>
      <c r="V167" s="177">
        <v>4</v>
      </c>
      <c r="W167" s="126">
        <f t="shared" si="99"/>
        <v>6</v>
      </c>
      <c r="X167" s="127"/>
      <c r="Y167" s="119">
        <v>2</v>
      </c>
      <c r="Z167" s="121">
        <v>4</v>
      </c>
    </row>
    <row r="168" spans="1:26" ht="14.25" customHeight="1" x14ac:dyDescent="0.15">
      <c r="A168" s="116" t="s">
        <v>101</v>
      </c>
      <c r="B168" s="163" t="s">
        <v>96</v>
      </c>
      <c r="C168" s="197">
        <v>9763</v>
      </c>
      <c r="D168" s="174">
        <f t="shared" si="104"/>
        <v>19942</v>
      </c>
      <c r="E168" s="198">
        <v>9378</v>
      </c>
      <c r="F168" s="199">
        <v>10564</v>
      </c>
      <c r="G168" s="200">
        <v>930</v>
      </c>
      <c r="H168" s="174">
        <f t="shared" si="105"/>
        <v>1940</v>
      </c>
      <c r="I168" s="198">
        <v>927</v>
      </c>
      <c r="J168" s="201">
        <v>1013</v>
      </c>
      <c r="K168" s="202">
        <v>348</v>
      </c>
      <c r="L168" s="165">
        <f t="shared" si="106"/>
        <v>872</v>
      </c>
      <c r="M168" s="203">
        <v>428</v>
      </c>
      <c r="N168" s="204">
        <v>444</v>
      </c>
      <c r="O168" s="133">
        <f t="shared" si="108"/>
        <v>11041</v>
      </c>
      <c r="P168" s="130">
        <f t="shared" ref="P168:P215" si="110">SUM(Q168:R168)</f>
        <v>22754</v>
      </c>
      <c r="Q168" s="130">
        <f>+E168+I168+M168</f>
        <v>10733</v>
      </c>
      <c r="R168" s="134">
        <f>+F168+J168+N168</f>
        <v>12021</v>
      </c>
      <c r="S168" s="137">
        <f t="shared" si="103"/>
        <v>6979</v>
      </c>
      <c r="T168" s="138">
        <f>S168/P168*100</f>
        <v>30.671530280390265</v>
      </c>
      <c r="U168" s="130">
        <v>2939</v>
      </c>
      <c r="V168" s="130">
        <v>4040</v>
      </c>
      <c r="W168" s="139">
        <f t="shared" ref="W168:W231" si="111">+Y168+Z168</f>
        <v>3690</v>
      </c>
      <c r="X168" s="138">
        <f>W168/P168*100</f>
        <v>16.21692889162345</v>
      </c>
      <c r="Y168" s="130">
        <v>1465</v>
      </c>
      <c r="Z168" s="134">
        <v>2225</v>
      </c>
    </row>
    <row r="169" spans="1:26" ht="14.25" customHeight="1" x14ac:dyDescent="0.15">
      <c r="A169" s="262"/>
      <c r="B169" s="45"/>
      <c r="C169" s="169">
        <v>145</v>
      </c>
      <c r="D169" s="170">
        <f t="shared" si="104"/>
        <v>160</v>
      </c>
      <c r="E169" s="170">
        <v>48</v>
      </c>
      <c r="F169" s="171">
        <v>112</v>
      </c>
      <c r="G169" s="169">
        <v>18</v>
      </c>
      <c r="H169" s="170">
        <f t="shared" si="105"/>
        <v>18</v>
      </c>
      <c r="I169" s="170">
        <v>2</v>
      </c>
      <c r="J169" s="172">
        <v>16</v>
      </c>
      <c r="K169" s="173">
        <v>1</v>
      </c>
      <c r="L169" s="170">
        <f t="shared" si="106"/>
        <v>1</v>
      </c>
      <c r="M169" s="170">
        <v>1</v>
      </c>
      <c r="N169" s="171">
        <v>0</v>
      </c>
      <c r="O169" s="169">
        <f t="shared" si="108"/>
        <v>164</v>
      </c>
      <c r="P169" s="170">
        <f t="shared" si="110"/>
        <v>179</v>
      </c>
      <c r="Q169" s="170">
        <f>SUM(E169,I169,M169)</f>
        <v>51</v>
      </c>
      <c r="R169" s="172">
        <f>SUM(F169,J169,N169)</f>
        <v>128</v>
      </c>
      <c r="S169" s="123">
        <f t="shared" si="103"/>
        <v>6</v>
      </c>
      <c r="T169" s="124"/>
      <c r="U169" s="177">
        <v>2</v>
      </c>
      <c r="V169" s="177">
        <v>4</v>
      </c>
      <c r="W169" s="126">
        <f t="shared" si="111"/>
        <v>6</v>
      </c>
      <c r="X169" s="127"/>
      <c r="Y169" s="119">
        <v>2</v>
      </c>
      <c r="Z169" s="121">
        <v>4</v>
      </c>
    </row>
    <row r="170" spans="1:26" ht="14.25" customHeight="1" x14ac:dyDescent="0.15">
      <c r="A170" s="99" t="s">
        <v>100</v>
      </c>
      <c r="B170" s="179" t="s">
        <v>96</v>
      </c>
      <c r="C170" s="164">
        <v>9756</v>
      </c>
      <c r="D170" s="174">
        <f t="shared" si="104"/>
        <v>19946</v>
      </c>
      <c r="E170" s="174">
        <v>9383</v>
      </c>
      <c r="F170" s="175">
        <v>10563</v>
      </c>
      <c r="G170" s="167">
        <v>935</v>
      </c>
      <c r="H170" s="174">
        <f t="shared" si="105"/>
        <v>1939</v>
      </c>
      <c r="I170" s="174">
        <v>928</v>
      </c>
      <c r="J170" s="176">
        <v>1011</v>
      </c>
      <c r="K170" s="168">
        <v>346</v>
      </c>
      <c r="L170" s="165">
        <f t="shared" si="106"/>
        <v>873</v>
      </c>
      <c r="M170" s="165">
        <v>429</v>
      </c>
      <c r="N170" s="166">
        <v>444</v>
      </c>
      <c r="O170" s="140">
        <f t="shared" si="108"/>
        <v>11037</v>
      </c>
      <c r="P170" s="141">
        <f t="shared" si="110"/>
        <v>22758</v>
      </c>
      <c r="Q170" s="141">
        <f>+E170+I170+M170</f>
        <v>10740</v>
      </c>
      <c r="R170" s="144">
        <f>+F170+J170+N170</f>
        <v>12018</v>
      </c>
      <c r="S170" s="147">
        <f t="shared" si="103"/>
        <v>6970</v>
      </c>
      <c r="T170" s="148">
        <f>S170/P170*100</f>
        <v>30.626592846471574</v>
      </c>
      <c r="U170" s="141">
        <v>2938</v>
      </c>
      <c r="V170" s="141">
        <v>4032</v>
      </c>
      <c r="W170" s="149">
        <f t="shared" si="111"/>
        <v>3680</v>
      </c>
      <c r="X170" s="148">
        <f>W170/P170*100</f>
        <v>16.170137973459884</v>
      </c>
      <c r="Y170" s="141">
        <v>1462</v>
      </c>
      <c r="Z170" s="144">
        <v>2218</v>
      </c>
    </row>
    <row r="171" spans="1:26" ht="14.25" customHeight="1" x14ac:dyDescent="0.15">
      <c r="A171" s="262"/>
      <c r="B171" s="45"/>
      <c r="C171" s="169">
        <v>140</v>
      </c>
      <c r="D171" s="170">
        <f t="shared" si="104"/>
        <v>152</v>
      </c>
      <c r="E171" s="170">
        <v>46</v>
      </c>
      <c r="F171" s="171">
        <v>106</v>
      </c>
      <c r="G171" s="169">
        <v>18</v>
      </c>
      <c r="H171" s="170">
        <f t="shared" si="105"/>
        <v>18</v>
      </c>
      <c r="I171" s="170">
        <v>2</v>
      </c>
      <c r="J171" s="172">
        <v>16</v>
      </c>
      <c r="K171" s="173">
        <v>0</v>
      </c>
      <c r="L171" s="170">
        <f t="shared" si="106"/>
        <v>0</v>
      </c>
      <c r="M171" s="170">
        <v>0</v>
      </c>
      <c r="N171" s="171">
        <v>0</v>
      </c>
      <c r="O171" s="169">
        <f t="shared" si="108"/>
        <v>158</v>
      </c>
      <c r="P171" s="170">
        <f t="shared" si="110"/>
        <v>170</v>
      </c>
      <c r="Q171" s="170">
        <f>SUM(E171,I171,M171)</f>
        <v>48</v>
      </c>
      <c r="R171" s="172">
        <f>SUM(F171,J171,N171)</f>
        <v>122</v>
      </c>
      <c r="S171" s="123">
        <f t="shared" si="103"/>
        <v>6</v>
      </c>
      <c r="T171" s="124"/>
      <c r="U171" s="177">
        <v>2</v>
      </c>
      <c r="V171" s="177">
        <v>4</v>
      </c>
      <c r="W171" s="126">
        <f t="shared" si="111"/>
        <v>6</v>
      </c>
      <c r="X171" s="127"/>
      <c r="Y171" s="119">
        <v>2</v>
      </c>
      <c r="Z171" s="121">
        <v>4</v>
      </c>
    </row>
    <row r="172" spans="1:26" ht="14.25" customHeight="1" x14ac:dyDescent="0.15">
      <c r="A172" s="99" t="s">
        <v>99</v>
      </c>
      <c r="B172" s="179" t="s">
        <v>96</v>
      </c>
      <c r="C172" s="164">
        <v>9754</v>
      </c>
      <c r="D172" s="174">
        <f t="shared" si="104"/>
        <v>19967</v>
      </c>
      <c r="E172" s="174">
        <v>9396</v>
      </c>
      <c r="F172" s="175">
        <v>10571</v>
      </c>
      <c r="G172" s="167">
        <v>935</v>
      </c>
      <c r="H172" s="174">
        <f t="shared" si="105"/>
        <v>1948</v>
      </c>
      <c r="I172" s="174">
        <v>930</v>
      </c>
      <c r="J172" s="176">
        <v>1018</v>
      </c>
      <c r="K172" s="168">
        <v>344</v>
      </c>
      <c r="L172" s="165">
        <f t="shared" si="106"/>
        <v>872</v>
      </c>
      <c r="M172" s="165">
        <v>429</v>
      </c>
      <c r="N172" s="166">
        <v>443</v>
      </c>
      <c r="O172" s="140">
        <f t="shared" si="108"/>
        <v>11033</v>
      </c>
      <c r="P172" s="141">
        <f t="shared" si="110"/>
        <v>22787</v>
      </c>
      <c r="Q172" s="141">
        <f>+E172+I172+M172</f>
        <v>10755</v>
      </c>
      <c r="R172" s="144">
        <f>+F172+J172+N172</f>
        <v>12032</v>
      </c>
      <c r="S172" s="147">
        <f t="shared" si="103"/>
        <v>6972</v>
      </c>
      <c r="T172" s="148">
        <f>S172/P172*100</f>
        <v>30.596392680036864</v>
      </c>
      <c r="U172" s="141">
        <v>2936</v>
      </c>
      <c r="V172" s="141">
        <v>4036</v>
      </c>
      <c r="W172" s="149">
        <f t="shared" si="111"/>
        <v>3680</v>
      </c>
      <c r="X172" s="148">
        <f>W172/P172*100</f>
        <v>16.1495589590556</v>
      </c>
      <c r="Y172" s="141">
        <v>1459</v>
      </c>
      <c r="Z172" s="144">
        <v>2221</v>
      </c>
    </row>
    <row r="173" spans="1:26" ht="14.25" customHeight="1" x14ac:dyDescent="0.15">
      <c r="A173" s="262"/>
      <c r="B173" s="45"/>
      <c r="C173" s="169">
        <v>125</v>
      </c>
      <c r="D173" s="170">
        <f t="shared" si="104"/>
        <v>137</v>
      </c>
      <c r="E173" s="170">
        <v>45</v>
      </c>
      <c r="F173" s="171">
        <v>92</v>
      </c>
      <c r="G173" s="169">
        <v>18</v>
      </c>
      <c r="H173" s="170">
        <f t="shared" si="105"/>
        <v>18</v>
      </c>
      <c r="I173" s="170">
        <v>2</v>
      </c>
      <c r="J173" s="172">
        <v>16</v>
      </c>
      <c r="K173" s="173">
        <v>0</v>
      </c>
      <c r="L173" s="170">
        <f t="shared" si="106"/>
        <v>0</v>
      </c>
      <c r="M173" s="170">
        <v>0</v>
      </c>
      <c r="N173" s="171">
        <v>0</v>
      </c>
      <c r="O173" s="169">
        <f t="shared" si="108"/>
        <v>143</v>
      </c>
      <c r="P173" s="170">
        <f t="shared" si="110"/>
        <v>155</v>
      </c>
      <c r="Q173" s="170">
        <f>SUM(E173,I173,M173)</f>
        <v>47</v>
      </c>
      <c r="R173" s="172">
        <f>SUM(F173,J173,N173)</f>
        <v>108</v>
      </c>
      <c r="S173" s="123">
        <f t="shared" si="103"/>
        <v>6</v>
      </c>
      <c r="T173" s="124"/>
      <c r="U173" s="177">
        <v>2</v>
      </c>
      <c r="V173" s="177">
        <v>4</v>
      </c>
      <c r="W173" s="126">
        <f t="shared" si="111"/>
        <v>6</v>
      </c>
      <c r="X173" s="127"/>
      <c r="Y173" s="119">
        <v>2</v>
      </c>
      <c r="Z173" s="121">
        <v>4</v>
      </c>
    </row>
    <row r="174" spans="1:26" ht="14.25" customHeight="1" x14ac:dyDescent="0.15">
      <c r="A174" s="116" t="s">
        <v>98</v>
      </c>
      <c r="B174" s="163" t="s">
        <v>96</v>
      </c>
      <c r="C174" s="197">
        <v>9624</v>
      </c>
      <c r="D174" s="198">
        <f t="shared" si="104"/>
        <v>19812</v>
      </c>
      <c r="E174" s="198">
        <v>9327</v>
      </c>
      <c r="F174" s="199">
        <v>10485</v>
      </c>
      <c r="G174" s="200">
        <v>949</v>
      </c>
      <c r="H174" s="198">
        <f t="shared" si="105"/>
        <v>1969</v>
      </c>
      <c r="I174" s="198">
        <v>935</v>
      </c>
      <c r="J174" s="201">
        <v>1034</v>
      </c>
      <c r="K174" s="202">
        <v>342</v>
      </c>
      <c r="L174" s="203">
        <f t="shared" si="106"/>
        <v>880</v>
      </c>
      <c r="M174" s="203">
        <v>431</v>
      </c>
      <c r="N174" s="204">
        <v>449</v>
      </c>
      <c r="O174" s="133">
        <f t="shared" si="108"/>
        <v>10915</v>
      </c>
      <c r="P174" s="130">
        <f t="shared" si="110"/>
        <v>22661</v>
      </c>
      <c r="Q174" s="130">
        <f>+E174+I174+M174</f>
        <v>10693</v>
      </c>
      <c r="R174" s="134">
        <f>+F174+J174+N174</f>
        <v>11968</v>
      </c>
      <c r="S174" s="137">
        <f t="shared" si="103"/>
        <v>6961</v>
      </c>
      <c r="T174" s="138">
        <f>S174/P174*100</f>
        <v>30.717973611049821</v>
      </c>
      <c r="U174" s="130">
        <v>2930</v>
      </c>
      <c r="V174" s="130">
        <v>4031</v>
      </c>
      <c r="W174" s="139">
        <f t="shared" si="111"/>
        <v>3680</v>
      </c>
      <c r="X174" s="138">
        <f>W174/P174*100</f>
        <v>16.239353956136092</v>
      </c>
      <c r="Y174" s="130">
        <v>1463</v>
      </c>
      <c r="Z174" s="134">
        <v>2217</v>
      </c>
    </row>
    <row r="175" spans="1:26" ht="14.25" customHeight="1" x14ac:dyDescent="0.15">
      <c r="A175" s="262"/>
      <c r="B175" s="45"/>
      <c r="C175" s="169">
        <v>110</v>
      </c>
      <c r="D175" s="170">
        <f t="shared" si="104"/>
        <v>122</v>
      </c>
      <c r="E175" s="170">
        <v>48</v>
      </c>
      <c r="F175" s="171">
        <v>74</v>
      </c>
      <c r="G175" s="169">
        <v>34</v>
      </c>
      <c r="H175" s="170">
        <f t="shared" si="105"/>
        <v>34</v>
      </c>
      <c r="I175" s="170">
        <v>2</v>
      </c>
      <c r="J175" s="172">
        <v>32</v>
      </c>
      <c r="K175" s="173">
        <v>0</v>
      </c>
      <c r="L175" s="170">
        <f t="shared" si="106"/>
        <v>0</v>
      </c>
      <c r="M175" s="170">
        <v>0</v>
      </c>
      <c r="N175" s="171">
        <v>0</v>
      </c>
      <c r="O175" s="169">
        <f t="shared" si="108"/>
        <v>144</v>
      </c>
      <c r="P175" s="170">
        <f t="shared" si="110"/>
        <v>156</v>
      </c>
      <c r="Q175" s="170">
        <f>SUM(E175,I175,M175)</f>
        <v>50</v>
      </c>
      <c r="R175" s="172">
        <f>SUM(F175,J175,N175)</f>
        <v>106</v>
      </c>
      <c r="S175" s="123">
        <f t="shared" si="103"/>
        <v>6</v>
      </c>
      <c r="T175" s="124"/>
      <c r="U175" s="177">
        <v>2</v>
      </c>
      <c r="V175" s="177">
        <v>4</v>
      </c>
      <c r="W175" s="126">
        <f t="shared" si="111"/>
        <v>6</v>
      </c>
      <c r="X175" s="127"/>
      <c r="Y175" s="119">
        <v>2</v>
      </c>
      <c r="Z175" s="121">
        <v>4</v>
      </c>
    </row>
    <row r="176" spans="1:26" ht="14.25" customHeight="1" x14ac:dyDescent="0.15">
      <c r="A176" s="99" t="s">
        <v>97</v>
      </c>
      <c r="B176" s="179" t="s">
        <v>96</v>
      </c>
      <c r="C176" s="164">
        <v>9711</v>
      </c>
      <c r="D176" s="174">
        <f t="shared" si="104"/>
        <v>20066</v>
      </c>
      <c r="E176" s="174">
        <v>9452</v>
      </c>
      <c r="F176" s="175">
        <v>10614</v>
      </c>
      <c r="G176" s="167">
        <v>932</v>
      </c>
      <c r="H176" s="174">
        <f t="shared" si="105"/>
        <v>1974</v>
      </c>
      <c r="I176" s="174">
        <v>948</v>
      </c>
      <c r="J176" s="176">
        <v>1026</v>
      </c>
      <c r="K176" s="168">
        <v>344</v>
      </c>
      <c r="L176" s="165">
        <f t="shared" si="106"/>
        <v>882</v>
      </c>
      <c r="M176" s="165">
        <v>434</v>
      </c>
      <c r="N176" s="166">
        <v>448</v>
      </c>
      <c r="O176" s="140">
        <f t="shared" si="108"/>
        <v>10987</v>
      </c>
      <c r="P176" s="141">
        <f t="shared" si="110"/>
        <v>22922</v>
      </c>
      <c r="Q176" s="141">
        <f>+E176+I176+M176</f>
        <v>10834</v>
      </c>
      <c r="R176" s="144">
        <f>+F176+J176+N176</f>
        <v>12088</v>
      </c>
      <c r="S176" s="147">
        <f t="shared" si="103"/>
        <v>6931</v>
      </c>
      <c r="T176" s="148">
        <f>S176/P176*100</f>
        <v>30.237326585812756</v>
      </c>
      <c r="U176" s="141">
        <v>2916</v>
      </c>
      <c r="V176" s="141">
        <v>4015</v>
      </c>
      <c r="W176" s="149">
        <f t="shared" si="111"/>
        <v>3660</v>
      </c>
      <c r="X176" s="148">
        <f>W176/P176*100</f>
        <v>15.967193089608237</v>
      </c>
      <c r="Y176" s="141">
        <v>1452</v>
      </c>
      <c r="Z176" s="144">
        <v>2208</v>
      </c>
    </row>
    <row r="177" spans="1:26" ht="14.25" customHeight="1" x14ac:dyDescent="0.15">
      <c r="A177" s="265"/>
      <c r="B177" s="179"/>
      <c r="C177" s="205">
        <v>119</v>
      </c>
      <c r="D177" s="206">
        <f t="shared" si="104"/>
        <v>132</v>
      </c>
      <c r="E177" s="206">
        <v>55</v>
      </c>
      <c r="F177" s="207">
        <v>77</v>
      </c>
      <c r="G177" s="205">
        <v>9</v>
      </c>
      <c r="H177" s="206">
        <f t="shared" si="105"/>
        <v>9</v>
      </c>
      <c r="I177" s="206">
        <v>2</v>
      </c>
      <c r="J177" s="208">
        <v>7</v>
      </c>
      <c r="K177" s="209">
        <v>0</v>
      </c>
      <c r="L177" s="206">
        <f t="shared" si="106"/>
        <v>0</v>
      </c>
      <c r="M177" s="206">
        <v>0</v>
      </c>
      <c r="N177" s="207">
        <v>0</v>
      </c>
      <c r="O177" s="205">
        <f t="shared" si="108"/>
        <v>128</v>
      </c>
      <c r="P177" s="206">
        <f t="shared" si="110"/>
        <v>141</v>
      </c>
      <c r="Q177" s="206">
        <f>SUM(E177,I177,M177)</f>
        <v>57</v>
      </c>
      <c r="R177" s="208">
        <f>SUM(F177,J177,N177)</f>
        <v>84</v>
      </c>
      <c r="S177" s="155">
        <f t="shared" si="103"/>
        <v>6</v>
      </c>
      <c r="T177" s="156"/>
      <c r="U177" s="210">
        <v>2</v>
      </c>
      <c r="V177" s="210">
        <v>4</v>
      </c>
      <c r="W177" s="158">
        <f t="shared" si="111"/>
        <v>5</v>
      </c>
      <c r="X177" s="159"/>
      <c r="Y177" s="151">
        <v>2</v>
      </c>
      <c r="Z177" s="153">
        <v>3</v>
      </c>
    </row>
    <row r="178" spans="1:26" ht="14.25" customHeight="1" x14ac:dyDescent="0.15">
      <c r="A178" s="116" t="s">
        <v>95</v>
      </c>
      <c r="B178" s="163" t="s">
        <v>96</v>
      </c>
      <c r="C178" s="197">
        <v>9716</v>
      </c>
      <c r="D178" s="198">
        <f t="shared" si="104"/>
        <v>20081</v>
      </c>
      <c r="E178" s="198">
        <v>9464</v>
      </c>
      <c r="F178" s="199">
        <v>10617</v>
      </c>
      <c r="G178" s="200">
        <v>934</v>
      </c>
      <c r="H178" s="198">
        <f t="shared" si="105"/>
        <v>1984</v>
      </c>
      <c r="I178" s="198">
        <v>953</v>
      </c>
      <c r="J178" s="201">
        <v>1031</v>
      </c>
      <c r="K178" s="202">
        <v>343</v>
      </c>
      <c r="L178" s="203">
        <f t="shared" si="106"/>
        <v>880</v>
      </c>
      <c r="M178" s="203">
        <v>433</v>
      </c>
      <c r="N178" s="204">
        <v>447</v>
      </c>
      <c r="O178" s="133">
        <f t="shared" si="108"/>
        <v>10993</v>
      </c>
      <c r="P178" s="130">
        <f t="shared" si="110"/>
        <v>22945</v>
      </c>
      <c r="Q178" s="130">
        <f>+E178+I178+M178</f>
        <v>10850</v>
      </c>
      <c r="R178" s="134">
        <f>+F178+J178+N178</f>
        <v>12095</v>
      </c>
      <c r="S178" s="137">
        <f t="shared" si="103"/>
        <v>6921</v>
      </c>
      <c r="T178" s="138">
        <f>S178/P178*100</f>
        <v>30.163434299411634</v>
      </c>
      <c r="U178" s="130">
        <v>2906</v>
      </c>
      <c r="V178" s="130">
        <v>4015</v>
      </c>
      <c r="W178" s="139">
        <f t="shared" si="111"/>
        <v>3657</v>
      </c>
      <c r="X178" s="138">
        <f>W178/P178*100</f>
        <v>15.938112878622793</v>
      </c>
      <c r="Y178" s="130">
        <v>1452</v>
      </c>
      <c r="Z178" s="134">
        <v>2205</v>
      </c>
    </row>
    <row r="179" spans="1:26" ht="14.25" customHeight="1" x14ac:dyDescent="0.15">
      <c r="A179" s="262"/>
      <c r="B179" s="45"/>
      <c r="C179" s="169">
        <v>118</v>
      </c>
      <c r="D179" s="170">
        <f t="shared" si="104"/>
        <v>131</v>
      </c>
      <c r="E179" s="170">
        <v>55</v>
      </c>
      <c r="F179" s="171">
        <v>76</v>
      </c>
      <c r="G179" s="169">
        <v>9</v>
      </c>
      <c r="H179" s="170">
        <f t="shared" si="105"/>
        <v>9</v>
      </c>
      <c r="I179" s="170">
        <v>2</v>
      </c>
      <c r="J179" s="172">
        <v>7</v>
      </c>
      <c r="K179" s="173">
        <v>0</v>
      </c>
      <c r="L179" s="170">
        <f t="shared" si="106"/>
        <v>0</v>
      </c>
      <c r="M179" s="170">
        <v>0</v>
      </c>
      <c r="N179" s="171">
        <v>0</v>
      </c>
      <c r="O179" s="169">
        <f t="shared" si="108"/>
        <v>127</v>
      </c>
      <c r="P179" s="170">
        <f t="shared" si="110"/>
        <v>140</v>
      </c>
      <c r="Q179" s="170">
        <f>SUM(E179,I179,M179)</f>
        <v>57</v>
      </c>
      <c r="R179" s="172">
        <f>SUM(F179,J179,N179)</f>
        <v>83</v>
      </c>
      <c r="S179" s="123">
        <f t="shared" si="103"/>
        <v>6</v>
      </c>
      <c r="T179" s="124"/>
      <c r="U179" s="177">
        <v>2</v>
      </c>
      <c r="V179" s="177">
        <v>4</v>
      </c>
      <c r="W179" s="126">
        <f t="shared" si="111"/>
        <v>5</v>
      </c>
      <c r="X179" s="127"/>
      <c r="Y179" s="119">
        <v>2</v>
      </c>
      <c r="Z179" s="121">
        <v>3</v>
      </c>
    </row>
    <row r="180" spans="1:26" ht="14.25" customHeight="1" x14ac:dyDescent="0.15">
      <c r="A180" s="116" t="s">
        <v>94</v>
      </c>
      <c r="B180" s="163" t="s">
        <v>83</v>
      </c>
      <c r="C180" s="197">
        <v>9717</v>
      </c>
      <c r="D180" s="198">
        <f t="shared" si="104"/>
        <v>20096</v>
      </c>
      <c r="E180" s="198">
        <v>9463</v>
      </c>
      <c r="F180" s="199">
        <v>10633</v>
      </c>
      <c r="G180" s="200">
        <v>938</v>
      </c>
      <c r="H180" s="198">
        <f t="shared" si="105"/>
        <v>1990</v>
      </c>
      <c r="I180" s="198">
        <v>953</v>
      </c>
      <c r="J180" s="201">
        <v>1037</v>
      </c>
      <c r="K180" s="202">
        <v>345</v>
      </c>
      <c r="L180" s="203">
        <f t="shared" si="106"/>
        <v>887</v>
      </c>
      <c r="M180" s="203">
        <v>438</v>
      </c>
      <c r="N180" s="204">
        <v>449</v>
      </c>
      <c r="O180" s="133">
        <f t="shared" si="108"/>
        <v>11000</v>
      </c>
      <c r="P180" s="130">
        <f t="shared" si="110"/>
        <v>22973</v>
      </c>
      <c r="Q180" s="130">
        <f>+E180+I180+M180</f>
        <v>10854</v>
      </c>
      <c r="R180" s="134">
        <f>+F180+J180+N180</f>
        <v>12119</v>
      </c>
      <c r="S180" s="137">
        <f t="shared" si="103"/>
        <v>6910</v>
      </c>
      <c r="T180" s="138">
        <f>S180/P180*100</f>
        <v>30.078788142602185</v>
      </c>
      <c r="U180" s="130">
        <v>2899</v>
      </c>
      <c r="V180" s="130">
        <v>4011</v>
      </c>
      <c r="W180" s="139">
        <f t="shared" si="111"/>
        <v>3642</v>
      </c>
      <c r="X180" s="138">
        <f>W180/P180*100</f>
        <v>15.853393113655159</v>
      </c>
      <c r="Y180" s="130">
        <v>1446</v>
      </c>
      <c r="Z180" s="134">
        <v>2196</v>
      </c>
    </row>
    <row r="181" spans="1:26" ht="14.25" customHeight="1" x14ac:dyDescent="0.15">
      <c r="A181" s="262"/>
      <c r="B181" s="45"/>
      <c r="C181" s="169">
        <v>118</v>
      </c>
      <c r="D181" s="170">
        <f t="shared" si="104"/>
        <v>131</v>
      </c>
      <c r="E181" s="170">
        <v>53</v>
      </c>
      <c r="F181" s="171">
        <v>78</v>
      </c>
      <c r="G181" s="169">
        <v>12</v>
      </c>
      <c r="H181" s="170">
        <f t="shared" si="105"/>
        <v>12</v>
      </c>
      <c r="I181" s="170">
        <v>2</v>
      </c>
      <c r="J181" s="172">
        <v>10</v>
      </c>
      <c r="K181" s="173">
        <v>0</v>
      </c>
      <c r="L181" s="170">
        <f t="shared" si="106"/>
        <v>0</v>
      </c>
      <c r="M181" s="170">
        <v>0</v>
      </c>
      <c r="N181" s="171">
        <v>0</v>
      </c>
      <c r="O181" s="169">
        <f t="shared" si="108"/>
        <v>130</v>
      </c>
      <c r="P181" s="170">
        <f t="shared" si="110"/>
        <v>143</v>
      </c>
      <c r="Q181" s="170">
        <f>SUM(E181,I181,M181)</f>
        <v>55</v>
      </c>
      <c r="R181" s="172">
        <f>SUM(F181,J181,N181)</f>
        <v>88</v>
      </c>
      <c r="S181" s="123">
        <f t="shared" si="103"/>
        <v>6</v>
      </c>
      <c r="T181" s="124"/>
      <c r="U181" s="177">
        <v>2</v>
      </c>
      <c r="V181" s="177">
        <v>4</v>
      </c>
      <c r="W181" s="126">
        <f t="shared" si="111"/>
        <v>5</v>
      </c>
      <c r="X181" s="127"/>
      <c r="Y181" s="119">
        <v>2</v>
      </c>
      <c r="Z181" s="121">
        <v>3</v>
      </c>
    </row>
    <row r="182" spans="1:26" ht="14.25" customHeight="1" x14ac:dyDescent="0.15">
      <c r="A182" s="116" t="s">
        <v>93</v>
      </c>
      <c r="B182" s="163" t="s">
        <v>83</v>
      </c>
      <c r="C182" s="197">
        <v>9702</v>
      </c>
      <c r="D182" s="198">
        <f t="shared" si="104"/>
        <v>20090</v>
      </c>
      <c r="E182" s="198">
        <v>9449</v>
      </c>
      <c r="F182" s="199">
        <v>10641</v>
      </c>
      <c r="G182" s="200">
        <v>939</v>
      </c>
      <c r="H182" s="198">
        <f t="shared" si="105"/>
        <v>1996</v>
      </c>
      <c r="I182" s="198">
        <v>956</v>
      </c>
      <c r="J182" s="201">
        <v>1040</v>
      </c>
      <c r="K182" s="202">
        <v>344</v>
      </c>
      <c r="L182" s="203">
        <f t="shared" si="106"/>
        <v>886</v>
      </c>
      <c r="M182" s="203">
        <v>437</v>
      </c>
      <c r="N182" s="204">
        <v>449</v>
      </c>
      <c r="O182" s="133">
        <f t="shared" si="108"/>
        <v>10985</v>
      </c>
      <c r="P182" s="130">
        <f t="shared" si="110"/>
        <v>22972</v>
      </c>
      <c r="Q182" s="130">
        <f>+E182+I182+M182</f>
        <v>10842</v>
      </c>
      <c r="R182" s="134">
        <f>+F182+J182+N182</f>
        <v>12130</v>
      </c>
      <c r="S182" s="137">
        <f t="shared" si="103"/>
        <v>6904</v>
      </c>
      <c r="T182" s="138">
        <f>S182/P182*100</f>
        <v>30.053978756747345</v>
      </c>
      <c r="U182" s="130">
        <v>2890</v>
      </c>
      <c r="V182" s="130">
        <v>4014</v>
      </c>
      <c r="W182" s="139">
        <f t="shared" si="111"/>
        <v>3645</v>
      </c>
      <c r="X182" s="138">
        <f>W182/P182*100</f>
        <v>15.867142608392825</v>
      </c>
      <c r="Y182" s="130">
        <v>1443</v>
      </c>
      <c r="Z182" s="134">
        <v>2202</v>
      </c>
    </row>
    <row r="183" spans="1:26" ht="14.25" customHeight="1" x14ac:dyDescent="0.15">
      <c r="A183" s="262"/>
      <c r="B183" s="45"/>
      <c r="C183" s="169">
        <v>109</v>
      </c>
      <c r="D183" s="170">
        <f t="shared" si="104"/>
        <v>121</v>
      </c>
      <c r="E183" s="170">
        <v>43</v>
      </c>
      <c r="F183" s="171">
        <v>78</v>
      </c>
      <c r="G183" s="169">
        <v>12</v>
      </c>
      <c r="H183" s="170">
        <f t="shared" si="105"/>
        <v>12</v>
      </c>
      <c r="I183" s="170">
        <v>2</v>
      </c>
      <c r="J183" s="172">
        <v>10</v>
      </c>
      <c r="K183" s="173">
        <v>0</v>
      </c>
      <c r="L183" s="170">
        <f t="shared" si="106"/>
        <v>0</v>
      </c>
      <c r="M183" s="170">
        <v>0</v>
      </c>
      <c r="N183" s="171">
        <v>0</v>
      </c>
      <c r="O183" s="169">
        <f t="shared" si="108"/>
        <v>121</v>
      </c>
      <c r="P183" s="170">
        <f t="shared" si="110"/>
        <v>133</v>
      </c>
      <c r="Q183" s="170">
        <f>SUM(E183,I183,M183)</f>
        <v>45</v>
      </c>
      <c r="R183" s="172">
        <f>SUM(F183,J183,N183)</f>
        <v>88</v>
      </c>
      <c r="S183" s="123">
        <f t="shared" si="103"/>
        <v>6</v>
      </c>
      <c r="T183" s="124"/>
      <c r="U183" s="177">
        <v>2</v>
      </c>
      <c r="V183" s="177">
        <v>4</v>
      </c>
      <c r="W183" s="126">
        <f t="shared" si="111"/>
        <v>5</v>
      </c>
      <c r="X183" s="127"/>
      <c r="Y183" s="119">
        <v>2</v>
      </c>
      <c r="Z183" s="121">
        <v>3</v>
      </c>
    </row>
    <row r="184" spans="1:26" ht="14.25" customHeight="1" x14ac:dyDescent="0.15">
      <c r="A184" s="116" t="s">
        <v>92</v>
      </c>
      <c r="B184" s="163" t="s">
        <v>83</v>
      </c>
      <c r="C184" s="197">
        <v>9714</v>
      </c>
      <c r="D184" s="198">
        <f t="shared" si="104"/>
        <v>20092</v>
      </c>
      <c r="E184" s="198">
        <v>9442</v>
      </c>
      <c r="F184" s="199">
        <v>10650</v>
      </c>
      <c r="G184" s="200">
        <v>939</v>
      </c>
      <c r="H184" s="198">
        <f t="shared" si="105"/>
        <v>1998</v>
      </c>
      <c r="I184" s="198">
        <v>958</v>
      </c>
      <c r="J184" s="201">
        <v>1040</v>
      </c>
      <c r="K184" s="202">
        <v>344</v>
      </c>
      <c r="L184" s="203">
        <f t="shared" si="106"/>
        <v>885</v>
      </c>
      <c r="M184" s="203">
        <v>435</v>
      </c>
      <c r="N184" s="204">
        <v>450</v>
      </c>
      <c r="O184" s="133">
        <f t="shared" si="108"/>
        <v>10997</v>
      </c>
      <c r="P184" s="130">
        <f t="shared" si="110"/>
        <v>22975</v>
      </c>
      <c r="Q184" s="130">
        <f>+E184+I184+M184</f>
        <v>10835</v>
      </c>
      <c r="R184" s="134">
        <f>+F184+J184+N184</f>
        <v>12140</v>
      </c>
      <c r="S184" s="137">
        <f t="shared" si="103"/>
        <v>6912</v>
      </c>
      <c r="T184" s="138">
        <f>S184/P184*100</f>
        <v>30.084874863982591</v>
      </c>
      <c r="U184" s="130">
        <v>2892</v>
      </c>
      <c r="V184" s="130">
        <v>4020</v>
      </c>
      <c r="W184" s="139">
        <f t="shared" si="111"/>
        <v>3644</v>
      </c>
      <c r="X184" s="138">
        <f>W184/P184*100</f>
        <v>15.860718171926006</v>
      </c>
      <c r="Y184" s="130">
        <v>1441</v>
      </c>
      <c r="Z184" s="134">
        <v>2203</v>
      </c>
    </row>
    <row r="185" spans="1:26" ht="14.25" customHeight="1" x14ac:dyDescent="0.15">
      <c r="A185" s="262"/>
      <c r="B185" s="45"/>
      <c r="C185" s="169">
        <v>119</v>
      </c>
      <c r="D185" s="170">
        <f t="shared" si="104"/>
        <v>131</v>
      </c>
      <c r="E185" s="170">
        <v>43</v>
      </c>
      <c r="F185" s="171">
        <v>88</v>
      </c>
      <c r="G185" s="169">
        <v>12</v>
      </c>
      <c r="H185" s="170">
        <f t="shared" si="105"/>
        <v>12</v>
      </c>
      <c r="I185" s="170">
        <v>2</v>
      </c>
      <c r="J185" s="172">
        <v>10</v>
      </c>
      <c r="K185" s="173">
        <v>0</v>
      </c>
      <c r="L185" s="170">
        <f t="shared" si="106"/>
        <v>0</v>
      </c>
      <c r="M185" s="170">
        <v>0</v>
      </c>
      <c r="N185" s="171">
        <v>0</v>
      </c>
      <c r="O185" s="169">
        <f t="shared" si="108"/>
        <v>131</v>
      </c>
      <c r="P185" s="170">
        <f t="shared" si="110"/>
        <v>143</v>
      </c>
      <c r="Q185" s="170">
        <f>SUM(E185,I185,M185)</f>
        <v>45</v>
      </c>
      <c r="R185" s="172">
        <f>SUM(F185,J185,N185)</f>
        <v>98</v>
      </c>
      <c r="S185" s="123">
        <f t="shared" si="103"/>
        <v>6</v>
      </c>
      <c r="T185" s="124"/>
      <c r="U185" s="177">
        <v>2</v>
      </c>
      <c r="V185" s="177">
        <v>4</v>
      </c>
      <c r="W185" s="126">
        <f t="shared" si="111"/>
        <v>5</v>
      </c>
      <c r="X185" s="127"/>
      <c r="Y185" s="119">
        <v>2</v>
      </c>
      <c r="Z185" s="121">
        <v>3</v>
      </c>
    </row>
    <row r="186" spans="1:26" ht="14.25" customHeight="1" x14ac:dyDescent="0.15">
      <c r="A186" s="116" t="s">
        <v>91</v>
      </c>
      <c r="B186" s="163" t="s">
        <v>83</v>
      </c>
      <c r="C186" s="197">
        <v>9734</v>
      </c>
      <c r="D186" s="198">
        <f t="shared" si="104"/>
        <v>20105</v>
      </c>
      <c r="E186" s="198">
        <v>9443</v>
      </c>
      <c r="F186" s="199">
        <v>10662</v>
      </c>
      <c r="G186" s="200">
        <v>947</v>
      </c>
      <c r="H186" s="198">
        <f t="shared" si="105"/>
        <v>2018</v>
      </c>
      <c r="I186" s="198">
        <v>963</v>
      </c>
      <c r="J186" s="201">
        <v>1055</v>
      </c>
      <c r="K186" s="202">
        <v>354</v>
      </c>
      <c r="L186" s="203">
        <f t="shared" si="106"/>
        <v>894</v>
      </c>
      <c r="M186" s="203">
        <v>440</v>
      </c>
      <c r="N186" s="204">
        <v>454</v>
      </c>
      <c r="O186" s="133">
        <f t="shared" si="108"/>
        <v>11035</v>
      </c>
      <c r="P186" s="130">
        <f t="shared" si="110"/>
        <v>23017</v>
      </c>
      <c r="Q186" s="130">
        <f>+E186+I186+M186</f>
        <v>10846</v>
      </c>
      <c r="R186" s="134">
        <f>+F186+J186+N186</f>
        <v>12171</v>
      </c>
      <c r="S186" s="137">
        <f t="shared" si="103"/>
        <v>6910</v>
      </c>
      <c r="T186" s="138">
        <f>S186/P186*100</f>
        <v>30.021288612764479</v>
      </c>
      <c r="U186" s="130">
        <v>2892</v>
      </c>
      <c r="V186" s="130">
        <v>4018</v>
      </c>
      <c r="W186" s="139">
        <f t="shared" si="111"/>
        <v>3654</v>
      </c>
      <c r="X186" s="138">
        <f>W186/P186*100</f>
        <v>15.875222661511057</v>
      </c>
      <c r="Y186" s="130">
        <v>1448</v>
      </c>
      <c r="Z186" s="134">
        <v>2206</v>
      </c>
    </row>
    <row r="187" spans="1:26" ht="14.25" customHeight="1" x14ac:dyDescent="0.15">
      <c r="A187" s="262"/>
      <c r="B187" s="45"/>
      <c r="C187" s="169">
        <v>127</v>
      </c>
      <c r="D187" s="170">
        <f t="shared" si="104"/>
        <v>138</v>
      </c>
      <c r="E187" s="170">
        <v>42</v>
      </c>
      <c r="F187" s="171">
        <v>96</v>
      </c>
      <c r="G187" s="169">
        <v>16</v>
      </c>
      <c r="H187" s="170">
        <f t="shared" si="105"/>
        <v>16</v>
      </c>
      <c r="I187" s="170">
        <v>2</v>
      </c>
      <c r="J187" s="172">
        <v>14</v>
      </c>
      <c r="K187" s="173">
        <v>8</v>
      </c>
      <c r="L187" s="170">
        <f t="shared" si="106"/>
        <v>8</v>
      </c>
      <c r="M187" s="170">
        <v>3</v>
      </c>
      <c r="N187" s="171">
        <v>5</v>
      </c>
      <c r="O187" s="169">
        <f t="shared" si="108"/>
        <v>151</v>
      </c>
      <c r="P187" s="170">
        <f t="shared" si="110"/>
        <v>162</v>
      </c>
      <c r="Q187" s="170">
        <f>SUM(E187,I187,M187)</f>
        <v>47</v>
      </c>
      <c r="R187" s="172">
        <f>SUM(F187,J187,N187)</f>
        <v>115</v>
      </c>
      <c r="S187" s="123">
        <f t="shared" si="103"/>
        <v>6</v>
      </c>
      <c r="T187" s="124"/>
      <c r="U187" s="177">
        <v>2</v>
      </c>
      <c r="V187" s="177">
        <v>4</v>
      </c>
      <c r="W187" s="126">
        <f t="shared" si="111"/>
        <v>5</v>
      </c>
      <c r="X187" s="127"/>
      <c r="Y187" s="119">
        <v>2</v>
      </c>
      <c r="Z187" s="121">
        <v>3</v>
      </c>
    </row>
    <row r="188" spans="1:26" ht="14.25" customHeight="1" x14ac:dyDescent="0.15">
      <c r="A188" s="116" t="s">
        <v>90</v>
      </c>
      <c r="B188" s="163" t="s">
        <v>83</v>
      </c>
      <c r="C188" s="197">
        <v>9745</v>
      </c>
      <c r="D188" s="198">
        <f t="shared" si="104"/>
        <v>20134</v>
      </c>
      <c r="E188" s="198">
        <v>9456</v>
      </c>
      <c r="F188" s="199">
        <v>10678</v>
      </c>
      <c r="G188" s="200">
        <v>942</v>
      </c>
      <c r="H188" s="198">
        <f t="shared" si="105"/>
        <v>2013</v>
      </c>
      <c r="I188" s="198">
        <v>962</v>
      </c>
      <c r="J188" s="201">
        <v>1051</v>
      </c>
      <c r="K188" s="202">
        <v>354</v>
      </c>
      <c r="L188" s="203">
        <f t="shared" si="106"/>
        <v>897</v>
      </c>
      <c r="M188" s="203">
        <v>442</v>
      </c>
      <c r="N188" s="204">
        <v>455</v>
      </c>
      <c r="O188" s="133">
        <f t="shared" si="108"/>
        <v>11041</v>
      </c>
      <c r="P188" s="130">
        <f t="shared" si="110"/>
        <v>23044</v>
      </c>
      <c r="Q188" s="130">
        <f>+E188+I188+M188</f>
        <v>10860</v>
      </c>
      <c r="R188" s="134">
        <f>+F188+J188+N188</f>
        <v>12184</v>
      </c>
      <c r="S188" s="137">
        <f t="shared" si="103"/>
        <v>6900</v>
      </c>
      <c r="T188" s="138">
        <f>S188/P188*100</f>
        <v>29.942718278076725</v>
      </c>
      <c r="U188" s="130">
        <v>2884</v>
      </c>
      <c r="V188" s="130">
        <v>4016</v>
      </c>
      <c r="W188" s="139">
        <f t="shared" si="111"/>
        <v>3650</v>
      </c>
      <c r="X188" s="138">
        <f>W188/P188*100</f>
        <v>15.839264016663773</v>
      </c>
      <c r="Y188" s="130">
        <v>1449</v>
      </c>
      <c r="Z188" s="134">
        <v>2201</v>
      </c>
    </row>
    <row r="189" spans="1:26" ht="14.25" customHeight="1" x14ac:dyDescent="0.15">
      <c r="A189" s="262"/>
      <c r="B189" s="45"/>
      <c r="C189" s="169">
        <v>127</v>
      </c>
      <c r="D189" s="170">
        <f t="shared" si="104"/>
        <v>138</v>
      </c>
      <c r="E189" s="170">
        <v>38</v>
      </c>
      <c r="F189" s="171">
        <v>100</v>
      </c>
      <c r="G189" s="169">
        <v>16</v>
      </c>
      <c r="H189" s="170">
        <f t="shared" si="105"/>
        <v>16</v>
      </c>
      <c r="I189" s="170">
        <v>2</v>
      </c>
      <c r="J189" s="172">
        <v>14</v>
      </c>
      <c r="K189" s="173">
        <v>7</v>
      </c>
      <c r="L189" s="170">
        <f t="shared" si="106"/>
        <v>7</v>
      </c>
      <c r="M189" s="170">
        <v>3</v>
      </c>
      <c r="N189" s="171">
        <v>4</v>
      </c>
      <c r="O189" s="169">
        <f t="shared" si="108"/>
        <v>150</v>
      </c>
      <c r="P189" s="170">
        <f t="shared" si="110"/>
        <v>161</v>
      </c>
      <c r="Q189" s="170">
        <f>SUM(E189,I189,M189)</f>
        <v>43</v>
      </c>
      <c r="R189" s="172">
        <f>SUM(F189,J189,N189)</f>
        <v>118</v>
      </c>
      <c r="S189" s="123">
        <f t="shared" si="103"/>
        <v>6</v>
      </c>
      <c r="T189" s="124"/>
      <c r="U189" s="177">
        <v>2</v>
      </c>
      <c r="V189" s="177">
        <v>4</v>
      </c>
      <c r="W189" s="126">
        <f t="shared" si="111"/>
        <v>5</v>
      </c>
      <c r="X189" s="127"/>
      <c r="Y189" s="119">
        <v>2</v>
      </c>
      <c r="Z189" s="121">
        <v>3</v>
      </c>
    </row>
    <row r="190" spans="1:26" ht="14.25" customHeight="1" x14ac:dyDescent="0.15">
      <c r="A190" s="116" t="s">
        <v>89</v>
      </c>
      <c r="B190" s="163" t="s">
        <v>83</v>
      </c>
      <c r="C190" s="197">
        <v>9770</v>
      </c>
      <c r="D190" s="198">
        <f t="shared" si="104"/>
        <v>20170</v>
      </c>
      <c r="E190" s="198">
        <v>9465</v>
      </c>
      <c r="F190" s="199">
        <v>10705</v>
      </c>
      <c r="G190" s="200">
        <v>946</v>
      </c>
      <c r="H190" s="198">
        <f t="shared" si="105"/>
        <v>2020</v>
      </c>
      <c r="I190" s="198">
        <v>967</v>
      </c>
      <c r="J190" s="201">
        <v>1053</v>
      </c>
      <c r="K190" s="202">
        <v>345</v>
      </c>
      <c r="L190" s="203">
        <f t="shared" si="106"/>
        <v>891</v>
      </c>
      <c r="M190" s="203">
        <v>437</v>
      </c>
      <c r="N190" s="204">
        <v>454</v>
      </c>
      <c r="O190" s="133">
        <f t="shared" si="108"/>
        <v>11061</v>
      </c>
      <c r="P190" s="130">
        <f t="shared" si="110"/>
        <v>23081</v>
      </c>
      <c r="Q190" s="130">
        <f>+E190+I190+M190</f>
        <v>10869</v>
      </c>
      <c r="R190" s="134">
        <f>+F190+J190+N190</f>
        <v>12212</v>
      </c>
      <c r="S190" s="137">
        <f t="shared" ref="S190:S253" si="112">+U190+V190</f>
        <v>6897</v>
      </c>
      <c r="T190" s="138">
        <f>S190/P190*100</f>
        <v>29.881720895975043</v>
      </c>
      <c r="U190" s="130">
        <v>2882</v>
      </c>
      <c r="V190" s="130">
        <v>4015</v>
      </c>
      <c r="W190" s="139">
        <f t="shared" si="111"/>
        <v>3646</v>
      </c>
      <c r="X190" s="138">
        <f>W190/P190*100</f>
        <v>15.796542610805425</v>
      </c>
      <c r="Y190" s="130">
        <v>1449</v>
      </c>
      <c r="Z190" s="134">
        <v>2197</v>
      </c>
    </row>
    <row r="191" spans="1:26" ht="14.25" customHeight="1" x14ac:dyDescent="0.15">
      <c r="A191" s="262"/>
      <c r="B191" s="45"/>
      <c r="C191" s="169">
        <v>130</v>
      </c>
      <c r="D191" s="170">
        <f t="shared" si="104"/>
        <v>140</v>
      </c>
      <c r="E191" s="170">
        <v>39</v>
      </c>
      <c r="F191" s="171">
        <v>101</v>
      </c>
      <c r="G191" s="169">
        <v>16</v>
      </c>
      <c r="H191" s="170">
        <f t="shared" si="105"/>
        <v>16</v>
      </c>
      <c r="I191" s="170">
        <v>2</v>
      </c>
      <c r="J191" s="172">
        <v>14</v>
      </c>
      <c r="K191" s="173">
        <v>0</v>
      </c>
      <c r="L191" s="170">
        <f t="shared" si="106"/>
        <v>0</v>
      </c>
      <c r="M191" s="170">
        <v>0</v>
      </c>
      <c r="N191" s="171">
        <v>0</v>
      </c>
      <c r="O191" s="169">
        <f t="shared" si="108"/>
        <v>146</v>
      </c>
      <c r="P191" s="170">
        <f t="shared" si="110"/>
        <v>156</v>
      </c>
      <c r="Q191" s="170">
        <f>SUM(E191,I191,M191)</f>
        <v>41</v>
      </c>
      <c r="R191" s="172">
        <f>SUM(F191,J191,N191)</f>
        <v>115</v>
      </c>
      <c r="S191" s="123">
        <f t="shared" si="112"/>
        <v>6</v>
      </c>
      <c r="T191" s="124"/>
      <c r="U191" s="177">
        <v>2</v>
      </c>
      <c r="V191" s="177">
        <v>4</v>
      </c>
      <c r="W191" s="126">
        <f t="shared" si="111"/>
        <v>5</v>
      </c>
      <c r="X191" s="127"/>
      <c r="Y191" s="119">
        <v>2</v>
      </c>
      <c r="Z191" s="121">
        <v>3</v>
      </c>
    </row>
    <row r="192" spans="1:26" ht="14.25" customHeight="1" x14ac:dyDescent="0.15">
      <c r="A192" s="116" t="s">
        <v>88</v>
      </c>
      <c r="B192" s="163" t="s">
        <v>83</v>
      </c>
      <c r="C192" s="197">
        <v>9768</v>
      </c>
      <c r="D192" s="198">
        <f t="shared" si="104"/>
        <v>20175</v>
      </c>
      <c r="E192" s="198">
        <v>9460</v>
      </c>
      <c r="F192" s="199">
        <v>10715</v>
      </c>
      <c r="G192" s="200">
        <v>951</v>
      </c>
      <c r="H192" s="198">
        <f t="shared" si="105"/>
        <v>2022</v>
      </c>
      <c r="I192" s="198">
        <v>971</v>
      </c>
      <c r="J192" s="201">
        <v>1051</v>
      </c>
      <c r="K192" s="202">
        <v>345</v>
      </c>
      <c r="L192" s="203">
        <f t="shared" si="106"/>
        <v>894</v>
      </c>
      <c r="M192" s="203">
        <v>437</v>
      </c>
      <c r="N192" s="204">
        <v>457</v>
      </c>
      <c r="O192" s="133">
        <f t="shared" si="108"/>
        <v>11064</v>
      </c>
      <c r="P192" s="130">
        <f t="shared" si="110"/>
        <v>23091</v>
      </c>
      <c r="Q192" s="130">
        <f>+E192+I192+M192</f>
        <v>10868</v>
      </c>
      <c r="R192" s="134">
        <f>+F192+J192+N192</f>
        <v>12223</v>
      </c>
      <c r="S192" s="137">
        <f t="shared" si="112"/>
        <v>6885</v>
      </c>
      <c r="T192" s="138">
        <f>S192/P192*100</f>
        <v>29.816811744835654</v>
      </c>
      <c r="U192" s="130">
        <v>2871</v>
      </c>
      <c r="V192" s="130">
        <v>4014</v>
      </c>
      <c r="W192" s="139">
        <f t="shared" si="111"/>
        <v>3642</v>
      </c>
      <c r="X192" s="138">
        <f>W192/P192*100</f>
        <v>15.772378848902168</v>
      </c>
      <c r="Y192" s="130">
        <v>1442</v>
      </c>
      <c r="Z192" s="134">
        <v>2200</v>
      </c>
    </row>
    <row r="193" spans="1:26" ht="14.25" customHeight="1" x14ac:dyDescent="0.15">
      <c r="A193" s="262"/>
      <c r="B193" s="45"/>
      <c r="C193" s="169">
        <v>121</v>
      </c>
      <c r="D193" s="170">
        <f t="shared" si="104"/>
        <v>131</v>
      </c>
      <c r="E193" s="170">
        <v>36</v>
      </c>
      <c r="F193" s="171">
        <v>95</v>
      </c>
      <c r="G193" s="169">
        <v>16</v>
      </c>
      <c r="H193" s="170">
        <f t="shared" si="105"/>
        <v>16</v>
      </c>
      <c r="I193" s="170">
        <v>2</v>
      </c>
      <c r="J193" s="172">
        <v>14</v>
      </c>
      <c r="K193" s="173">
        <v>0</v>
      </c>
      <c r="L193" s="170">
        <f t="shared" si="106"/>
        <v>0</v>
      </c>
      <c r="M193" s="170">
        <v>0</v>
      </c>
      <c r="N193" s="171">
        <v>0</v>
      </c>
      <c r="O193" s="169">
        <f t="shared" si="108"/>
        <v>137</v>
      </c>
      <c r="P193" s="170">
        <f t="shared" si="110"/>
        <v>147</v>
      </c>
      <c r="Q193" s="170">
        <f>SUM(E193,I193,M193)</f>
        <v>38</v>
      </c>
      <c r="R193" s="172">
        <f>SUM(F193,J193,N193)</f>
        <v>109</v>
      </c>
      <c r="S193" s="123">
        <f t="shared" si="112"/>
        <v>6</v>
      </c>
      <c r="T193" s="124"/>
      <c r="U193" s="177">
        <v>2</v>
      </c>
      <c r="V193" s="177">
        <v>4</v>
      </c>
      <c r="W193" s="126">
        <f t="shared" si="111"/>
        <v>5</v>
      </c>
      <c r="X193" s="127"/>
      <c r="Y193" s="119">
        <v>2</v>
      </c>
      <c r="Z193" s="121">
        <v>3</v>
      </c>
    </row>
    <row r="194" spans="1:26" ht="14.25" customHeight="1" x14ac:dyDescent="0.15">
      <c r="A194" s="116" t="s">
        <v>87</v>
      </c>
      <c r="B194" s="163" t="s">
        <v>83</v>
      </c>
      <c r="C194" s="197">
        <v>9746</v>
      </c>
      <c r="D194" s="198">
        <f t="shared" si="104"/>
        <v>20156</v>
      </c>
      <c r="E194" s="198">
        <v>9457</v>
      </c>
      <c r="F194" s="199">
        <v>10699</v>
      </c>
      <c r="G194" s="200">
        <v>951</v>
      </c>
      <c r="H194" s="198">
        <f t="shared" si="105"/>
        <v>2023</v>
      </c>
      <c r="I194" s="198">
        <v>973</v>
      </c>
      <c r="J194" s="201">
        <v>1050</v>
      </c>
      <c r="K194" s="202">
        <v>340</v>
      </c>
      <c r="L194" s="203">
        <f t="shared" si="106"/>
        <v>894</v>
      </c>
      <c r="M194" s="203">
        <v>437</v>
      </c>
      <c r="N194" s="204">
        <v>457</v>
      </c>
      <c r="O194" s="133">
        <f t="shared" si="108"/>
        <v>11037</v>
      </c>
      <c r="P194" s="130">
        <f t="shared" si="110"/>
        <v>23073</v>
      </c>
      <c r="Q194" s="130">
        <f>+E194+I194+M194</f>
        <v>10867</v>
      </c>
      <c r="R194" s="134">
        <f>+F194+J194+N194</f>
        <v>12206</v>
      </c>
      <c r="S194" s="137">
        <f t="shared" si="112"/>
        <v>6878</v>
      </c>
      <c r="T194" s="138">
        <f>S194/P194*100</f>
        <v>29.809734321501324</v>
      </c>
      <c r="U194" s="130">
        <v>2877</v>
      </c>
      <c r="V194" s="130">
        <v>4001</v>
      </c>
      <c r="W194" s="139">
        <f t="shared" si="111"/>
        <v>3640</v>
      </c>
      <c r="X194" s="138">
        <f>W194/P194*100</f>
        <v>15.77601525592684</v>
      </c>
      <c r="Y194" s="130">
        <v>1442</v>
      </c>
      <c r="Z194" s="134">
        <v>2198</v>
      </c>
    </row>
    <row r="195" spans="1:26" ht="14.25" customHeight="1" x14ac:dyDescent="0.15">
      <c r="A195" s="262"/>
      <c r="B195" s="45"/>
      <c r="C195" s="169">
        <v>115</v>
      </c>
      <c r="D195" s="170">
        <f t="shared" si="104"/>
        <v>125</v>
      </c>
      <c r="E195" s="170">
        <v>37</v>
      </c>
      <c r="F195" s="171">
        <v>88</v>
      </c>
      <c r="G195" s="169">
        <v>15</v>
      </c>
      <c r="H195" s="170">
        <f t="shared" si="105"/>
        <v>15</v>
      </c>
      <c r="I195" s="170">
        <v>2</v>
      </c>
      <c r="J195" s="172">
        <v>13</v>
      </c>
      <c r="K195" s="173">
        <v>0</v>
      </c>
      <c r="L195" s="170">
        <f t="shared" si="106"/>
        <v>0</v>
      </c>
      <c r="M195" s="170">
        <v>0</v>
      </c>
      <c r="N195" s="171">
        <v>0</v>
      </c>
      <c r="O195" s="169">
        <f t="shared" si="108"/>
        <v>130</v>
      </c>
      <c r="P195" s="170">
        <f t="shared" si="110"/>
        <v>140</v>
      </c>
      <c r="Q195" s="170">
        <f>SUM(E195,I195,M195)</f>
        <v>39</v>
      </c>
      <c r="R195" s="172">
        <f>SUM(F195,J195,N195)</f>
        <v>101</v>
      </c>
      <c r="S195" s="123">
        <f t="shared" si="112"/>
        <v>6</v>
      </c>
      <c r="T195" s="124"/>
      <c r="U195" s="177">
        <v>2</v>
      </c>
      <c r="V195" s="177">
        <v>4</v>
      </c>
      <c r="W195" s="126">
        <f t="shared" si="111"/>
        <v>5</v>
      </c>
      <c r="X195" s="127"/>
      <c r="Y195" s="119">
        <v>2</v>
      </c>
      <c r="Z195" s="121">
        <v>3</v>
      </c>
    </row>
    <row r="196" spans="1:26" ht="14.25" customHeight="1" x14ac:dyDescent="0.15">
      <c r="A196" s="116" t="s">
        <v>86</v>
      </c>
      <c r="B196" s="163" t="s">
        <v>83</v>
      </c>
      <c r="C196" s="197">
        <v>9736</v>
      </c>
      <c r="D196" s="198">
        <f t="shared" ref="D196:D217" si="113">SUM(E196,F196)</f>
        <v>20159</v>
      </c>
      <c r="E196" s="198">
        <v>9464</v>
      </c>
      <c r="F196" s="199">
        <v>10695</v>
      </c>
      <c r="G196" s="200">
        <v>951</v>
      </c>
      <c r="H196" s="198">
        <f t="shared" ref="H196:H217" si="114">SUM(I196,J196)</f>
        <v>2024</v>
      </c>
      <c r="I196" s="198">
        <v>972</v>
      </c>
      <c r="J196" s="201">
        <v>1052</v>
      </c>
      <c r="K196" s="202">
        <v>338</v>
      </c>
      <c r="L196" s="203">
        <f t="shared" ref="L196:L217" si="115">SUM(M196,N196)</f>
        <v>895</v>
      </c>
      <c r="M196" s="203">
        <v>436</v>
      </c>
      <c r="N196" s="204">
        <v>459</v>
      </c>
      <c r="O196" s="133">
        <f t="shared" si="108"/>
        <v>11025</v>
      </c>
      <c r="P196" s="130">
        <f t="shared" si="110"/>
        <v>23078</v>
      </c>
      <c r="Q196" s="130">
        <f>+E196+I196+M196</f>
        <v>10872</v>
      </c>
      <c r="R196" s="134">
        <f>+F196+J196+N196</f>
        <v>12206</v>
      </c>
      <c r="S196" s="137">
        <f t="shared" si="112"/>
        <v>6867</v>
      </c>
      <c r="T196" s="138">
        <f>S196/P196*100</f>
        <v>29.755611404801108</v>
      </c>
      <c r="U196" s="130">
        <v>2873</v>
      </c>
      <c r="V196" s="130">
        <v>3994</v>
      </c>
      <c r="W196" s="139">
        <f t="shared" si="111"/>
        <v>3638</v>
      </c>
      <c r="X196" s="138">
        <f>W196/P196*100</f>
        <v>15.76393101655256</v>
      </c>
      <c r="Y196" s="130">
        <v>1442</v>
      </c>
      <c r="Z196" s="134">
        <v>2196</v>
      </c>
    </row>
    <row r="197" spans="1:26" ht="14.25" customHeight="1" thickBot="1" x14ac:dyDescent="0.2">
      <c r="A197" s="178"/>
      <c r="B197" s="180"/>
      <c r="C197" s="181">
        <v>97</v>
      </c>
      <c r="D197" s="182">
        <f t="shared" si="113"/>
        <v>107</v>
      </c>
      <c r="E197" s="182">
        <v>28</v>
      </c>
      <c r="F197" s="183">
        <v>79</v>
      </c>
      <c r="G197" s="181">
        <v>14</v>
      </c>
      <c r="H197" s="182">
        <f t="shared" si="114"/>
        <v>14</v>
      </c>
      <c r="I197" s="182">
        <v>1</v>
      </c>
      <c r="J197" s="184">
        <v>13</v>
      </c>
      <c r="K197" s="185">
        <v>0</v>
      </c>
      <c r="L197" s="182">
        <f t="shared" si="115"/>
        <v>0</v>
      </c>
      <c r="M197" s="182">
        <v>0</v>
      </c>
      <c r="N197" s="183">
        <v>0</v>
      </c>
      <c r="O197" s="181">
        <f t="shared" si="108"/>
        <v>111</v>
      </c>
      <c r="P197" s="182">
        <f t="shared" si="110"/>
        <v>121</v>
      </c>
      <c r="Q197" s="182">
        <f>SUM(E197,I197,M197)</f>
        <v>29</v>
      </c>
      <c r="R197" s="184">
        <f>SUM(F197,J197,N197)</f>
        <v>92</v>
      </c>
      <c r="S197" s="186">
        <f t="shared" si="112"/>
        <v>6</v>
      </c>
      <c r="T197" s="187"/>
      <c r="U197" s="194">
        <v>2</v>
      </c>
      <c r="V197" s="194">
        <v>4</v>
      </c>
      <c r="W197" s="189">
        <f t="shared" si="111"/>
        <v>5</v>
      </c>
      <c r="X197" s="190"/>
      <c r="Y197" s="195">
        <v>2</v>
      </c>
      <c r="Z197" s="196">
        <v>3</v>
      </c>
    </row>
    <row r="198" spans="1:26" ht="14.25" customHeight="1" x14ac:dyDescent="0.15">
      <c r="A198" s="99" t="s">
        <v>85</v>
      </c>
      <c r="B198" s="179" t="s">
        <v>83</v>
      </c>
      <c r="C198" s="164">
        <v>9642</v>
      </c>
      <c r="D198" s="174">
        <f t="shared" si="113"/>
        <v>20060</v>
      </c>
      <c r="E198" s="174">
        <v>9409</v>
      </c>
      <c r="F198" s="175">
        <v>10651</v>
      </c>
      <c r="G198" s="167">
        <v>938</v>
      </c>
      <c r="H198" s="174">
        <f t="shared" si="114"/>
        <v>1997</v>
      </c>
      <c r="I198" s="174">
        <v>956</v>
      </c>
      <c r="J198" s="176">
        <v>1041</v>
      </c>
      <c r="K198" s="168">
        <v>338</v>
      </c>
      <c r="L198" s="165">
        <f t="shared" si="115"/>
        <v>899</v>
      </c>
      <c r="M198" s="165">
        <v>438</v>
      </c>
      <c r="N198" s="166">
        <v>461</v>
      </c>
      <c r="O198" s="140">
        <f t="shared" ref="O198:O217" si="116">SUM(C198,G198,K198)</f>
        <v>10918</v>
      </c>
      <c r="P198" s="141">
        <f t="shared" si="110"/>
        <v>22956</v>
      </c>
      <c r="Q198" s="141">
        <f>+E198+I198+M198</f>
        <v>10803</v>
      </c>
      <c r="R198" s="144">
        <f>+F198+J198+N198</f>
        <v>12153</v>
      </c>
      <c r="S198" s="147">
        <f t="shared" si="112"/>
        <v>6861</v>
      </c>
      <c r="T198" s="148">
        <f>S198/P198*100</f>
        <v>29.887611082070048</v>
      </c>
      <c r="U198" s="141">
        <v>2868</v>
      </c>
      <c r="V198" s="141">
        <v>3993</v>
      </c>
      <c r="W198" s="149">
        <f t="shared" si="111"/>
        <v>3633</v>
      </c>
      <c r="X198" s="148">
        <f>W198/P198*100</f>
        <v>15.825927861996863</v>
      </c>
      <c r="Y198" s="141">
        <v>1436</v>
      </c>
      <c r="Z198" s="144">
        <v>2197</v>
      </c>
    </row>
    <row r="199" spans="1:26" ht="14.25" customHeight="1" x14ac:dyDescent="0.15">
      <c r="A199" s="262"/>
      <c r="B199" s="45"/>
      <c r="C199" s="169">
        <v>106</v>
      </c>
      <c r="D199" s="170">
        <f t="shared" si="113"/>
        <v>119</v>
      </c>
      <c r="E199" s="170">
        <v>35</v>
      </c>
      <c r="F199" s="171">
        <v>84</v>
      </c>
      <c r="G199" s="169">
        <v>9</v>
      </c>
      <c r="H199" s="170">
        <f t="shared" si="114"/>
        <v>9</v>
      </c>
      <c r="I199" s="170">
        <v>1</v>
      </c>
      <c r="J199" s="172">
        <v>8</v>
      </c>
      <c r="K199" s="173">
        <v>0</v>
      </c>
      <c r="L199" s="170">
        <f t="shared" si="115"/>
        <v>0</v>
      </c>
      <c r="M199" s="170">
        <v>0</v>
      </c>
      <c r="N199" s="171">
        <v>0</v>
      </c>
      <c r="O199" s="169">
        <f t="shared" si="116"/>
        <v>115</v>
      </c>
      <c r="P199" s="170">
        <f t="shared" si="110"/>
        <v>128</v>
      </c>
      <c r="Q199" s="170">
        <f>SUM(E199,I199,M199)</f>
        <v>36</v>
      </c>
      <c r="R199" s="172">
        <f>SUM(F199,J199,N199)</f>
        <v>92</v>
      </c>
      <c r="S199" s="123">
        <f t="shared" si="112"/>
        <v>6</v>
      </c>
      <c r="T199" s="124"/>
      <c r="U199" s="177">
        <v>2</v>
      </c>
      <c r="V199" s="177">
        <v>4</v>
      </c>
      <c r="W199" s="126">
        <f t="shared" si="111"/>
        <v>5</v>
      </c>
      <c r="X199" s="127"/>
      <c r="Y199" s="119">
        <v>2</v>
      </c>
      <c r="Z199" s="121">
        <v>3</v>
      </c>
    </row>
    <row r="200" spans="1:26" ht="14.25" customHeight="1" x14ac:dyDescent="0.15">
      <c r="A200" s="99" t="s">
        <v>84</v>
      </c>
      <c r="B200" s="179" t="s">
        <v>83</v>
      </c>
      <c r="C200" s="164">
        <v>9703</v>
      </c>
      <c r="D200" s="174">
        <f t="shared" si="113"/>
        <v>20307</v>
      </c>
      <c r="E200" s="174">
        <v>9538</v>
      </c>
      <c r="F200" s="175">
        <v>10769</v>
      </c>
      <c r="G200" s="167">
        <v>948</v>
      </c>
      <c r="H200" s="174">
        <f t="shared" si="114"/>
        <v>2022</v>
      </c>
      <c r="I200" s="174">
        <v>973</v>
      </c>
      <c r="J200" s="176">
        <v>1049</v>
      </c>
      <c r="K200" s="168">
        <v>344</v>
      </c>
      <c r="L200" s="165">
        <f t="shared" si="115"/>
        <v>915</v>
      </c>
      <c r="M200" s="165">
        <v>446</v>
      </c>
      <c r="N200" s="166">
        <v>469</v>
      </c>
      <c r="O200" s="133">
        <f t="shared" si="116"/>
        <v>10995</v>
      </c>
      <c r="P200" s="130">
        <f t="shared" si="110"/>
        <v>23244</v>
      </c>
      <c r="Q200" s="130">
        <f>+E200+I200+M200</f>
        <v>10957</v>
      </c>
      <c r="R200" s="134">
        <f>+F200+J200+N200</f>
        <v>12287</v>
      </c>
      <c r="S200" s="137">
        <f t="shared" si="112"/>
        <v>6835</v>
      </c>
      <c r="T200" s="138">
        <f>S200/P200*100</f>
        <v>29.405437962484942</v>
      </c>
      <c r="U200" s="130">
        <v>2855</v>
      </c>
      <c r="V200" s="130">
        <v>3980</v>
      </c>
      <c r="W200" s="139">
        <f t="shared" si="111"/>
        <v>3627</v>
      </c>
      <c r="X200" s="138">
        <f>W200/P200*100</f>
        <v>15.604026845637584</v>
      </c>
      <c r="Y200" s="130">
        <v>1433</v>
      </c>
      <c r="Z200" s="134">
        <v>2194</v>
      </c>
    </row>
    <row r="201" spans="1:26" ht="14.25" customHeight="1" x14ac:dyDescent="0.15">
      <c r="A201" s="262"/>
      <c r="B201" s="45"/>
      <c r="C201" s="169">
        <v>118</v>
      </c>
      <c r="D201" s="170">
        <f t="shared" si="113"/>
        <v>132</v>
      </c>
      <c r="E201" s="170">
        <v>41</v>
      </c>
      <c r="F201" s="171">
        <v>91</v>
      </c>
      <c r="G201" s="169">
        <v>9</v>
      </c>
      <c r="H201" s="170">
        <f t="shared" si="114"/>
        <v>9</v>
      </c>
      <c r="I201" s="170">
        <v>1</v>
      </c>
      <c r="J201" s="172">
        <v>8</v>
      </c>
      <c r="K201" s="173">
        <v>0</v>
      </c>
      <c r="L201" s="170">
        <f t="shared" si="115"/>
        <v>0</v>
      </c>
      <c r="M201" s="170">
        <v>0</v>
      </c>
      <c r="N201" s="171">
        <v>0</v>
      </c>
      <c r="O201" s="169">
        <f t="shared" si="116"/>
        <v>127</v>
      </c>
      <c r="P201" s="170">
        <f t="shared" si="110"/>
        <v>141</v>
      </c>
      <c r="Q201" s="170">
        <f>SUM(E201,I201,M201)</f>
        <v>42</v>
      </c>
      <c r="R201" s="172">
        <f>SUM(F201,J201,N201)</f>
        <v>99</v>
      </c>
      <c r="S201" s="123">
        <f t="shared" si="112"/>
        <v>6</v>
      </c>
      <c r="T201" s="124"/>
      <c r="U201" s="177">
        <v>2</v>
      </c>
      <c r="V201" s="177">
        <v>4</v>
      </c>
      <c r="W201" s="126">
        <f t="shared" si="111"/>
        <v>5</v>
      </c>
      <c r="X201" s="127"/>
      <c r="Y201" s="119">
        <v>2</v>
      </c>
      <c r="Z201" s="121">
        <v>3</v>
      </c>
    </row>
    <row r="202" spans="1:26" ht="14.25" customHeight="1" x14ac:dyDescent="0.15">
      <c r="A202" s="99" t="s">
        <v>82</v>
      </c>
      <c r="B202" s="179" t="s">
        <v>83</v>
      </c>
      <c r="C202" s="164">
        <v>9713</v>
      </c>
      <c r="D202" s="174">
        <f t="shared" si="113"/>
        <v>20335</v>
      </c>
      <c r="E202" s="174">
        <v>9544</v>
      </c>
      <c r="F202" s="175">
        <v>10791</v>
      </c>
      <c r="G202" s="167">
        <v>952</v>
      </c>
      <c r="H202" s="174">
        <f t="shared" si="114"/>
        <v>2030</v>
      </c>
      <c r="I202" s="174">
        <v>978</v>
      </c>
      <c r="J202" s="176">
        <v>1052</v>
      </c>
      <c r="K202" s="168">
        <v>344</v>
      </c>
      <c r="L202" s="165">
        <f t="shared" si="115"/>
        <v>913</v>
      </c>
      <c r="M202" s="165">
        <v>442</v>
      </c>
      <c r="N202" s="166">
        <v>471</v>
      </c>
      <c r="O202" s="133">
        <f t="shared" si="116"/>
        <v>11009</v>
      </c>
      <c r="P202" s="130">
        <f t="shared" si="110"/>
        <v>23278</v>
      </c>
      <c r="Q202" s="130">
        <f>+E202+I202+M202</f>
        <v>10964</v>
      </c>
      <c r="R202" s="134">
        <f>+F202+J202+N202</f>
        <v>12314</v>
      </c>
      <c r="S202" s="137">
        <f t="shared" si="112"/>
        <v>6829</v>
      </c>
      <c r="T202" s="138">
        <f>S202/P202*100</f>
        <v>29.336712776011687</v>
      </c>
      <c r="U202" s="130">
        <v>2853</v>
      </c>
      <c r="V202" s="130">
        <v>3976</v>
      </c>
      <c r="W202" s="139">
        <f t="shared" si="111"/>
        <v>3625</v>
      </c>
      <c r="X202" s="138">
        <f>W202/P202*100</f>
        <v>15.572643697912191</v>
      </c>
      <c r="Y202" s="130">
        <v>1434</v>
      </c>
      <c r="Z202" s="134">
        <v>2191</v>
      </c>
    </row>
    <row r="203" spans="1:26" ht="14.25" customHeight="1" x14ac:dyDescent="0.15">
      <c r="A203" s="262"/>
      <c r="B203" s="45"/>
      <c r="C203" s="169">
        <v>118</v>
      </c>
      <c r="D203" s="170">
        <f t="shared" si="113"/>
        <v>132</v>
      </c>
      <c r="E203" s="170">
        <v>41</v>
      </c>
      <c r="F203" s="171">
        <v>91</v>
      </c>
      <c r="G203" s="169">
        <v>9</v>
      </c>
      <c r="H203" s="170">
        <f t="shared" si="114"/>
        <v>9</v>
      </c>
      <c r="I203" s="170">
        <v>1</v>
      </c>
      <c r="J203" s="172">
        <v>8</v>
      </c>
      <c r="K203" s="173">
        <v>1</v>
      </c>
      <c r="L203" s="170">
        <f t="shared" si="115"/>
        <v>1</v>
      </c>
      <c r="M203" s="170">
        <v>0</v>
      </c>
      <c r="N203" s="171">
        <v>1</v>
      </c>
      <c r="O203" s="169">
        <f t="shared" si="116"/>
        <v>128</v>
      </c>
      <c r="P203" s="170">
        <f t="shared" si="110"/>
        <v>142</v>
      </c>
      <c r="Q203" s="170">
        <f>SUM(E203,I203,M203)</f>
        <v>42</v>
      </c>
      <c r="R203" s="172">
        <f>SUM(F203,J203,N203)</f>
        <v>100</v>
      </c>
      <c r="S203" s="123">
        <f t="shared" si="112"/>
        <v>6</v>
      </c>
      <c r="T203" s="124"/>
      <c r="U203" s="177">
        <v>2</v>
      </c>
      <c r="V203" s="177">
        <v>4</v>
      </c>
      <c r="W203" s="126">
        <f t="shared" si="111"/>
        <v>5</v>
      </c>
      <c r="X203" s="127"/>
      <c r="Y203" s="119">
        <v>2</v>
      </c>
      <c r="Z203" s="121">
        <v>3</v>
      </c>
    </row>
    <row r="204" spans="1:26" ht="14.25" customHeight="1" x14ac:dyDescent="0.15">
      <c r="A204" s="99" t="s">
        <v>81</v>
      </c>
      <c r="B204" s="179" t="s">
        <v>70</v>
      </c>
      <c r="C204" s="164">
        <v>9741</v>
      </c>
      <c r="D204" s="174">
        <f t="shared" si="113"/>
        <v>20378</v>
      </c>
      <c r="E204" s="174">
        <v>9570</v>
      </c>
      <c r="F204" s="175">
        <v>10808</v>
      </c>
      <c r="G204" s="167">
        <v>953</v>
      </c>
      <c r="H204" s="174">
        <f t="shared" si="114"/>
        <v>2033</v>
      </c>
      <c r="I204" s="174">
        <v>981</v>
      </c>
      <c r="J204" s="176">
        <v>1052</v>
      </c>
      <c r="K204" s="168">
        <v>342</v>
      </c>
      <c r="L204" s="165">
        <f t="shared" si="115"/>
        <v>912</v>
      </c>
      <c r="M204" s="165">
        <v>441</v>
      </c>
      <c r="N204" s="166">
        <v>471</v>
      </c>
      <c r="O204" s="133">
        <f t="shared" si="116"/>
        <v>11036</v>
      </c>
      <c r="P204" s="130">
        <f t="shared" si="110"/>
        <v>23323</v>
      </c>
      <c r="Q204" s="130">
        <f>+E204+I204+M204</f>
        <v>10992</v>
      </c>
      <c r="R204" s="134">
        <f>+F204+J204+N204</f>
        <v>12331</v>
      </c>
      <c r="S204" s="137">
        <f t="shared" si="112"/>
        <v>6815</v>
      </c>
      <c r="T204" s="138">
        <f>S204/P204*100</f>
        <v>29.220083179693862</v>
      </c>
      <c r="U204" s="130">
        <v>2854</v>
      </c>
      <c r="V204" s="130">
        <v>3961</v>
      </c>
      <c r="W204" s="139">
        <f t="shared" si="111"/>
        <v>3623</v>
      </c>
      <c r="X204" s="138">
        <f>W204/P204*100</f>
        <v>15.534022209835785</v>
      </c>
      <c r="Y204" s="130">
        <v>1430</v>
      </c>
      <c r="Z204" s="134">
        <v>2193</v>
      </c>
    </row>
    <row r="205" spans="1:26" ht="14.25" customHeight="1" x14ac:dyDescent="0.15">
      <c r="A205" s="262"/>
      <c r="B205" s="45"/>
      <c r="C205" s="169">
        <v>120</v>
      </c>
      <c r="D205" s="170">
        <f t="shared" si="113"/>
        <v>134</v>
      </c>
      <c r="E205" s="170">
        <v>42</v>
      </c>
      <c r="F205" s="171">
        <v>92</v>
      </c>
      <c r="G205" s="169">
        <v>12</v>
      </c>
      <c r="H205" s="170">
        <f t="shared" si="114"/>
        <v>12</v>
      </c>
      <c r="I205" s="170">
        <v>1</v>
      </c>
      <c r="J205" s="172">
        <v>11</v>
      </c>
      <c r="K205" s="173">
        <v>1</v>
      </c>
      <c r="L205" s="170">
        <f t="shared" si="115"/>
        <v>1</v>
      </c>
      <c r="M205" s="170">
        <v>0</v>
      </c>
      <c r="N205" s="171">
        <v>1</v>
      </c>
      <c r="O205" s="169">
        <f t="shared" si="116"/>
        <v>133</v>
      </c>
      <c r="P205" s="170">
        <f t="shared" si="110"/>
        <v>147</v>
      </c>
      <c r="Q205" s="170">
        <f>SUM(E205,I205,M205)</f>
        <v>43</v>
      </c>
      <c r="R205" s="172">
        <f>SUM(F205,J205,N205)</f>
        <v>104</v>
      </c>
      <c r="S205" s="123">
        <f t="shared" si="112"/>
        <v>6</v>
      </c>
      <c r="T205" s="124"/>
      <c r="U205" s="177">
        <v>2</v>
      </c>
      <c r="V205" s="177">
        <v>4</v>
      </c>
      <c r="W205" s="126">
        <f t="shared" si="111"/>
        <v>5</v>
      </c>
      <c r="X205" s="127"/>
      <c r="Y205" s="119">
        <v>2</v>
      </c>
      <c r="Z205" s="121">
        <v>3</v>
      </c>
    </row>
    <row r="206" spans="1:26" ht="14.25" customHeight="1" x14ac:dyDescent="0.15">
      <c r="A206" s="99" t="s">
        <v>80</v>
      </c>
      <c r="B206" s="179" t="s">
        <v>70</v>
      </c>
      <c r="C206" s="164">
        <v>9737</v>
      </c>
      <c r="D206" s="174">
        <f t="shared" si="113"/>
        <v>20370</v>
      </c>
      <c r="E206" s="174">
        <v>9572</v>
      </c>
      <c r="F206" s="175">
        <v>10798</v>
      </c>
      <c r="G206" s="167">
        <v>954</v>
      </c>
      <c r="H206" s="174">
        <f t="shared" si="114"/>
        <v>2038</v>
      </c>
      <c r="I206" s="174">
        <v>983</v>
      </c>
      <c r="J206" s="176">
        <v>1055</v>
      </c>
      <c r="K206" s="168">
        <v>342</v>
      </c>
      <c r="L206" s="165">
        <f t="shared" si="115"/>
        <v>915</v>
      </c>
      <c r="M206" s="165">
        <v>442</v>
      </c>
      <c r="N206" s="166">
        <v>473</v>
      </c>
      <c r="O206" s="133">
        <f t="shared" si="116"/>
        <v>11033</v>
      </c>
      <c r="P206" s="130">
        <f t="shared" si="110"/>
        <v>23323</v>
      </c>
      <c r="Q206" s="130">
        <f>+E206+I206+M206</f>
        <v>10997</v>
      </c>
      <c r="R206" s="134">
        <f>+F206+J206+N206</f>
        <v>12326</v>
      </c>
      <c r="S206" s="137">
        <f t="shared" si="112"/>
        <v>6815</v>
      </c>
      <c r="T206" s="138">
        <f>S206/P206*100</f>
        <v>29.220083179693862</v>
      </c>
      <c r="U206" s="130">
        <v>2853</v>
      </c>
      <c r="V206" s="130">
        <v>3962</v>
      </c>
      <c r="W206" s="139">
        <f t="shared" si="111"/>
        <v>3630</v>
      </c>
      <c r="X206" s="138">
        <f>W206/P206*100</f>
        <v>15.564035501436349</v>
      </c>
      <c r="Y206" s="130">
        <v>1434</v>
      </c>
      <c r="Z206" s="134">
        <v>2196</v>
      </c>
    </row>
    <row r="207" spans="1:26" ht="14.25" customHeight="1" x14ac:dyDescent="0.15">
      <c r="A207" s="262"/>
      <c r="B207" s="45"/>
      <c r="C207" s="169">
        <v>111</v>
      </c>
      <c r="D207" s="170">
        <f t="shared" si="113"/>
        <v>124</v>
      </c>
      <c r="E207" s="170">
        <v>38</v>
      </c>
      <c r="F207" s="171">
        <v>86</v>
      </c>
      <c r="G207" s="169">
        <v>12</v>
      </c>
      <c r="H207" s="170">
        <f t="shared" si="114"/>
        <v>12</v>
      </c>
      <c r="I207" s="170">
        <v>1</v>
      </c>
      <c r="J207" s="172">
        <v>11</v>
      </c>
      <c r="K207" s="173">
        <v>1</v>
      </c>
      <c r="L207" s="170">
        <f t="shared" si="115"/>
        <v>1</v>
      </c>
      <c r="M207" s="170">
        <v>0</v>
      </c>
      <c r="N207" s="171">
        <v>1</v>
      </c>
      <c r="O207" s="169">
        <f t="shared" si="116"/>
        <v>124</v>
      </c>
      <c r="P207" s="170">
        <f t="shared" si="110"/>
        <v>137</v>
      </c>
      <c r="Q207" s="170">
        <f>SUM(E207,I207,M207)</f>
        <v>39</v>
      </c>
      <c r="R207" s="172">
        <f>SUM(F207,J207,N207)</f>
        <v>98</v>
      </c>
      <c r="S207" s="123">
        <f t="shared" si="112"/>
        <v>6</v>
      </c>
      <c r="T207" s="124"/>
      <c r="U207" s="177">
        <v>2</v>
      </c>
      <c r="V207" s="177">
        <v>4</v>
      </c>
      <c r="W207" s="126">
        <f t="shared" si="111"/>
        <v>5</v>
      </c>
      <c r="X207" s="127"/>
      <c r="Y207" s="119">
        <v>2</v>
      </c>
      <c r="Z207" s="121">
        <v>3</v>
      </c>
    </row>
    <row r="208" spans="1:26" ht="14.25" customHeight="1" x14ac:dyDescent="0.15">
      <c r="A208" s="99" t="s">
        <v>79</v>
      </c>
      <c r="B208" s="179" t="s">
        <v>70</v>
      </c>
      <c r="C208" s="164">
        <v>9750</v>
      </c>
      <c r="D208" s="174">
        <f t="shared" si="113"/>
        <v>20379</v>
      </c>
      <c r="E208" s="174">
        <v>9573</v>
      </c>
      <c r="F208" s="175">
        <v>10806</v>
      </c>
      <c r="G208" s="167">
        <v>960</v>
      </c>
      <c r="H208" s="174">
        <f t="shared" si="114"/>
        <v>2049</v>
      </c>
      <c r="I208" s="174">
        <v>986</v>
      </c>
      <c r="J208" s="176">
        <v>1063</v>
      </c>
      <c r="K208" s="168">
        <v>343</v>
      </c>
      <c r="L208" s="165">
        <f t="shared" si="115"/>
        <v>917</v>
      </c>
      <c r="M208" s="165">
        <v>444</v>
      </c>
      <c r="N208" s="166">
        <v>473</v>
      </c>
      <c r="O208" s="133">
        <f t="shared" si="116"/>
        <v>11053</v>
      </c>
      <c r="P208" s="130">
        <f t="shared" si="110"/>
        <v>23345</v>
      </c>
      <c r="Q208" s="130">
        <f>+E208+I208+M208</f>
        <v>11003</v>
      </c>
      <c r="R208" s="134">
        <f>+F208+J208+N208</f>
        <v>12342</v>
      </c>
      <c r="S208" s="137">
        <f t="shared" si="112"/>
        <v>6810</v>
      </c>
      <c r="T208" s="138">
        <f>S208/P208*100</f>
        <v>29.171128721353607</v>
      </c>
      <c r="U208" s="130">
        <v>2855</v>
      </c>
      <c r="V208" s="130">
        <v>3955</v>
      </c>
      <c r="W208" s="139">
        <f t="shared" si="111"/>
        <v>3633</v>
      </c>
      <c r="X208" s="138">
        <f>W208/P208*100</f>
        <v>15.562218890554721</v>
      </c>
      <c r="Y208" s="130">
        <v>1435</v>
      </c>
      <c r="Z208" s="134">
        <v>2198</v>
      </c>
    </row>
    <row r="209" spans="1:26" ht="14.25" customHeight="1" x14ac:dyDescent="0.15">
      <c r="A209" s="262"/>
      <c r="B209" s="45"/>
      <c r="C209" s="169">
        <v>112</v>
      </c>
      <c r="D209" s="170">
        <f t="shared" si="113"/>
        <v>122</v>
      </c>
      <c r="E209" s="170">
        <v>35</v>
      </c>
      <c r="F209" s="171">
        <v>87</v>
      </c>
      <c r="G209" s="169">
        <v>13</v>
      </c>
      <c r="H209" s="170">
        <f t="shared" si="114"/>
        <v>13</v>
      </c>
      <c r="I209" s="170">
        <v>1</v>
      </c>
      <c r="J209" s="172">
        <v>12</v>
      </c>
      <c r="K209" s="173">
        <v>1</v>
      </c>
      <c r="L209" s="170">
        <f t="shared" si="115"/>
        <v>1</v>
      </c>
      <c r="M209" s="170">
        <v>0</v>
      </c>
      <c r="N209" s="171">
        <v>1</v>
      </c>
      <c r="O209" s="169">
        <f t="shared" si="116"/>
        <v>126</v>
      </c>
      <c r="P209" s="170">
        <f t="shared" si="110"/>
        <v>136</v>
      </c>
      <c r="Q209" s="170">
        <f>SUM(E209,I209,M209)</f>
        <v>36</v>
      </c>
      <c r="R209" s="172">
        <f>SUM(F209,J209,N209)</f>
        <v>100</v>
      </c>
      <c r="S209" s="123">
        <f t="shared" si="112"/>
        <v>6</v>
      </c>
      <c r="T209" s="124"/>
      <c r="U209" s="177">
        <v>2</v>
      </c>
      <c r="V209" s="177">
        <v>4</v>
      </c>
      <c r="W209" s="126">
        <f t="shared" si="111"/>
        <v>5</v>
      </c>
      <c r="X209" s="127"/>
      <c r="Y209" s="119">
        <v>2</v>
      </c>
      <c r="Z209" s="121">
        <v>3</v>
      </c>
    </row>
    <row r="210" spans="1:26" ht="14.25" customHeight="1" x14ac:dyDescent="0.15">
      <c r="A210" s="99" t="s">
        <v>78</v>
      </c>
      <c r="B210" s="179" t="s">
        <v>70</v>
      </c>
      <c r="C210" s="164">
        <v>9748</v>
      </c>
      <c r="D210" s="174">
        <f t="shared" si="113"/>
        <v>20388</v>
      </c>
      <c r="E210" s="174">
        <v>9571</v>
      </c>
      <c r="F210" s="175">
        <v>10817</v>
      </c>
      <c r="G210" s="167">
        <v>964</v>
      </c>
      <c r="H210" s="174">
        <f t="shared" si="114"/>
        <v>2053</v>
      </c>
      <c r="I210" s="174">
        <v>986</v>
      </c>
      <c r="J210" s="176">
        <v>1067</v>
      </c>
      <c r="K210" s="168">
        <v>345</v>
      </c>
      <c r="L210" s="165">
        <f t="shared" si="115"/>
        <v>920</v>
      </c>
      <c r="M210" s="165">
        <v>447</v>
      </c>
      <c r="N210" s="166">
        <v>473</v>
      </c>
      <c r="O210" s="133">
        <f t="shared" si="116"/>
        <v>11057</v>
      </c>
      <c r="P210" s="130">
        <f t="shared" si="110"/>
        <v>23361</v>
      </c>
      <c r="Q210" s="130">
        <f>+E210+I210+M210</f>
        <v>11004</v>
      </c>
      <c r="R210" s="134">
        <f>+F210+J210+N210</f>
        <v>12357</v>
      </c>
      <c r="S210" s="137">
        <f t="shared" si="112"/>
        <v>6786</v>
      </c>
      <c r="T210" s="138">
        <f>S210/P210*100</f>
        <v>29.048414023372288</v>
      </c>
      <c r="U210" s="130">
        <v>2848</v>
      </c>
      <c r="V210" s="130">
        <v>3938</v>
      </c>
      <c r="W210" s="139">
        <f t="shared" si="111"/>
        <v>3627</v>
      </c>
      <c r="X210" s="138">
        <f>W210/P210*100</f>
        <v>15.525876460767945</v>
      </c>
      <c r="Y210" s="130">
        <v>1432</v>
      </c>
      <c r="Z210" s="134">
        <v>2195</v>
      </c>
    </row>
    <row r="211" spans="1:26" ht="14.25" customHeight="1" x14ac:dyDescent="0.15">
      <c r="A211" s="262"/>
      <c r="B211" s="45"/>
      <c r="C211" s="169">
        <v>119</v>
      </c>
      <c r="D211" s="170">
        <f t="shared" si="113"/>
        <v>129</v>
      </c>
      <c r="E211" s="170">
        <v>35</v>
      </c>
      <c r="F211" s="171">
        <v>94</v>
      </c>
      <c r="G211" s="169">
        <v>16</v>
      </c>
      <c r="H211" s="170">
        <f t="shared" si="114"/>
        <v>16</v>
      </c>
      <c r="I211" s="170">
        <v>1</v>
      </c>
      <c r="J211" s="172">
        <v>15</v>
      </c>
      <c r="K211" s="173">
        <v>1</v>
      </c>
      <c r="L211" s="170">
        <f t="shared" si="115"/>
        <v>1</v>
      </c>
      <c r="M211" s="170">
        <v>0</v>
      </c>
      <c r="N211" s="171">
        <v>1</v>
      </c>
      <c r="O211" s="169">
        <f t="shared" si="116"/>
        <v>136</v>
      </c>
      <c r="P211" s="170">
        <f t="shared" si="110"/>
        <v>146</v>
      </c>
      <c r="Q211" s="170">
        <f>SUM(E211,I211,M211)</f>
        <v>36</v>
      </c>
      <c r="R211" s="172">
        <f>SUM(F211,J211,N211)</f>
        <v>110</v>
      </c>
      <c r="S211" s="123">
        <f t="shared" si="112"/>
        <v>6</v>
      </c>
      <c r="T211" s="124"/>
      <c r="U211" s="177">
        <v>2</v>
      </c>
      <c r="V211" s="177">
        <v>4</v>
      </c>
      <c r="W211" s="126">
        <f t="shared" si="111"/>
        <v>5</v>
      </c>
      <c r="X211" s="127"/>
      <c r="Y211" s="119">
        <v>2</v>
      </c>
      <c r="Z211" s="121">
        <v>3</v>
      </c>
    </row>
    <row r="212" spans="1:26" ht="14.25" customHeight="1" x14ac:dyDescent="0.15">
      <c r="A212" s="99" t="s">
        <v>77</v>
      </c>
      <c r="B212" s="179" t="s">
        <v>70</v>
      </c>
      <c r="C212" s="164">
        <v>9752</v>
      </c>
      <c r="D212" s="174">
        <f t="shared" si="113"/>
        <v>20397</v>
      </c>
      <c r="E212" s="174">
        <v>9570</v>
      </c>
      <c r="F212" s="175">
        <v>10827</v>
      </c>
      <c r="G212" s="167">
        <v>967</v>
      </c>
      <c r="H212" s="174">
        <f t="shared" si="114"/>
        <v>2058</v>
      </c>
      <c r="I212" s="174">
        <v>986</v>
      </c>
      <c r="J212" s="176">
        <v>1072</v>
      </c>
      <c r="K212" s="168">
        <v>345</v>
      </c>
      <c r="L212" s="165">
        <f t="shared" si="115"/>
        <v>916</v>
      </c>
      <c r="M212" s="165">
        <v>445</v>
      </c>
      <c r="N212" s="166">
        <v>471</v>
      </c>
      <c r="O212" s="133">
        <f t="shared" si="116"/>
        <v>11064</v>
      </c>
      <c r="P212" s="130">
        <f t="shared" si="110"/>
        <v>23371</v>
      </c>
      <c r="Q212" s="130">
        <f>+E212+I212+M212</f>
        <v>11001</v>
      </c>
      <c r="R212" s="134">
        <f>+F212+J212+N212</f>
        <v>12370</v>
      </c>
      <c r="S212" s="137">
        <f t="shared" si="112"/>
        <v>6761</v>
      </c>
      <c r="T212" s="138">
        <f>S212/P212*100</f>
        <v>28.929014590732105</v>
      </c>
      <c r="U212" s="130">
        <v>2832</v>
      </c>
      <c r="V212" s="130">
        <v>3929</v>
      </c>
      <c r="W212" s="139">
        <f t="shared" si="111"/>
        <v>3615</v>
      </c>
      <c r="X212" s="138">
        <f>W212/P212*100</f>
        <v>15.467887552950238</v>
      </c>
      <c r="Y212" s="130">
        <v>1426</v>
      </c>
      <c r="Z212" s="134">
        <v>2189</v>
      </c>
    </row>
    <row r="213" spans="1:26" ht="14.25" customHeight="1" x14ac:dyDescent="0.15">
      <c r="A213" s="262"/>
      <c r="B213" s="45"/>
      <c r="C213" s="169">
        <v>122</v>
      </c>
      <c r="D213" s="170">
        <f t="shared" si="113"/>
        <v>132</v>
      </c>
      <c r="E213" s="170">
        <v>36</v>
      </c>
      <c r="F213" s="171">
        <v>96</v>
      </c>
      <c r="G213" s="169">
        <v>17</v>
      </c>
      <c r="H213" s="170">
        <f t="shared" si="114"/>
        <v>17</v>
      </c>
      <c r="I213" s="170">
        <v>2</v>
      </c>
      <c r="J213" s="172">
        <v>15</v>
      </c>
      <c r="K213" s="173">
        <v>1</v>
      </c>
      <c r="L213" s="170">
        <f t="shared" si="115"/>
        <v>1</v>
      </c>
      <c r="M213" s="170">
        <v>0</v>
      </c>
      <c r="N213" s="171">
        <v>1</v>
      </c>
      <c r="O213" s="169">
        <f t="shared" si="116"/>
        <v>140</v>
      </c>
      <c r="P213" s="170">
        <f t="shared" si="110"/>
        <v>150</v>
      </c>
      <c r="Q213" s="170">
        <f>SUM(E213,I213,M213)</f>
        <v>38</v>
      </c>
      <c r="R213" s="172">
        <f>SUM(F213,J213,N213)</f>
        <v>112</v>
      </c>
      <c r="S213" s="123">
        <f t="shared" si="112"/>
        <v>6</v>
      </c>
      <c r="T213" s="124"/>
      <c r="U213" s="177">
        <v>2</v>
      </c>
      <c r="V213" s="177">
        <v>4</v>
      </c>
      <c r="W213" s="126">
        <f t="shared" si="111"/>
        <v>5</v>
      </c>
      <c r="X213" s="127"/>
      <c r="Y213" s="119">
        <v>2</v>
      </c>
      <c r="Z213" s="121">
        <v>3</v>
      </c>
    </row>
    <row r="214" spans="1:26" ht="14.25" customHeight="1" x14ac:dyDescent="0.15">
      <c r="A214" s="99" t="s">
        <v>76</v>
      </c>
      <c r="B214" s="179" t="s">
        <v>70</v>
      </c>
      <c r="C214" s="164">
        <v>9761</v>
      </c>
      <c r="D214" s="174">
        <f t="shared" si="113"/>
        <v>20426</v>
      </c>
      <c r="E214" s="174">
        <v>9581</v>
      </c>
      <c r="F214" s="175">
        <v>10845</v>
      </c>
      <c r="G214" s="167">
        <v>964</v>
      </c>
      <c r="H214" s="174">
        <f t="shared" si="114"/>
        <v>2064</v>
      </c>
      <c r="I214" s="174">
        <v>986</v>
      </c>
      <c r="J214" s="176">
        <v>1078</v>
      </c>
      <c r="K214" s="168">
        <v>350</v>
      </c>
      <c r="L214" s="165">
        <f t="shared" si="115"/>
        <v>926</v>
      </c>
      <c r="M214" s="165">
        <v>451</v>
      </c>
      <c r="N214" s="166">
        <v>475</v>
      </c>
      <c r="O214" s="133">
        <f t="shared" si="116"/>
        <v>11075</v>
      </c>
      <c r="P214" s="130">
        <f t="shared" si="110"/>
        <v>23416</v>
      </c>
      <c r="Q214" s="130">
        <f>+E214+I214+M214</f>
        <v>11018</v>
      </c>
      <c r="R214" s="134">
        <f>+F214+J214+N214</f>
        <v>12398</v>
      </c>
      <c r="S214" s="137">
        <f t="shared" si="112"/>
        <v>6756</v>
      </c>
      <c r="T214" s="138">
        <f>S214/P214*100</f>
        <v>28.852066962760503</v>
      </c>
      <c r="U214" s="130">
        <v>2830</v>
      </c>
      <c r="V214" s="130">
        <v>3926</v>
      </c>
      <c r="W214" s="139">
        <f t="shared" si="111"/>
        <v>3625</v>
      </c>
      <c r="X214" s="138">
        <f>W214/P214*100</f>
        <v>15.480867782712677</v>
      </c>
      <c r="Y214" s="130">
        <v>1430</v>
      </c>
      <c r="Z214" s="134">
        <v>2195</v>
      </c>
    </row>
    <row r="215" spans="1:26" ht="14.25" customHeight="1" x14ac:dyDescent="0.15">
      <c r="A215" s="262"/>
      <c r="B215" s="45"/>
      <c r="C215" s="169">
        <v>124</v>
      </c>
      <c r="D215" s="170">
        <f t="shared" si="113"/>
        <v>132</v>
      </c>
      <c r="E215" s="170">
        <v>36</v>
      </c>
      <c r="F215" s="171">
        <v>96</v>
      </c>
      <c r="G215" s="169">
        <v>16</v>
      </c>
      <c r="H215" s="170">
        <f t="shared" si="114"/>
        <v>16</v>
      </c>
      <c r="I215" s="170">
        <v>1</v>
      </c>
      <c r="J215" s="172">
        <v>15</v>
      </c>
      <c r="K215" s="173">
        <v>1</v>
      </c>
      <c r="L215" s="170">
        <f t="shared" si="115"/>
        <v>1</v>
      </c>
      <c r="M215" s="170">
        <v>0</v>
      </c>
      <c r="N215" s="171">
        <v>1</v>
      </c>
      <c r="O215" s="169">
        <f t="shared" si="116"/>
        <v>141</v>
      </c>
      <c r="P215" s="170">
        <f t="shared" si="110"/>
        <v>149</v>
      </c>
      <c r="Q215" s="170">
        <f>SUM(E215,I215,M215)</f>
        <v>37</v>
      </c>
      <c r="R215" s="172">
        <f>SUM(F215,J215,N215)</f>
        <v>112</v>
      </c>
      <c r="S215" s="123">
        <f t="shared" si="112"/>
        <v>6</v>
      </c>
      <c r="T215" s="124"/>
      <c r="U215" s="177">
        <v>2</v>
      </c>
      <c r="V215" s="177">
        <v>4</v>
      </c>
      <c r="W215" s="126">
        <f t="shared" si="111"/>
        <v>5</v>
      </c>
      <c r="X215" s="127"/>
      <c r="Y215" s="119">
        <v>2</v>
      </c>
      <c r="Z215" s="121">
        <v>3</v>
      </c>
    </row>
    <row r="216" spans="1:26" ht="14.25" customHeight="1" x14ac:dyDescent="0.15">
      <c r="A216" s="99" t="s">
        <v>75</v>
      </c>
      <c r="B216" s="179" t="s">
        <v>70</v>
      </c>
      <c r="C216" s="164">
        <v>9746</v>
      </c>
      <c r="D216" s="174">
        <f t="shared" si="113"/>
        <v>20419</v>
      </c>
      <c r="E216" s="174">
        <v>9578</v>
      </c>
      <c r="F216" s="175">
        <v>10841</v>
      </c>
      <c r="G216" s="167">
        <v>970</v>
      </c>
      <c r="H216" s="174">
        <f t="shared" si="114"/>
        <v>2070</v>
      </c>
      <c r="I216" s="174">
        <v>990</v>
      </c>
      <c r="J216" s="176">
        <v>1080</v>
      </c>
      <c r="K216" s="168">
        <v>351</v>
      </c>
      <c r="L216" s="165">
        <f t="shared" si="115"/>
        <v>929</v>
      </c>
      <c r="M216" s="165">
        <v>453</v>
      </c>
      <c r="N216" s="166">
        <v>476</v>
      </c>
      <c r="O216" s="133">
        <f t="shared" si="116"/>
        <v>11067</v>
      </c>
      <c r="P216" s="130">
        <v>23418</v>
      </c>
      <c r="Q216" s="130">
        <f>+E216+I216+M216</f>
        <v>11021</v>
      </c>
      <c r="R216" s="134">
        <f>+F216+J216+N216</f>
        <v>12397</v>
      </c>
      <c r="S216" s="137">
        <f t="shared" si="112"/>
        <v>6758</v>
      </c>
      <c r="T216" s="138">
        <f>S216/P216*100</f>
        <v>28.85814330856606</v>
      </c>
      <c r="U216" s="130">
        <v>2827</v>
      </c>
      <c r="V216" s="130">
        <v>3931</v>
      </c>
      <c r="W216" s="139">
        <f t="shared" si="111"/>
        <v>3630</v>
      </c>
      <c r="X216" s="138">
        <f>W216/P216*100</f>
        <v>15.500896746092749</v>
      </c>
      <c r="Y216" s="130">
        <v>1432</v>
      </c>
      <c r="Z216" s="134">
        <v>2198</v>
      </c>
    </row>
    <row r="217" spans="1:26" ht="14.25" customHeight="1" x14ac:dyDescent="0.15">
      <c r="A217" s="262"/>
      <c r="B217" s="45"/>
      <c r="C217" s="169">
        <v>115</v>
      </c>
      <c r="D217" s="170">
        <f t="shared" si="113"/>
        <v>124</v>
      </c>
      <c r="E217" s="170">
        <v>36</v>
      </c>
      <c r="F217" s="171">
        <v>88</v>
      </c>
      <c r="G217" s="169">
        <v>16</v>
      </c>
      <c r="H217" s="170">
        <f t="shared" si="114"/>
        <v>16</v>
      </c>
      <c r="I217" s="170">
        <v>1</v>
      </c>
      <c r="J217" s="172">
        <v>15</v>
      </c>
      <c r="K217" s="173">
        <v>1</v>
      </c>
      <c r="L217" s="170">
        <f t="shared" si="115"/>
        <v>1</v>
      </c>
      <c r="M217" s="170">
        <v>0</v>
      </c>
      <c r="N217" s="171">
        <v>1</v>
      </c>
      <c r="O217" s="169">
        <f t="shared" si="116"/>
        <v>132</v>
      </c>
      <c r="P217" s="170">
        <v>135</v>
      </c>
      <c r="Q217" s="170">
        <f>SUM(E217,I217,M217)</f>
        <v>37</v>
      </c>
      <c r="R217" s="172">
        <f>SUM(F217,J217,N217)</f>
        <v>104</v>
      </c>
      <c r="S217" s="123">
        <f t="shared" si="112"/>
        <v>8</v>
      </c>
      <c r="T217" s="124"/>
      <c r="U217" s="177">
        <v>3</v>
      </c>
      <c r="V217" s="177">
        <v>5</v>
      </c>
      <c r="W217" s="126">
        <f t="shared" si="111"/>
        <v>5</v>
      </c>
      <c r="X217" s="127"/>
      <c r="Y217" s="119">
        <v>2</v>
      </c>
      <c r="Z217" s="121">
        <v>3</v>
      </c>
    </row>
    <row r="218" spans="1:26" ht="14.25" customHeight="1" x14ac:dyDescent="0.15">
      <c r="A218" s="99" t="s">
        <v>74</v>
      </c>
      <c r="B218" s="179" t="s">
        <v>70</v>
      </c>
      <c r="C218" s="164">
        <v>9759</v>
      </c>
      <c r="D218" s="174">
        <v>20443</v>
      </c>
      <c r="E218" s="174">
        <v>9594</v>
      </c>
      <c r="F218" s="175">
        <v>10849</v>
      </c>
      <c r="G218" s="167">
        <v>973</v>
      </c>
      <c r="H218" s="174">
        <v>2078</v>
      </c>
      <c r="I218" s="174">
        <v>992</v>
      </c>
      <c r="J218" s="176">
        <v>1086</v>
      </c>
      <c r="K218" s="168">
        <v>348</v>
      </c>
      <c r="L218" s="165">
        <v>920</v>
      </c>
      <c r="M218" s="165">
        <v>449</v>
      </c>
      <c r="N218" s="166">
        <v>471</v>
      </c>
      <c r="O218" s="133">
        <f>+C218+G218+K218</f>
        <v>11080</v>
      </c>
      <c r="P218" s="130">
        <f>+D218+H218+L218</f>
        <v>23441</v>
      </c>
      <c r="Q218" s="130">
        <f>+E218+I218+M218</f>
        <v>11035</v>
      </c>
      <c r="R218" s="134">
        <f>+F218+J218+N218</f>
        <v>12406</v>
      </c>
      <c r="S218" s="137">
        <f t="shared" si="112"/>
        <v>6748</v>
      </c>
      <c r="T218" s="138">
        <f>S218/P218*100</f>
        <v>28.787167782944412</v>
      </c>
      <c r="U218" s="130">
        <v>2827</v>
      </c>
      <c r="V218" s="130">
        <v>3921</v>
      </c>
      <c r="W218" s="139">
        <f t="shared" si="111"/>
        <v>3621</v>
      </c>
      <c r="X218" s="138">
        <f>W218/P218*100</f>
        <v>15.447293204214837</v>
      </c>
      <c r="Y218" s="130">
        <v>1430</v>
      </c>
      <c r="Z218" s="134">
        <v>2191</v>
      </c>
    </row>
    <row r="219" spans="1:26" ht="14.25" customHeight="1" x14ac:dyDescent="0.15">
      <c r="A219" s="262"/>
      <c r="B219" s="45"/>
      <c r="C219" s="169">
        <v>109</v>
      </c>
      <c r="D219" s="170">
        <v>118</v>
      </c>
      <c r="E219" s="170">
        <v>35</v>
      </c>
      <c r="F219" s="171">
        <v>83</v>
      </c>
      <c r="G219" s="169">
        <v>16</v>
      </c>
      <c r="H219" s="170">
        <v>16</v>
      </c>
      <c r="I219" s="170">
        <v>1</v>
      </c>
      <c r="J219" s="172">
        <v>15</v>
      </c>
      <c r="K219" s="173">
        <v>1</v>
      </c>
      <c r="L219" s="170">
        <v>1</v>
      </c>
      <c r="M219" s="170">
        <v>0</v>
      </c>
      <c r="N219" s="171">
        <v>1</v>
      </c>
      <c r="O219" s="169">
        <v>126</v>
      </c>
      <c r="P219" s="170">
        <v>135</v>
      </c>
      <c r="Q219" s="170">
        <v>36</v>
      </c>
      <c r="R219" s="172">
        <v>99</v>
      </c>
      <c r="S219" s="123">
        <f t="shared" si="112"/>
        <v>8</v>
      </c>
      <c r="T219" s="124"/>
      <c r="U219" s="177">
        <v>3</v>
      </c>
      <c r="V219" s="177">
        <v>5</v>
      </c>
      <c r="W219" s="126">
        <f t="shared" si="111"/>
        <v>5</v>
      </c>
      <c r="X219" s="127"/>
      <c r="Y219" s="119">
        <v>2</v>
      </c>
      <c r="Z219" s="121">
        <v>3</v>
      </c>
    </row>
    <row r="220" spans="1:26" ht="14.25" customHeight="1" x14ac:dyDescent="0.15">
      <c r="A220" s="99" t="s">
        <v>73</v>
      </c>
      <c r="B220" s="179" t="s">
        <v>70</v>
      </c>
      <c r="C220" s="164">
        <v>9759</v>
      </c>
      <c r="D220" s="174">
        <v>20440</v>
      </c>
      <c r="E220" s="174">
        <v>9594</v>
      </c>
      <c r="F220" s="175">
        <v>10846</v>
      </c>
      <c r="G220" s="167">
        <v>972</v>
      </c>
      <c r="H220" s="174">
        <v>2076</v>
      </c>
      <c r="I220" s="174">
        <v>992</v>
      </c>
      <c r="J220" s="176">
        <v>1084</v>
      </c>
      <c r="K220" s="168">
        <v>351</v>
      </c>
      <c r="L220" s="165">
        <v>927</v>
      </c>
      <c r="M220" s="165">
        <v>452</v>
      </c>
      <c r="N220" s="166">
        <v>475</v>
      </c>
      <c r="O220" s="133">
        <f>+C220+G220+K220</f>
        <v>11082</v>
      </c>
      <c r="P220" s="130">
        <f>+D220+H220+L220</f>
        <v>23443</v>
      </c>
      <c r="Q220" s="130">
        <f>+E220+I220+M220</f>
        <v>11038</v>
      </c>
      <c r="R220" s="134">
        <f>+F220+J220+N220</f>
        <v>12405</v>
      </c>
      <c r="S220" s="137">
        <f t="shared" si="112"/>
        <v>6750</v>
      </c>
      <c r="T220" s="138">
        <f>S220/P220*100</f>
        <v>28.79324318559911</v>
      </c>
      <c r="U220" s="130">
        <v>2827</v>
      </c>
      <c r="V220" s="130">
        <v>3923</v>
      </c>
      <c r="W220" s="139">
        <f t="shared" si="111"/>
        <v>3628</v>
      </c>
      <c r="X220" s="138">
        <f>W220/P220*100</f>
        <v>15.475835004052382</v>
      </c>
      <c r="Y220" s="130">
        <v>1433</v>
      </c>
      <c r="Z220" s="134">
        <v>2195</v>
      </c>
    </row>
    <row r="221" spans="1:26" ht="14.25" customHeight="1" thickBot="1" x14ac:dyDescent="0.2">
      <c r="A221" s="178"/>
      <c r="B221" s="45"/>
      <c r="C221" s="181">
        <v>106</v>
      </c>
      <c r="D221" s="182">
        <v>114</v>
      </c>
      <c r="E221" s="182">
        <v>34</v>
      </c>
      <c r="F221" s="183">
        <v>80</v>
      </c>
      <c r="G221" s="181">
        <v>16</v>
      </c>
      <c r="H221" s="182">
        <v>16</v>
      </c>
      <c r="I221" s="182">
        <v>1</v>
      </c>
      <c r="J221" s="184">
        <v>15</v>
      </c>
      <c r="K221" s="185">
        <v>2</v>
      </c>
      <c r="L221" s="182">
        <v>2</v>
      </c>
      <c r="M221" s="182">
        <v>0</v>
      </c>
      <c r="N221" s="183">
        <v>2</v>
      </c>
      <c r="O221" s="181">
        <v>124</v>
      </c>
      <c r="P221" s="182">
        <v>132</v>
      </c>
      <c r="Q221" s="182">
        <v>35</v>
      </c>
      <c r="R221" s="184">
        <v>97</v>
      </c>
      <c r="S221" s="186">
        <f t="shared" si="112"/>
        <v>8</v>
      </c>
      <c r="T221" s="187"/>
      <c r="U221" s="194">
        <v>3</v>
      </c>
      <c r="V221" s="194">
        <v>5</v>
      </c>
      <c r="W221" s="189">
        <f t="shared" si="111"/>
        <v>5</v>
      </c>
      <c r="X221" s="190"/>
      <c r="Y221" s="195">
        <v>2</v>
      </c>
      <c r="Z221" s="196">
        <v>3</v>
      </c>
    </row>
    <row r="222" spans="1:26" ht="14.25" customHeight="1" x14ac:dyDescent="0.15">
      <c r="A222" s="65" t="s">
        <v>72</v>
      </c>
      <c r="B222" s="263" t="s">
        <v>70</v>
      </c>
      <c r="C222" s="164">
        <v>9623</v>
      </c>
      <c r="D222" s="174">
        <v>20281</v>
      </c>
      <c r="E222" s="174">
        <v>9515</v>
      </c>
      <c r="F222" s="175">
        <v>10766</v>
      </c>
      <c r="G222" s="167">
        <v>967</v>
      </c>
      <c r="H222" s="174">
        <v>2074</v>
      </c>
      <c r="I222" s="174">
        <v>989</v>
      </c>
      <c r="J222" s="176">
        <v>1085</v>
      </c>
      <c r="K222" s="168">
        <v>350</v>
      </c>
      <c r="L222" s="165">
        <v>928</v>
      </c>
      <c r="M222" s="165">
        <v>453</v>
      </c>
      <c r="N222" s="166">
        <v>475</v>
      </c>
      <c r="O222" s="140">
        <f>+C222+G222+K222</f>
        <v>10940</v>
      </c>
      <c r="P222" s="141">
        <f>+D222+H222+L222</f>
        <v>23283</v>
      </c>
      <c r="Q222" s="141">
        <f>+E222+I222+M222</f>
        <v>10957</v>
      </c>
      <c r="R222" s="144">
        <f>+F222+J222+N222</f>
        <v>12326</v>
      </c>
      <c r="S222" s="147">
        <f t="shared" si="112"/>
        <v>6746</v>
      </c>
      <c r="T222" s="148">
        <f>S222/P222*100</f>
        <v>28.973929476442038</v>
      </c>
      <c r="U222" s="141">
        <v>2825</v>
      </c>
      <c r="V222" s="141">
        <v>3921</v>
      </c>
      <c r="W222" s="149">
        <f t="shared" si="111"/>
        <v>3622</v>
      </c>
      <c r="X222" s="148">
        <f>W222/P222*100</f>
        <v>15.556414551389425</v>
      </c>
      <c r="Y222" s="141">
        <v>1426</v>
      </c>
      <c r="Z222" s="144">
        <v>2196</v>
      </c>
    </row>
    <row r="223" spans="1:26" ht="14.25" customHeight="1" x14ac:dyDescent="0.15">
      <c r="A223" s="262"/>
      <c r="B223" s="45"/>
      <c r="C223" s="169">
        <v>81</v>
      </c>
      <c r="D223" s="170">
        <v>86</v>
      </c>
      <c r="E223" s="170">
        <v>30</v>
      </c>
      <c r="F223" s="171">
        <v>56</v>
      </c>
      <c r="G223" s="169">
        <v>14</v>
      </c>
      <c r="H223" s="170">
        <v>14</v>
      </c>
      <c r="I223" s="170">
        <v>1</v>
      </c>
      <c r="J223" s="172">
        <v>13</v>
      </c>
      <c r="K223" s="173">
        <v>2</v>
      </c>
      <c r="L223" s="170">
        <v>2</v>
      </c>
      <c r="M223" s="170">
        <v>0</v>
      </c>
      <c r="N223" s="171">
        <v>2</v>
      </c>
      <c r="O223" s="169">
        <v>97</v>
      </c>
      <c r="P223" s="170">
        <v>102</v>
      </c>
      <c r="Q223" s="170">
        <v>31</v>
      </c>
      <c r="R223" s="172">
        <v>71</v>
      </c>
      <c r="S223" s="123">
        <f t="shared" si="112"/>
        <v>8</v>
      </c>
      <c r="T223" s="124"/>
      <c r="U223" s="177">
        <v>3</v>
      </c>
      <c r="V223" s="177">
        <v>5</v>
      </c>
      <c r="W223" s="126">
        <f t="shared" si="111"/>
        <v>5</v>
      </c>
      <c r="X223" s="127"/>
      <c r="Y223" s="119">
        <v>2</v>
      </c>
      <c r="Z223" s="121">
        <v>3</v>
      </c>
    </row>
    <row r="224" spans="1:26" ht="14.25" customHeight="1" x14ac:dyDescent="0.15">
      <c r="A224" s="99" t="s">
        <v>71</v>
      </c>
      <c r="B224" s="179" t="s">
        <v>70</v>
      </c>
      <c r="C224" s="164">
        <v>9699</v>
      </c>
      <c r="D224" s="174">
        <v>20524</v>
      </c>
      <c r="E224" s="174">
        <v>9664</v>
      </c>
      <c r="F224" s="175">
        <v>10860</v>
      </c>
      <c r="G224" s="167">
        <v>966</v>
      </c>
      <c r="H224" s="174">
        <v>2082</v>
      </c>
      <c r="I224" s="174">
        <v>993</v>
      </c>
      <c r="J224" s="176">
        <v>1089</v>
      </c>
      <c r="K224" s="168">
        <v>355</v>
      </c>
      <c r="L224" s="165">
        <v>938</v>
      </c>
      <c r="M224" s="165">
        <v>457</v>
      </c>
      <c r="N224" s="166">
        <v>481</v>
      </c>
      <c r="O224" s="133">
        <f>+C224+G224+K224</f>
        <v>11020</v>
      </c>
      <c r="P224" s="130">
        <f>+D224+H224+L224</f>
        <v>23544</v>
      </c>
      <c r="Q224" s="130">
        <f>+E224+I224+M224</f>
        <v>11114</v>
      </c>
      <c r="R224" s="134">
        <f>+F224+J224+N224</f>
        <v>12430</v>
      </c>
      <c r="S224" s="137">
        <f t="shared" si="112"/>
        <v>6722</v>
      </c>
      <c r="T224" s="138">
        <f>S224/P224*100</f>
        <v>28.550798504926945</v>
      </c>
      <c r="U224" s="130">
        <v>2813</v>
      </c>
      <c r="V224" s="130">
        <v>3909</v>
      </c>
      <c r="W224" s="139">
        <f t="shared" si="111"/>
        <v>3596</v>
      </c>
      <c r="X224" s="138">
        <f>W224/P224*100</f>
        <v>15.273530411145089</v>
      </c>
      <c r="Y224" s="130">
        <v>1414</v>
      </c>
      <c r="Z224" s="134">
        <v>2182</v>
      </c>
    </row>
    <row r="225" spans="1:26" ht="14.25" customHeight="1" x14ac:dyDescent="0.15">
      <c r="A225" s="262"/>
      <c r="B225" s="45"/>
      <c r="C225" s="169">
        <v>88</v>
      </c>
      <c r="D225" s="170">
        <v>94</v>
      </c>
      <c r="E225" s="170">
        <v>34</v>
      </c>
      <c r="F225" s="171">
        <v>60</v>
      </c>
      <c r="G225" s="169">
        <v>12</v>
      </c>
      <c r="H225" s="170">
        <v>12</v>
      </c>
      <c r="I225" s="170">
        <v>1</v>
      </c>
      <c r="J225" s="172">
        <v>11</v>
      </c>
      <c r="K225" s="173">
        <v>2</v>
      </c>
      <c r="L225" s="170">
        <v>2</v>
      </c>
      <c r="M225" s="170">
        <v>0</v>
      </c>
      <c r="N225" s="171">
        <v>2</v>
      </c>
      <c r="O225" s="169">
        <v>102</v>
      </c>
      <c r="P225" s="170">
        <v>108</v>
      </c>
      <c r="Q225" s="170">
        <v>35</v>
      </c>
      <c r="R225" s="172">
        <v>73</v>
      </c>
      <c r="S225" s="123">
        <f t="shared" si="112"/>
        <v>8</v>
      </c>
      <c r="T225" s="124"/>
      <c r="U225" s="177">
        <v>3</v>
      </c>
      <c r="V225" s="177">
        <v>5</v>
      </c>
      <c r="W225" s="126">
        <f t="shared" si="111"/>
        <v>5</v>
      </c>
      <c r="X225" s="127"/>
      <c r="Y225" s="119">
        <v>2</v>
      </c>
      <c r="Z225" s="121">
        <v>3</v>
      </c>
    </row>
    <row r="226" spans="1:26" ht="14.25" customHeight="1" x14ac:dyDescent="0.15">
      <c r="A226" s="116" t="s">
        <v>69</v>
      </c>
      <c r="B226" s="163" t="s">
        <v>70</v>
      </c>
      <c r="C226" s="164">
        <v>9706</v>
      </c>
      <c r="D226" s="174">
        <v>20545</v>
      </c>
      <c r="E226" s="174">
        <v>9676</v>
      </c>
      <c r="F226" s="175">
        <v>10869</v>
      </c>
      <c r="G226" s="167">
        <v>967</v>
      </c>
      <c r="H226" s="174">
        <v>2084</v>
      </c>
      <c r="I226" s="174">
        <v>995</v>
      </c>
      <c r="J226" s="176">
        <v>1089</v>
      </c>
      <c r="K226" s="168">
        <v>355</v>
      </c>
      <c r="L226" s="165">
        <v>940</v>
      </c>
      <c r="M226" s="165">
        <v>458</v>
      </c>
      <c r="N226" s="166">
        <v>482</v>
      </c>
      <c r="O226" s="133">
        <f>+C226+G226+K226</f>
        <v>11028</v>
      </c>
      <c r="P226" s="130">
        <f>+D226+H226+L226</f>
        <v>23569</v>
      </c>
      <c r="Q226" s="130">
        <f>+E226+I226+M226</f>
        <v>11129</v>
      </c>
      <c r="R226" s="134">
        <f>+F226+J226+N226</f>
        <v>12440</v>
      </c>
      <c r="S226" s="137">
        <f t="shared" si="112"/>
        <v>6705</v>
      </c>
      <c r="T226" s="138">
        <f>S226/P226*100</f>
        <v>28.448385591242737</v>
      </c>
      <c r="U226" s="130">
        <v>2806</v>
      </c>
      <c r="V226" s="130">
        <v>3899</v>
      </c>
      <c r="W226" s="139">
        <f t="shared" si="111"/>
        <v>3590</v>
      </c>
      <c r="X226" s="138">
        <f>W226/P226*100</f>
        <v>15.231872374729519</v>
      </c>
      <c r="Y226" s="130">
        <v>1412</v>
      </c>
      <c r="Z226" s="134">
        <v>2178</v>
      </c>
    </row>
    <row r="227" spans="1:26" ht="14.25" customHeight="1" x14ac:dyDescent="0.15">
      <c r="A227" s="262"/>
      <c r="B227" s="45"/>
      <c r="C227" s="169">
        <v>88</v>
      </c>
      <c r="D227" s="170">
        <v>94</v>
      </c>
      <c r="E227" s="170">
        <v>34</v>
      </c>
      <c r="F227" s="171">
        <v>60</v>
      </c>
      <c r="G227" s="169">
        <v>12</v>
      </c>
      <c r="H227" s="170">
        <v>12</v>
      </c>
      <c r="I227" s="170">
        <v>1</v>
      </c>
      <c r="J227" s="172">
        <v>11</v>
      </c>
      <c r="K227" s="173">
        <v>2</v>
      </c>
      <c r="L227" s="170">
        <v>2</v>
      </c>
      <c r="M227" s="170">
        <v>0</v>
      </c>
      <c r="N227" s="171">
        <v>2</v>
      </c>
      <c r="O227" s="169">
        <v>102</v>
      </c>
      <c r="P227" s="170">
        <v>108</v>
      </c>
      <c r="Q227" s="170">
        <v>35</v>
      </c>
      <c r="R227" s="172">
        <v>73</v>
      </c>
      <c r="S227" s="123">
        <f t="shared" si="112"/>
        <v>8</v>
      </c>
      <c r="T227" s="124"/>
      <c r="U227" s="177">
        <v>3</v>
      </c>
      <c r="V227" s="177">
        <v>5</v>
      </c>
      <c r="W227" s="126">
        <f t="shared" si="111"/>
        <v>5</v>
      </c>
      <c r="X227" s="127"/>
      <c r="Y227" s="119">
        <v>2</v>
      </c>
      <c r="Z227" s="121">
        <v>3</v>
      </c>
    </row>
    <row r="228" spans="1:26" ht="14.25" customHeight="1" x14ac:dyDescent="0.15">
      <c r="A228" s="99" t="s">
        <v>68</v>
      </c>
      <c r="B228" s="179" t="s">
        <v>57</v>
      </c>
      <c r="C228" s="164">
        <v>9695</v>
      </c>
      <c r="D228" s="174">
        <v>20540</v>
      </c>
      <c r="E228" s="174">
        <v>9680</v>
      </c>
      <c r="F228" s="175">
        <v>10860</v>
      </c>
      <c r="G228" s="167">
        <v>970</v>
      </c>
      <c r="H228" s="174">
        <v>2090</v>
      </c>
      <c r="I228" s="174">
        <v>998</v>
      </c>
      <c r="J228" s="176">
        <v>1092</v>
      </c>
      <c r="K228" s="168">
        <v>356</v>
      </c>
      <c r="L228" s="165">
        <v>944</v>
      </c>
      <c r="M228" s="165">
        <v>460</v>
      </c>
      <c r="N228" s="166">
        <v>484</v>
      </c>
      <c r="O228" s="133">
        <f>+C228+G228+K228</f>
        <v>11021</v>
      </c>
      <c r="P228" s="130">
        <f>+D228+H228+L228</f>
        <v>23574</v>
      </c>
      <c r="Q228" s="130">
        <f>+E228+I228+M228</f>
        <v>11138</v>
      </c>
      <c r="R228" s="134">
        <f>+F228+J228+N228</f>
        <v>12436</v>
      </c>
      <c r="S228" s="137">
        <f t="shared" si="112"/>
        <v>6686</v>
      </c>
      <c r="T228" s="138">
        <f>S228/P228*100</f>
        <v>28.361754475269365</v>
      </c>
      <c r="U228" s="130">
        <v>2798</v>
      </c>
      <c r="V228" s="130">
        <v>3888</v>
      </c>
      <c r="W228" s="139">
        <f t="shared" si="111"/>
        <v>3578</v>
      </c>
      <c r="X228" s="138">
        <f>W228/P228*100</f>
        <v>15.177738186137271</v>
      </c>
      <c r="Y228" s="130">
        <v>1416</v>
      </c>
      <c r="Z228" s="134">
        <v>2162</v>
      </c>
    </row>
    <row r="229" spans="1:26" ht="14.25" customHeight="1" x14ac:dyDescent="0.15">
      <c r="A229" s="262"/>
      <c r="B229" s="45"/>
      <c r="C229" s="169">
        <v>84</v>
      </c>
      <c r="D229" s="170">
        <v>90</v>
      </c>
      <c r="E229" s="170">
        <v>33</v>
      </c>
      <c r="F229" s="171">
        <v>57</v>
      </c>
      <c r="G229" s="169">
        <v>12</v>
      </c>
      <c r="H229" s="170">
        <v>12</v>
      </c>
      <c r="I229" s="170">
        <v>1</v>
      </c>
      <c r="J229" s="172">
        <v>11</v>
      </c>
      <c r="K229" s="173">
        <v>2</v>
      </c>
      <c r="L229" s="170">
        <v>2</v>
      </c>
      <c r="M229" s="170">
        <v>0</v>
      </c>
      <c r="N229" s="171">
        <v>2</v>
      </c>
      <c r="O229" s="169">
        <v>98</v>
      </c>
      <c r="P229" s="170">
        <v>104</v>
      </c>
      <c r="Q229" s="170">
        <v>34</v>
      </c>
      <c r="R229" s="172">
        <v>70</v>
      </c>
      <c r="S229" s="123">
        <f t="shared" si="112"/>
        <v>8</v>
      </c>
      <c r="T229" s="124"/>
      <c r="U229" s="177">
        <v>3</v>
      </c>
      <c r="V229" s="177">
        <v>5</v>
      </c>
      <c r="W229" s="126">
        <f t="shared" si="111"/>
        <v>5</v>
      </c>
      <c r="X229" s="127"/>
      <c r="Y229" s="119">
        <v>2</v>
      </c>
      <c r="Z229" s="121">
        <v>3</v>
      </c>
    </row>
    <row r="230" spans="1:26" ht="14.25" customHeight="1" x14ac:dyDescent="0.15">
      <c r="A230" s="99" t="s">
        <v>67</v>
      </c>
      <c r="B230" s="179" t="s">
        <v>57</v>
      </c>
      <c r="C230" s="164">
        <v>9700</v>
      </c>
      <c r="D230" s="174">
        <v>20537</v>
      </c>
      <c r="E230" s="174">
        <v>9674</v>
      </c>
      <c r="F230" s="175">
        <v>10863</v>
      </c>
      <c r="G230" s="167">
        <v>973</v>
      </c>
      <c r="H230" s="174">
        <v>2098</v>
      </c>
      <c r="I230" s="174">
        <v>1003</v>
      </c>
      <c r="J230" s="176">
        <v>1095</v>
      </c>
      <c r="K230" s="168">
        <v>355</v>
      </c>
      <c r="L230" s="165">
        <v>940</v>
      </c>
      <c r="M230" s="165">
        <v>458</v>
      </c>
      <c r="N230" s="166">
        <v>482</v>
      </c>
      <c r="O230" s="133">
        <f>+C230+G230+K230</f>
        <v>11028</v>
      </c>
      <c r="P230" s="130">
        <f>+D230+H230+L230</f>
        <v>23575</v>
      </c>
      <c r="Q230" s="130">
        <f>+E230+I230+M230</f>
        <v>11135</v>
      </c>
      <c r="R230" s="134">
        <f>+F230+J230+N230</f>
        <v>12440</v>
      </c>
      <c r="S230" s="137">
        <f t="shared" si="112"/>
        <v>6692</v>
      </c>
      <c r="T230" s="138">
        <f>S230/P230*100</f>
        <v>28.386002120890772</v>
      </c>
      <c r="U230" s="130">
        <v>2801</v>
      </c>
      <c r="V230" s="130">
        <v>3891</v>
      </c>
      <c r="W230" s="139">
        <f t="shared" si="111"/>
        <v>3585</v>
      </c>
      <c r="X230" s="138">
        <f>W230/P230*100</f>
        <v>15.206786850477199</v>
      </c>
      <c r="Y230" s="130">
        <v>1417</v>
      </c>
      <c r="Z230" s="134">
        <v>2168</v>
      </c>
    </row>
    <row r="231" spans="1:26" ht="14.25" customHeight="1" x14ac:dyDescent="0.15">
      <c r="A231" s="262"/>
      <c r="B231" s="45"/>
      <c r="C231" s="169">
        <v>86</v>
      </c>
      <c r="D231" s="170">
        <v>92</v>
      </c>
      <c r="E231" s="170">
        <v>28</v>
      </c>
      <c r="F231" s="171">
        <v>64</v>
      </c>
      <c r="G231" s="169">
        <v>12</v>
      </c>
      <c r="H231" s="170">
        <v>12</v>
      </c>
      <c r="I231" s="170">
        <v>1</v>
      </c>
      <c r="J231" s="172">
        <v>11</v>
      </c>
      <c r="K231" s="173">
        <v>2</v>
      </c>
      <c r="L231" s="170">
        <v>2</v>
      </c>
      <c r="M231" s="170">
        <v>0</v>
      </c>
      <c r="N231" s="171">
        <v>2</v>
      </c>
      <c r="O231" s="169">
        <v>100</v>
      </c>
      <c r="P231" s="170">
        <v>106</v>
      </c>
      <c r="Q231" s="170">
        <v>29</v>
      </c>
      <c r="R231" s="172">
        <v>77</v>
      </c>
      <c r="S231" s="123">
        <f t="shared" si="112"/>
        <v>8</v>
      </c>
      <c r="T231" s="124"/>
      <c r="U231" s="177">
        <v>3</v>
      </c>
      <c r="V231" s="177">
        <v>5</v>
      </c>
      <c r="W231" s="126">
        <f t="shared" si="111"/>
        <v>5</v>
      </c>
      <c r="X231" s="127"/>
      <c r="Y231" s="119">
        <v>2</v>
      </c>
      <c r="Z231" s="121">
        <v>3</v>
      </c>
    </row>
    <row r="232" spans="1:26" ht="14.25" customHeight="1" x14ac:dyDescent="0.15">
      <c r="A232" s="99" t="s">
        <v>66</v>
      </c>
      <c r="B232" s="179" t="s">
        <v>57</v>
      </c>
      <c r="C232" s="164">
        <v>9720</v>
      </c>
      <c r="D232" s="174">
        <v>20567</v>
      </c>
      <c r="E232" s="174">
        <v>9677</v>
      </c>
      <c r="F232" s="175">
        <v>10890</v>
      </c>
      <c r="G232" s="167">
        <v>977</v>
      </c>
      <c r="H232" s="174">
        <v>2101</v>
      </c>
      <c r="I232" s="174">
        <v>1000</v>
      </c>
      <c r="J232" s="176">
        <v>1101</v>
      </c>
      <c r="K232" s="168">
        <v>353</v>
      </c>
      <c r="L232" s="165">
        <v>941</v>
      </c>
      <c r="M232" s="165">
        <v>457</v>
      </c>
      <c r="N232" s="166">
        <v>484</v>
      </c>
      <c r="O232" s="133">
        <f>+C232+G232+K232</f>
        <v>11050</v>
      </c>
      <c r="P232" s="130">
        <f>+D232+H232+L232</f>
        <v>23609</v>
      </c>
      <c r="Q232" s="130">
        <f>+E232+I232+M232</f>
        <v>11134</v>
      </c>
      <c r="R232" s="134">
        <f>+F232+J232+N232</f>
        <v>12475</v>
      </c>
      <c r="S232" s="137">
        <f t="shared" si="112"/>
        <v>6694</v>
      </c>
      <c r="T232" s="138">
        <f>S232/P232*100</f>
        <v>28.353593968401881</v>
      </c>
      <c r="U232" s="130">
        <v>2795</v>
      </c>
      <c r="V232" s="130">
        <v>3899</v>
      </c>
      <c r="W232" s="139">
        <f t="shared" ref="W232:W293" si="117">+Y232+Z232</f>
        <v>3584</v>
      </c>
      <c r="X232" s="138">
        <f>W232/P232*100</f>
        <v>15.180651446482274</v>
      </c>
      <c r="Y232" s="130">
        <v>1414</v>
      </c>
      <c r="Z232" s="134">
        <v>2170</v>
      </c>
    </row>
    <row r="233" spans="1:26" ht="14.25" customHeight="1" x14ac:dyDescent="0.15">
      <c r="A233" s="262"/>
      <c r="B233" s="45"/>
      <c r="C233" s="169">
        <v>88</v>
      </c>
      <c r="D233" s="170">
        <v>94</v>
      </c>
      <c r="E233" s="170">
        <v>27</v>
      </c>
      <c r="F233" s="171">
        <v>67</v>
      </c>
      <c r="G233" s="169">
        <v>12</v>
      </c>
      <c r="H233" s="170">
        <v>12</v>
      </c>
      <c r="I233" s="170">
        <v>1</v>
      </c>
      <c r="J233" s="172">
        <v>11</v>
      </c>
      <c r="K233" s="173">
        <v>2</v>
      </c>
      <c r="L233" s="170">
        <v>2</v>
      </c>
      <c r="M233" s="170">
        <v>0</v>
      </c>
      <c r="N233" s="171">
        <v>2</v>
      </c>
      <c r="O233" s="169">
        <v>102</v>
      </c>
      <c r="P233" s="170">
        <v>108</v>
      </c>
      <c r="Q233" s="170">
        <v>28</v>
      </c>
      <c r="R233" s="172">
        <v>80</v>
      </c>
      <c r="S233" s="123">
        <f t="shared" si="112"/>
        <v>8</v>
      </c>
      <c r="T233" s="124"/>
      <c r="U233" s="177">
        <v>3</v>
      </c>
      <c r="V233" s="177">
        <v>5</v>
      </c>
      <c r="W233" s="126">
        <f t="shared" si="117"/>
        <v>5</v>
      </c>
      <c r="X233" s="127"/>
      <c r="Y233" s="119">
        <v>2</v>
      </c>
      <c r="Z233" s="121">
        <v>3</v>
      </c>
    </row>
    <row r="234" spans="1:26" ht="14.25" customHeight="1" x14ac:dyDescent="0.15">
      <c r="A234" s="99" t="s">
        <v>65</v>
      </c>
      <c r="B234" s="179" t="s">
        <v>57</v>
      </c>
      <c r="C234" s="164">
        <v>9734</v>
      </c>
      <c r="D234" s="174">
        <v>20597</v>
      </c>
      <c r="E234" s="174">
        <v>9690</v>
      </c>
      <c r="F234" s="175">
        <v>10907</v>
      </c>
      <c r="G234" s="167">
        <v>984</v>
      </c>
      <c r="H234" s="174">
        <v>2113</v>
      </c>
      <c r="I234" s="174">
        <v>1004</v>
      </c>
      <c r="J234" s="176">
        <v>1109</v>
      </c>
      <c r="K234" s="168">
        <v>353</v>
      </c>
      <c r="L234" s="165">
        <v>944</v>
      </c>
      <c r="M234" s="165">
        <v>458</v>
      </c>
      <c r="N234" s="166">
        <v>486</v>
      </c>
      <c r="O234" s="133">
        <f>+C234+G234+K234</f>
        <v>11071</v>
      </c>
      <c r="P234" s="130">
        <f>+D234+H234+L234</f>
        <v>23654</v>
      </c>
      <c r="Q234" s="130">
        <f>+E234+I234+M234</f>
        <v>11152</v>
      </c>
      <c r="R234" s="134">
        <f>+F234+J234+N234</f>
        <v>12502</v>
      </c>
      <c r="S234" s="137">
        <f t="shared" si="112"/>
        <v>6699</v>
      </c>
      <c r="T234" s="138">
        <f>S234/P234*100</f>
        <v>28.320791409486766</v>
      </c>
      <c r="U234" s="130">
        <v>2798</v>
      </c>
      <c r="V234" s="130">
        <v>3901</v>
      </c>
      <c r="W234" s="139">
        <f t="shared" si="117"/>
        <v>3583</v>
      </c>
      <c r="X234" s="138">
        <f>W234/P234*100</f>
        <v>15.14754375581297</v>
      </c>
      <c r="Y234" s="130">
        <v>1409</v>
      </c>
      <c r="Z234" s="134">
        <v>2174</v>
      </c>
    </row>
    <row r="235" spans="1:26" ht="14.25" customHeight="1" x14ac:dyDescent="0.15">
      <c r="A235" s="262"/>
      <c r="B235" s="45"/>
      <c r="C235" s="169">
        <v>88</v>
      </c>
      <c r="D235" s="170">
        <v>94</v>
      </c>
      <c r="E235" s="170">
        <v>27</v>
      </c>
      <c r="F235" s="171">
        <v>67</v>
      </c>
      <c r="G235" s="169">
        <v>12</v>
      </c>
      <c r="H235" s="170">
        <v>12</v>
      </c>
      <c r="I235" s="170">
        <v>1</v>
      </c>
      <c r="J235" s="172">
        <v>11</v>
      </c>
      <c r="K235" s="173">
        <v>2</v>
      </c>
      <c r="L235" s="170">
        <v>2</v>
      </c>
      <c r="M235" s="170">
        <v>0</v>
      </c>
      <c r="N235" s="171">
        <v>2</v>
      </c>
      <c r="O235" s="169">
        <v>102</v>
      </c>
      <c r="P235" s="170">
        <v>108</v>
      </c>
      <c r="Q235" s="170">
        <v>28</v>
      </c>
      <c r="R235" s="172">
        <v>80</v>
      </c>
      <c r="S235" s="123">
        <f t="shared" si="112"/>
        <v>8</v>
      </c>
      <c r="T235" s="124"/>
      <c r="U235" s="177">
        <v>3</v>
      </c>
      <c r="V235" s="177">
        <v>5</v>
      </c>
      <c r="W235" s="126">
        <f t="shared" si="117"/>
        <v>5</v>
      </c>
      <c r="X235" s="127"/>
      <c r="Y235" s="119">
        <v>2</v>
      </c>
      <c r="Z235" s="121">
        <v>3</v>
      </c>
    </row>
    <row r="236" spans="1:26" ht="14.25" customHeight="1" x14ac:dyDescent="0.15">
      <c r="A236" s="99" t="s">
        <v>64</v>
      </c>
      <c r="B236" s="179" t="s">
        <v>57</v>
      </c>
      <c r="C236" s="164">
        <v>9751</v>
      </c>
      <c r="D236" s="174">
        <v>20622</v>
      </c>
      <c r="E236" s="174">
        <v>9705</v>
      </c>
      <c r="F236" s="175">
        <v>10917</v>
      </c>
      <c r="G236" s="167">
        <v>984</v>
      </c>
      <c r="H236" s="174">
        <v>2112</v>
      </c>
      <c r="I236" s="174">
        <v>1002</v>
      </c>
      <c r="J236" s="176">
        <v>1110</v>
      </c>
      <c r="K236" s="168">
        <v>355</v>
      </c>
      <c r="L236" s="165">
        <v>950</v>
      </c>
      <c r="M236" s="165">
        <v>461</v>
      </c>
      <c r="N236" s="166">
        <v>489</v>
      </c>
      <c r="O236" s="133">
        <f>+C236+G236+K236</f>
        <v>11090</v>
      </c>
      <c r="P236" s="130">
        <f>+D236+H236+L236</f>
        <v>23684</v>
      </c>
      <c r="Q236" s="130">
        <f>+E236+I236+M236</f>
        <v>11168</v>
      </c>
      <c r="R236" s="134">
        <f>+F236+J236+N236</f>
        <v>12516</v>
      </c>
      <c r="S236" s="137">
        <f t="shared" si="112"/>
        <v>6689</v>
      </c>
      <c r="T236" s="138">
        <f>S236/P236*100</f>
        <v>28.242695490626584</v>
      </c>
      <c r="U236" s="130">
        <v>2793</v>
      </c>
      <c r="V236" s="130">
        <v>3896</v>
      </c>
      <c r="W236" s="139">
        <f t="shared" si="117"/>
        <v>3580</v>
      </c>
      <c r="X236" s="138">
        <f>W236/P236*100</f>
        <v>15.115689917243708</v>
      </c>
      <c r="Y236" s="130">
        <v>1408</v>
      </c>
      <c r="Z236" s="134">
        <v>2172</v>
      </c>
    </row>
    <row r="237" spans="1:26" ht="14.25" customHeight="1" x14ac:dyDescent="0.15">
      <c r="A237" s="262"/>
      <c r="B237" s="45"/>
      <c r="C237" s="169">
        <v>96</v>
      </c>
      <c r="D237" s="170">
        <v>102</v>
      </c>
      <c r="E237" s="170">
        <v>30</v>
      </c>
      <c r="F237" s="171">
        <v>72</v>
      </c>
      <c r="G237" s="169">
        <v>12</v>
      </c>
      <c r="H237" s="170">
        <v>12</v>
      </c>
      <c r="I237" s="170">
        <v>1</v>
      </c>
      <c r="J237" s="172">
        <v>11</v>
      </c>
      <c r="K237" s="173">
        <v>2</v>
      </c>
      <c r="L237" s="170">
        <v>2</v>
      </c>
      <c r="M237" s="170">
        <v>0</v>
      </c>
      <c r="N237" s="171">
        <v>2</v>
      </c>
      <c r="O237" s="169">
        <v>110</v>
      </c>
      <c r="P237" s="170">
        <v>116</v>
      </c>
      <c r="Q237" s="170">
        <v>31</v>
      </c>
      <c r="R237" s="172">
        <v>85</v>
      </c>
      <c r="S237" s="123">
        <f t="shared" si="112"/>
        <v>8</v>
      </c>
      <c r="T237" s="124"/>
      <c r="U237" s="177">
        <v>3</v>
      </c>
      <c r="V237" s="177">
        <v>5</v>
      </c>
      <c r="W237" s="126">
        <f t="shared" si="117"/>
        <v>5</v>
      </c>
      <c r="X237" s="127"/>
      <c r="Y237" s="119">
        <v>2</v>
      </c>
      <c r="Z237" s="121">
        <v>3</v>
      </c>
    </row>
    <row r="238" spans="1:26" ht="14.25" customHeight="1" x14ac:dyDescent="0.15">
      <c r="A238" s="99" t="s">
        <v>63</v>
      </c>
      <c r="B238" s="179" t="s">
        <v>57</v>
      </c>
      <c r="C238" s="164">
        <v>9755</v>
      </c>
      <c r="D238" s="174">
        <v>20624</v>
      </c>
      <c r="E238" s="174">
        <v>9708</v>
      </c>
      <c r="F238" s="175">
        <v>10916</v>
      </c>
      <c r="G238" s="167">
        <v>985</v>
      </c>
      <c r="H238" s="174">
        <v>2115</v>
      </c>
      <c r="I238" s="174">
        <v>1003</v>
      </c>
      <c r="J238" s="176">
        <v>1112</v>
      </c>
      <c r="K238" s="168">
        <v>355</v>
      </c>
      <c r="L238" s="165">
        <v>954</v>
      </c>
      <c r="M238" s="165">
        <v>464</v>
      </c>
      <c r="N238" s="166">
        <v>490</v>
      </c>
      <c r="O238" s="133">
        <f>+C238+G238+K238</f>
        <v>11095</v>
      </c>
      <c r="P238" s="130">
        <f>+D238+H238+L238</f>
        <v>23693</v>
      </c>
      <c r="Q238" s="130">
        <f>+E238+I238+M238</f>
        <v>11175</v>
      </c>
      <c r="R238" s="134">
        <f>+F238+J238+N238</f>
        <v>12518</v>
      </c>
      <c r="S238" s="137">
        <f t="shared" si="112"/>
        <v>6680</v>
      </c>
      <c r="T238" s="138">
        <f>S238/P238*100</f>
        <v>28.193981344700969</v>
      </c>
      <c r="U238" s="130">
        <v>2791</v>
      </c>
      <c r="V238" s="130">
        <v>3889</v>
      </c>
      <c r="W238" s="139">
        <f t="shared" si="117"/>
        <v>3584</v>
      </c>
      <c r="X238" s="138">
        <f>W238/P238*100</f>
        <v>15.126830709492257</v>
      </c>
      <c r="Y238" s="130">
        <v>1410</v>
      </c>
      <c r="Z238" s="134">
        <v>2174</v>
      </c>
    </row>
    <row r="239" spans="1:26" ht="14.25" customHeight="1" x14ac:dyDescent="0.15">
      <c r="A239" s="262"/>
      <c r="B239" s="45"/>
      <c r="C239" s="169">
        <v>93</v>
      </c>
      <c r="D239" s="170">
        <v>98</v>
      </c>
      <c r="E239" s="170">
        <v>28</v>
      </c>
      <c r="F239" s="171">
        <v>70</v>
      </c>
      <c r="G239" s="169">
        <v>12</v>
      </c>
      <c r="H239" s="170">
        <v>12</v>
      </c>
      <c r="I239" s="170">
        <v>1</v>
      </c>
      <c r="J239" s="172">
        <v>11</v>
      </c>
      <c r="K239" s="173">
        <v>2</v>
      </c>
      <c r="L239" s="170">
        <v>2</v>
      </c>
      <c r="M239" s="170">
        <v>0</v>
      </c>
      <c r="N239" s="171">
        <v>2</v>
      </c>
      <c r="O239" s="169">
        <v>107</v>
      </c>
      <c r="P239" s="170">
        <v>112</v>
      </c>
      <c r="Q239" s="170">
        <v>29</v>
      </c>
      <c r="R239" s="172">
        <v>83</v>
      </c>
      <c r="S239" s="123">
        <f t="shared" si="112"/>
        <v>9</v>
      </c>
      <c r="T239" s="124"/>
      <c r="U239" s="177">
        <v>3</v>
      </c>
      <c r="V239" s="177">
        <v>6</v>
      </c>
      <c r="W239" s="126">
        <f t="shared" si="117"/>
        <v>5</v>
      </c>
      <c r="X239" s="127"/>
      <c r="Y239" s="119">
        <v>2</v>
      </c>
      <c r="Z239" s="121">
        <v>3</v>
      </c>
    </row>
    <row r="240" spans="1:26" ht="14.25" customHeight="1" x14ac:dyDescent="0.15">
      <c r="A240" s="99" t="s">
        <v>62</v>
      </c>
      <c r="B240" s="179" t="s">
        <v>57</v>
      </c>
      <c r="C240" s="164">
        <v>9755</v>
      </c>
      <c r="D240" s="174">
        <v>20612</v>
      </c>
      <c r="E240" s="174">
        <v>9703</v>
      </c>
      <c r="F240" s="175">
        <v>10909</v>
      </c>
      <c r="G240" s="167">
        <v>984</v>
      </c>
      <c r="H240" s="174">
        <v>2118</v>
      </c>
      <c r="I240" s="174">
        <v>1002</v>
      </c>
      <c r="J240" s="176">
        <v>1116</v>
      </c>
      <c r="K240" s="168">
        <v>356</v>
      </c>
      <c r="L240" s="165">
        <v>957</v>
      </c>
      <c r="M240" s="165">
        <v>464</v>
      </c>
      <c r="N240" s="166">
        <v>493</v>
      </c>
      <c r="O240" s="133">
        <f>+C240+G240+K240</f>
        <v>11095</v>
      </c>
      <c r="P240" s="130">
        <f>+D240+H240+L240</f>
        <v>23687</v>
      </c>
      <c r="Q240" s="130">
        <f>+E240+I240+M240</f>
        <v>11169</v>
      </c>
      <c r="R240" s="134">
        <f>+F240+J240+N240</f>
        <v>12518</v>
      </c>
      <c r="S240" s="137">
        <f t="shared" si="112"/>
        <v>6675</v>
      </c>
      <c r="T240" s="138">
        <f>S240/P240*100</f>
        <v>28.180014353864991</v>
      </c>
      <c r="U240" s="130">
        <v>2790</v>
      </c>
      <c r="V240" s="130">
        <v>3885</v>
      </c>
      <c r="W240" s="139">
        <f t="shared" si="117"/>
        <v>3587</v>
      </c>
      <c r="X240" s="138">
        <f>W240/P240*100</f>
        <v>15.143327563642503</v>
      </c>
      <c r="Y240" s="130">
        <v>1416</v>
      </c>
      <c r="Z240" s="134">
        <v>2171</v>
      </c>
    </row>
    <row r="241" spans="1:26" ht="14.25" customHeight="1" x14ac:dyDescent="0.15">
      <c r="A241" s="262"/>
      <c r="B241" s="45"/>
      <c r="C241" s="169">
        <v>88</v>
      </c>
      <c r="D241" s="170">
        <v>95</v>
      </c>
      <c r="E241" s="170">
        <v>28</v>
      </c>
      <c r="F241" s="171">
        <v>67</v>
      </c>
      <c r="G241" s="169">
        <v>12</v>
      </c>
      <c r="H241" s="170">
        <v>12</v>
      </c>
      <c r="I241" s="170">
        <v>1</v>
      </c>
      <c r="J241" s="172">
        <v>11</v>
      </c>
      <c r="K241" s="173">
        <v>2</v>
      </c>
      <c r="L241" s="170">
        <v>2</v>
      </c>
      <c r="M241" s="170">
        <v>0</v>
      </c>
      <c r="N241" s="171">
        <v>2</v>
      </c>
      <c r="O241" s="169">
        <v>103</v>
      </c>
      <c r="P241" s="170">
        <v>109</v>
      </c>
      <c r="Q241" s="170">
        <v>29</v>
      </c>
      <c r="R241" s="172">
        <v>80</v>
      </c>
      <c r="S241" s="123">
        <f t="shared" si="112"/>
        <v>9</v>
      </c>
      <c r="T241" s="124"/>
      <c r="U241" s="125">
        <v>3</v>
      </c>
      <c r="V241" s="125">
        <v>6</v>
      </c>
      <c r="W241" s="126">
        <f t="shared" si="117"/>
        <v>5</v>
      </c>
      <c r="X241" s="127"/>
      <c r="Y241" s="128">
        <v>2</v>
      </c>
      <c r="Z241" s="129">
        <v>3</v>
      </c>
    </row>
    <row r="242" spans="1:26" ht="14.25" customHeight="1" x14ac:dyDescent="0.15">
      <c r="A242" s="99" t="s">
        <v>61</v>
      </c>
      <c r="B242" s="179" t="s">
        <v>57</v>
      </c>
      <c r="C242" s="164">
        <v>9726</v>
      </c>
      <c r="D242" s="174">
        <v>20585</v>
      </c>
      <c r="E242" s="174">
        <v>9702</v>
      </c>
      <c r="F242" s="175">
        <v>10883</v>
      </c>
      <c r="G242" s="167">
        <v>986</v>
      </c>
      <c r="H242" s="174">
        <v>2123</v>
      </c>
      <c r="I242" s="193">
        <v>1003</v>
      </c>
      <c r="J242" s="176">
        <v>1120</v>
      </c>
      <c r="K242" s="168">
        <v>358</v>
      </c>
      <c r="L242" s="165">
        <v>964</v>
      </c>
      <c r="M242" s="165">
        <v>466</v>
      </c>
      <c r="N242" s="166">
        <v>498</v>
      </c>
      <c r="O242" s="133">
        <f>+C242+G242+K242</f>
        <v>11070</v>
      </c>
      <c r="P242" s="130">
        <f>+D242+H242+L242</f>
        <v>23672</v>
      </c>
      <c r="Q242" s="130">
        <f>+E242+I242+M242</f>
        <v>11171</v>
      </c>
      <c r="R242" s="134">
        <f>+F242+J242+N242</f>
        <v>12501</v>
      </c>
      <c r="S242" s="137">
        <f t="shared" si="112"/>
        <v>6670</v>
      </c>
      <c r="T242" s="138">
        <f>S242/P242*100</f>
        <v>28.176748901655962</v>
      </c>
      <c r="U242" s="130">
        <v>2784</v>
      </c>
      <c r="V242" s="130">
        <v>3886</v>
      </c>
      <c r="W242" s="139">
        <f t="shared" si="117"/>
        <v>3587</v>
      </c>
      <c r="X242" s="138">
        <f>W242/P242*100</f>
        <v>15.152923284893546</v>
      </c>
      <c r="Y242" s="130">
        <v>1416</v>
      </c>
      <c r="Z242" s="134">
        <v>2171</v>
      </c>
    </row>
    <row r="243" spans="1:26" ht="14.25" customHeight="1" x14ac:dyDescent="0.15">
      <c r="A243" s="262"/>
      <c r="B243" s="45"/>
      <c r="C243" s="169">
        <v>70</v>
      </c>
      <c r="D243" s="170">
        <v>78</v>
      </c>
      <c r="E243" s="170">
        <v>29</v>
      </c>
      <c r="F243" s="171">
        <v>49</v>
      </c>
      <c r="G243" s="169">
        <v>12</v>
      </c>
      <c r="H243" s="170">
        <v>12</v>
      </c>
      <c r="I243" s="170">
        <v>1</v>
      </c>
      <c r="J243" s="172">
        <v>11</v>
      </c>
      <c r="K243" s="173">
        <v>2</v>
      </c>
      <c r="L243" s="170">
        <v>2</v>
      </c>
      <c r="M243" s="170">
        <v>0</v>
      </c>
      <c r="N243" s="171">
        <v>2</v>
      </c>
      <c r="O243" s="169">
        <v>84</v>
      </c>
      <c r="P243" s="170">
        <v>92</v>
      </c>
      <c r="Q243" s="170">
        <v>30</v>
      </c>
      <c r="R243" s="172">
        <v>62</v>
      </c>
      <c r="S243" s="123">
        <f t="shared" si="112"/>
        <v>9</v>
      </c>
      <c r="T243" s="124"/>
      <c r="U243" s="125">
        <v>3</v>
      </c>
      <c r="V243" s="125">
        <v>6</v>
      </c>
      <c r="W243" s="126">
        <f t="shared" si="117"/>
        <v>5</v>
      </c>
      <c r="X243" s="127"/>
      <c r="Y243" s="128">
        <v>2</v>
      </c>
      <c r="Z243" s="129">
        <v>3</v>
      </c>
    </row>
    <row r="244" spans="1:26" ht="14.25" customHeight="1" x14ac:dyDescent="0.15">
      <c r="A244" s="99" t="s">
        <v>60</v>
      </c>
      <c r="B244" s="179" t="s">
        <v>57</v>
      </c>
      <c r="C244" s="164">
        <v>9722</v>
      </c>
      <c r="D244" s="174">
        <v>20575</v>
      </c>
      <c r="E244" s="174">
        <v>9688</v>
      </c>
      <c r="F244" s="175">
        <v>10887</v>
      </c>
      <c r="G244" s="167">
        <v>983</v>
      </c>
      <c r="H244" s="174">
        <v>2117</v>
      </c>
      <c r="I244" s="193">
        <v>1002</v>
      </c>
      <c r="J244" s="176">
        <v>1115</v>
      </c>
      <c r="K244" s="168">
        <v>358</v>
      </c>
      <c r="L244" s="165">
        <v>967</v>
      </c>
      <c r="M244" s="165">
        <v>468</v>
      </c>
      <c r="N244" s="166">
        <v>499</v>
      </c>
      <c r="O244" s="133">
        <f>+C244+G244+K244</f>
        <v>11063</v>
      </c>
      <c r="P244" s="130">
        <f>+D244+H244+L244</f>
        <v>23659</v>
      </c>
      <c r="Q244" s="130">
        <f>+E244+I244+M244</f>
        <v>11158</v>
      </c>
      <c r="R244" s="134">
        <f>+F244+J244+N244</f>
        <v>12501</v>
      </c>
      <c r="S244" s="137">
        <f t="shared" si="112"/>
        <v>6661</v>
      </c>
      <c r="T244" s="138">
        <f>S244/P244*100</f>
        <v>28.15419079420094</v>
      </c>
      <c r="U244" s="130">
        <v>2776</v>
      </c>
      <c r="V244" s="130">
        <v>3885</v>
      </c>
      <c r="W244" s="139">
        <f t="shared" si="117"/>
        <v>3579</v>
      </c>
      <c r="X244" s="138">
        <f>W244/P244*100</f>
        <v>15.127435648167717</v>
      </c>
      <c r="Y244" s="130">
        <v>1405</v>
      </c>
      <c r="Z244" s="134">
        <v>2174</v>
      </c>
    </row>
    <row r="245" spans="1:26" ht="14.25" customHeight="1" thickBot="1" x14ac:dyDescent="0.2">
      <c r="A245" s="178"/>
      <c r="B245" s="180"/>
      <c r="C245" s="181">
        <v>65</v>
      </c>
      <c r="D245" s="182">
        <v>73</v>
      </c>
      <c r="E245" s="182">
        <v>28</v>
      </c>
      <c r="F245" s="183">
        <v>45</v>
      </c>
      <c r="G245" s="181">
        <v>12</v>
      </c>
      <c r="H245" s="182">
        <v>12</v>
      </c>
      <c r="I245" s="182">
        <v>1</v>
      </c>
      <c r="J245" s="184">
        <v>11</v>
      </c>
      <c r="K245" s="185">
        <v>2</v>
      </c>
      <c r="L245" s="182">
        <v>2</v>
      </c>
      <c r="M245" s="182">
        <v>0</v>
      </c>
      <c r="N245" s="183">
        <v>2</v>
      </c>
      <c r="O245" s="181">
        <v>79</v>
      </c>
      <c r="P245" s="182">
        <v>87</v>
      </c>
      <c r="Q245" s="182">
        <v>29</v>
      </c>
      <c r="R245" s="184">
        <v>58</v>
      </c>
      <c r="S245" s="186">
        <f t="shared" si="112"/>
        <v>9</v>
      </c>
      <c r="T245" s="187"/>
      <c r="U245" s="188">
        <v>3</v>
      </c>
      <c r="V245" s="188">
        <v>6</v>
      </c>
      <c r="W245" s="189">
        <f t="shared" si="117"/>
        <v>5</v>
      </c>
      <c r="X245" s="190"/>
      <c r="Y245" s="191">
        <v>2</v>
      </c>
      <c r="Z245" s="192">
        <v>3</v>
      </c>
    </row>
    <row r="246" spans="1:26" ht="14.25" customHeight="1" x14ac:dyDescent="0.15">
      <c r="A246" s="99" t="s">
        <v>59</v>
      </c>
      <c r="B246" s="179" t="s">
        <v>57</v>
      </c>
      <c r="C246" s="164">
        <v>9608</v>
      </c>
      <c r="D246" s="174">
        <v>20432</v>
      </c>
      <c r="E246" s="174">
        <v>9609</v>
      </c>
      <c r="F246" s="175">
        <v>10823</v>
      </c>
      <c r="G246" s="167">
        <v>976</v>
      </c>
      <c r="H246" s="174">
        <v>2115</v>
      </c>
      <c r="I246" s="193">
        <v>1001</v>
      </c>
      <c r="J246" s="176">
        <v>1114</v>
      </c>
      <c r="K246" s="168">
        <v>354</v>
      </c>
      <c r="L246" s="165">
        <v>968</v>
      </c>
      <c r="M246" s="165">
        <v>468</v>
      </c>
      <c r="N246" s="166">
        <v>500</v>
      </c>
      <c r="O246" s="133">
        <f>+C246+G246+K246</f>
        <v>10938</v>
      </c>
      <c r="P246" s="130">
        <f>+D246+H246+L246</f>
        <v>23515</v>
      </c>
      <c r="Q246" s="130">
        <f>+E246+I246+M246</f>
        <v>11078</v>
      </c>
      <c r="R246" s="134">
        <f>+F246+J246+N246</f>
        <v>12437</v>
      </c>
      <c r="S246" s="147">
        <f t="shared" si="112"/>
        <v>6653</v>
      </c>
      <c r="T246" s="148">
        <f>S246/P246*100</f>
        <v>28.292579204762919</v>
      </c>
      <c r="U246" s="141">
        <v>2774</v>
      </c>
      <c r="V246" s="141">
        <v>3879</v>
      </c>
      <c r="W246" s="149">
        <f t="shared" si="117"/>
        <v>3572</v>
      </c>
      <c r="X246" s="148">
        <f>W246/P246*100</f>
        <v>15.190304061237509</v>
      </c>
      <c r="Y246" s="141">
        <v>1406</v>
      </c>
      <c r="Z246" s="144">
        <v>2166</v>
      </c>
    </row>
    <row r="247" spans="1:26" ht="14.25" customHeight="1" x14ac:dyDescent="0.15">
      <c r="A247" s="262"/>
      <c r="B247" s="45"/>
      <c r="C247" s="169">
        <v>61</v>
      </c>
      <c r="D247" s="170">
        <v>69</v>
      </c>
      <c r="E247" s="170">
        <v>27</v>
      </c>
      <c r="F247" s="171">
        <v>42</v>
      </c>
      <c r="G247" s="169">
        <v>10</v>
      </c>
      <c r="H247" s="170">
        <v>10</v>
      </c>
      <c r="I247" s="170">
        <v>1</v>
      </c>
      <c r="J247" s="172">
        <v>9</v>
      </c>
      <c r="K247" s="173">
        <v>2</v>
      </c>
      <c r="L247" s="170">
        <v>2</v>
      </c>
      <c r="M247" s="170">
        <v>0</v>
      </c>
      <c r="N247" s="171">
        <v>2</v>
      </c>
      <c r="O247" s="169">
        <v>73</v>
      </c>
      <c r="P247" s="170">
        <v>81</v>
      </c>
      <c r="Q247" s="170">
        <v>28</v>
      </c>
      <c r="R247" s="172">
        <v>53</v>
      </c>
      <c r="S247" s="123">
        <f t="shared" si="112"/>
        <v>9</v>
      </c>
      <c r="T247" s="124"/>
      <c r="U247" s="125">
        <v>3</v>
      </c>
      <c r="V247" s="125">
        <v>6</v>
      </c>
      <c r="W247" s="126">
        <f t="shared" si="117"/>
        <v>5</v>
      </c>
      <c r="X247" s="127"/>
      <c r="Y247" s="128">
        <v>2</v>
      </c>
      <c r="Z247" s="129">
        <v>3</v>
      </c>
    </row>
    <row r="248" spans="1:26" ht="14.25" customHeight="1" x14ac:dyDescent="0.15">
      <c r="A248" s="116" t="s">
        <v>58</v>
      </c>
      <c r="B248" s="163" t="s">
        <v>57</v>
      </c>
      <c r="C248" s="133">
        <v>9689</v>
      </c>
      <c r="D248" s="130">
        <v>20670</v>
      </c>
      <c r="E248" s="131">
        <v>9746</v>
      </c>
      <c r="F248" s="132">
        <v>10924</v>
      </c>
      <c r="G248" s="133">
        <v>980</v>
      </c>
      <c r="H248" s="130">
        <v>2133</v>
      </c>
      <c r="I248" s="130">
        <v>1009</v>
      </c>
      <c r="J248" s="134">
        <v>1124</v>
      </c>
      <c r="K248" s="135">
        <v>355</v>
      </c>
      <c r="L248" s="130">
        <v>978</v>
      </c>
      <c r="M248" s="130">
        <v>474</v>
      </c>
      <c r="N248" s="136">
        <v>504</v>
      </c>
      <c r="O248" s="133">
        <f t="shared" ref="O248:R263" si="118">+C248+G248+K248</f>
        <v>11024</v>
      </c>
      <c r="P248" s="130">
        <f t="shared" si="118"/>
        <v>23781</v>
      </c>
      <c r="Q248" s="130">
        <f t="shared" si="118"/>
        <v>11229</v>
      </c>
      <c r="R248" s="134">
        <f t="shared" si="118"/>
        <v>12552</v>
      </c>
      <c r="S248" s="137">
        <f t="shared" si="112"/>
        <v>6616</v>
      </c>
      <c r="T248" s="138">
        <f>S248/P248*100</f>
        <v>27.820528993734495</v>
      </c>
      <c r="U248" s="130">
        <v>2757</v>
      </c>
      <c r="V248" s="130">
        <v>3859</v>
      </c>
      <c r="W248" s="139">
        <f t="shared" si="117"/>
        <v>3546</v>
      </c>
      <c r="X248" s="138">
        <f>W248/P248*100</f>
        <v>14.911063454017913</v>
      </c>
      <c r="Y248" s="130">
        <v>1396</v>
      </c>
      <c r="Z248" s="134">
        <v>2150</v>
      </c>
    </row>
    <row r="249" spans="1:26" ht="14.25" customHeight="1" x14ac:dyDescent="0.15">
      <c r="A249" s="79"/>
      <c r="B249" s="162"/>
      <c r="C249" s="118">
        <v>60</v>
      </c>
      <c r="D249" s="119">
        <v>69</v>
      </c>
      <c r="E249" s="119">
        <v>28</v>
      </c>
      <c r="F249" s="120">
        <v>41</v>
      </c>
      <c r="G249" s="118">
        <v>10</v>
      </c>
      <c r="H249" s="119">
        <v>10</v>
      </c>
      <c r="I249" s="119">
        <v>1</v>
      </c>
      <c r="J249" s="121">
        <v>9</v>
      </c>
      <c r="K249" s="122">
        <v>0</v>
      </c>
      <c r="L249" s="119">
        <v>0</v>
      </c>
      <c r="M249" s="119">
        <v>0</v>
      </c>
      <c r="N249" s="120">
        <v>0</v>
      </c>
      <c r="O249" s="118">
        <f t="shared" si="118"/>
        <v>70</v>
      </c>
      <c r="P249" s="119">
        <f t="shared" si="118"/>
        <v>79</v>
      </c>
      <c r="Q249" s="119">
        <f t="shared" si="118"/>
        <v>29</v>
      </c>
      <c r="R249" s="121">
        <f t="shared" si="118"/>
        <v>50</v>
      </c>
      <c r="S249" s="123">
        <f t="shared" si="112"/>
        <v>9</v>
      </c>
      <c r="T249" s="124"/>
      <c r="U249" s="125">
        <v>3</v>
      </c>
      <c r="V249" s="125">
        <v>6</v>
      </c>
      <c r="W249" s="126">
        <f t="shared" si="117"/>
        <v>5</v>
      </c>
      <c r="X249" s="127"/>
      <c r="Y249" s="128">
        <v>2</v>
      </c>
      <c r="Z249" s="129">
        <v>3</v>
      </c>
    </row>
    <row r="250" spans="1:26" ht="15" customHeight="1" x14ac:dyDescent="0.15">
      <c r="A250" s="99" t="s">
        <v>56</v>
      </c>
      <c r="B250" s="89" t="s">
        <v>57</v>
      </c>
      <c r="C250" s="140">
        <v>9700</v>
      </c>
      <c r="D250" s="141">
        <f>+E250+F250</f>
        <v>20688</v>
      </c>
      <c r="E250" s="142">
        <v>9762</v>
      </c>
      <c r="F250" s="143">
        <v>10926</v>
      </c>
      <c r="G250" s="140">
        <v>977</v>
      </c>
      <c r="H250" s="141">
        <f>+I250+J250</f>
        <v>2134</v>
      </c>
      <c r="I250" s="141">
        <v>1010</v>
      </c>
      <c r="J250" s="144">
        <v>1124</v>
      </c>
      <c r="K250" s="145">
        <v>355</v>
      </c>
      <c r="L250" s="141">
        <f>+M250+N250</f>
        <v>981</v>
      </c>
      <c r="M250" s="141">
        <v>474</v>
      </c>
      <c r="N250" s="146">
        <v>507</v>
      </c>
      <c r="O250" s="140">
        <f t="shared" si="118"/>
        <v>11032</v>
      </c>
      <c r="P250" s="141">
        <f t="shared" si="118"/>
        <v>23803</v>
      </c>
      <c r="Q250" s="141">
        <f t="shared" si="118"/>
        <v>11246</v>
      </c>
      <c r="R250" s="144">
        <f t="shared" si="118"/>
        <v>12557</v>
      </c>
      <c r="S250" s="147">
        <f t="shared" si="112"/>
        <v>6589</v>
      </c>
      <c r="T250" s="148">
        <f>S250/P250*100</f>
        <v>27.681384699407634</v>
      </c>
      <c r="U250" s="141">
        <v>2745</v>
      </c>
      <c r="V250" s="141">
        <v>3844</v>
      </c>
      <c r="W250" s="149">
        <f t="shared" si="117"/>
        <v>3544</v>
      </c>
      <c r="X250" s="148">
        <f>W250/P250*100</f>
        <v>14.888879552997523</v>
      </c>
      <c r="Y250" s="141">
        <v>1395</v>
      </c>
      <c r="Z250" s="144">
        <v>2149</v>
      </c>
    </row>
    <row r="251" spans="1:26" s="2" customFormat="1" ht="12" customHeight="1" x14ac:dyDescent="0.15">
      <c r="A251" s="99"/>
      <c r="B251" s="89"/>
      <c r="C251" s="150">
        <v>62</v>
      </c>
      <c r="D251" s="151">
        <f>+E251+F251</f>
        <v>71</v>
      </c>
      <c r="E251" s="151">
        <v>30</v>
      </c>
      <c r="F251" s="152">
        <v>41</v>
      </c>
      <c r="G251" s="150">
        <v>10</v>
      </c>
      <c r="H251" s="151">
        <f>+I251+J251</f>
        <v>10</v>
      </c>
      <c r="I251" s="151">
        <v>1</v>
      </c>
      <c r="J251" s="153">
        <v>9</v>
      </c>
      <c r="K251" s="154">
        <v>0</v>
      </c>
      <c r="L251" s="151">
        <f>+M251+N251</f>
        <v>0</v>
      </c>
      <c r="M251" s="151">
        <v>0</v>
      </c>
      <c r="N251" s="152">
        <v>0</v>
      </c>
      <c r="O251" s="150">
        <f t="shared" si="118"/>
        <v>72</v>
      </c>
      <c r="P251" s="151">
        <f t="shared" si="118"/>
        <v>81</v>
      </c>
      <c r="Q251" s="151">
        <f t="shared" si="118"/>
        <v>31</v>
      </c>
      <c r="R251" s="153">
        <f t="shared" si="118"/>
        <v>50</v>
      </c>
      <c r="S251" s="155">
        <f t="shared" si="112"/>
        <v>9</v>
      </c>
      <c r="T251" s="156"/>
      <c r="U251" s="157">
        <v>3</v>
      </c>
      <c r="V251" s="157">
        <v>6</v>
      </c>
      <c r="W251" s="158">
        <f t="shared" si="117"/>
        <v>5</v>
      </c>
      <c r="X251" s="159"/>
      <c r="Y251" s="160">
        <v>2</v>
      </c>
      <c r="Z251" s="161">
        <v>3</v>
      </c>
    </row>
    <row r="252" spans="1:26" ht="15" customHeight="1" x14ac:dyDescent="0.15">
      <c r="A252" s="116" t="s">
        <v>54</v>
      </c>
      <c r="B252" s="117" t="s">
        <v>42</v>
      </c>
      <c r="C252" s="133">
        <v>9716</v>
      </c>
      <c r="D252" s="130">
        <f t="shared" ref="D252:D293" si="119">+E252+F252</f>
        <v>20717</v>
      </c>
      <c r="E252" s="131">
        <v>9774</v>
      </c>
      <c r="F252" s="132">
        <v>10943</v>
      </c>
      <c r="G252" s="133">
        <v>977</v>
      </c>
      <c r="H252" s="130">
        <f t="shared" ref="H252:H293" si="120">+I252+J252</f>
        <v>2138</v>
      </c>
      <c r="I252" s="130">
        <v>1012</v>
      </c>
      <c r="J252" s="134">
        <v>1126</v>
      </c>
      <c r="K252" s="135">
        <v>356</v>
      </c>
      <c r="L252" s="130">
        <f t="shared" ref="L252:L262" si="121">+M252+N252</f>
        <v>984</v>
      </c>
      <c r="M252" s="130">
        <v>475</v>
      </c>
      <c r="N252" s="136">
        <v>509</v>
      </c>
      <c r="O252" s="133">
        <f t="shared" si="118"/>
        <v>11049</v>
      </c>
      <c r="P252" s="130">
        <f t="shared" si="118"/>
        <v>23839</v>
      </c>
      <c r="Q252" s="130">
        <f t="shared" si="118"/>
        <v>11261</v>
      </c>
      <c r="R252" s="134">
        <f t="shared" si="118"/>
        <v>12578</v>
      </c>
      <c r="S252" s="137">
        <f t="shared" si="112"/>
        <v>6558</v>
      </c>
      <c r="T252" s="138">
        <f>S252/P252*100</f>
        <v>27.509543185536305</v>
      </c>
      <c r="U252" s="130">
        <v>2737</v>
      </c>
      <c r="V252" s="130">
        <v>3821</v>
      </c>
      <c r="W252" s="139">
        <f t="shared" si="117"/>
        <v>3526</v>
      </c>
      <c r="X252" s="138">
        <f>W252/P252*100</f>
        <v>14.790888879567095</v>
      </c>
      <c r="Y252" s="130">
        <v>1384</v>
      </c>
      <c r="Z252" s="134">
        <v>2142</v>
      </c>
    </row>
    <row r="253" spans="1:26" s="2" customFormat="1" ht="12" customHeight="1" x14ac:dyDescent="0.15">
      <c r="A253" s="79"/>
      <c r="B253" s="44"/>
      <c r="C253" s="118">
        <v>62</v>
      </c>
      <c r="D253" s="119">
        <f t="shared" si="119"/>
        <v>71</v>
      </c>
      <c r="E253" s="119">
        <v>30</v>
      </c>
      <c r="F253" s="120">
        <v>41</v>
      </c>
      <c r="G253" s="118">
        <v>10</v>
      </c>
      <c r="H253" s="119">
        <f t="shared" si="120"/>
        <v>10</v>
      </c>
      <c r="I253" s="119">
        <v>1</v>
      </c>
      <c r="J253" s="121">
        <v>9</v>
      </c>
      <c r="K253" s="122">
        <v>0</v>
      </c>
      <c r="L253" s="119">
        <f t="shared" si="121"/>
        <v>0</v>
      </c>
      <c r="M253" s="119">
        <v>0</v>
      </c>
      <c r="N253" s="120">
        <v>0</v>
      </c>
      <c r="O253" s="118">
        <f t="shared" si="118"/>
        <v>72</v>
      </c>
      <c r="P253" s="119">
        <f t="shared" si="118"/>
        <v>81</v>
      </c>
      <c r="Q253" s="119">
        <f t="shared" si="118"/>
        <v>31</v>
      </c>
      <c r="R253" s="121">
        <f t="shared" si="118"/>
        <v>50</v>
      </c>
      <c r="S253" s="123">
        <f t="shared" si="112"/>
        <v>8</v>
      </c>
      <c r="T253" s="124"/>
      <c r="U253" s="125">
        <v>3</v>
      </c>
      <c r="V253" s="125">
        <v>5</v>
      </c>
      <c r="W253" s="126">
        <f t="shared" si="117"/>
        <v>5</v>
      </c>
      <c r="X253" s="127"/>
      <c r="Y253" s="128">
        <v>2</v>
      </c>
      <c r="Z253" s="129">
        <v>3</v>
      </c>
    </row>
    <row r="254" spans="1:26" ht="15" customHeight="1" x14ac:dyDescent="0.15">
      <c r="A254" s="99" t="s">
        <v>53</v>
      </c>
      <c r="B254" s="89" t="s">
        <v>42</v>
      </c>
      <c r="C254" s="140">
        <v>9730</v>
      </c>
      <c r="D254" s="141">
        <f>+E254+F254</f>
        <v>20740</v>
      </c>
      <c r="E254" s="142">
        <v>9773</v>
      </c>
      <c r="F254" s="143">
        <v>10967</v>
      </c>
      <c r="G254" s="140">
        <v>976</v>
      </c>
      <c r="H254" s="141">
        <f>+I254+J254</f>
        <v>2144</v>
      </c>
      <c r="I254" s="141">
        <v>1019</v>
      </c>
      <c r="J254" s="144">
        <v>1125</v>
      </c>
      <c r="K254" s="145">
        <v>356</v>
      </c>
      <c r="L254" s="141">
        <f>+M254+N254</f>
        <v>986</v>
      </c>
      <c r="M254" s="141">
        <v>477</v>
      </c>
      <c r="N254" s="146">
        <v>509</v>
      </c>
      <c r="O254" s="140">
        <f t="shared" si="118"/>
        <v>11062</v>
      </c>
      <c r="P254" s="141">
        <f t="shared" si="118"/>
        <v>23870</v>
      </c>
      <c r="Q254" s="141">
        <f t="shared" si="118"/>
        <v>11269</v>
      </c>
      <c r="R254" s="144">
        <f t="shared" si="118"/>
        <v>12601</v>
      </c>
      <c r="S254" s="147">
        <f>+U254+V254</f>
        <v>6553</v>
      </c>
      <c r="T254" s="148">
        <f>S254/P254*100</f>
        <v>27.452869710934223</v>
      </c>
      <c r="U254" s="141">
        <v>2731</v>
      </c>
      <c r="V254" s="141">
        <v>3822</v>
      </c>
      <c r="W254" s="149">
        <f>+Y254+Z254</f>
        <v>3527</v>
      </c>
      <c r="X254" s="148">
        <f>W254/P254*100</f>
        <v>14.775869291998326</v>
      </c>
      <c r="Y254" s="141">
        <v>1390</v>
      </c>
      <c r="Z254" s="144">
        <v>2137</v>
      </c>
    </row>
    <row r="255" spans="1:26" s="2" customFormat="1" ht="12" customHeight="1" x14ac:dyDescent="0.15">
      <c r="A255" s="99"/>
      <c r="B255" s="89"/>
      <c r="C255" s="150">
        <v>76</v>
      </c>
      <c r="D255" s="151">
        <f>+E255+F255</f>
        <v>84</v>
      </c>
      <c r="E255" s="151">
        <v>29</v>
      </c>
      <c r="F255" s="152">
        <v>55</v>
      </c>
      <c r="G255" s="150">
        <v>10</v>
      </c>
      <c r="H255" s="151">
        <f>+I255+J255</f>
        <v>10</v>
      </c>
      <c r="I255" s="151">
        <v>1</v>
      </c>
      <c r="J255" s="153">
        <v>9</v>
      </c>
      <c r="K255" s="154">
        <v>0</v>
      </c>
      <c r="L255" s="151">
        <f>+M255+N255</f>
        <v>0</v>
      </c>
      <c r="M255" s="151">
        <v>0</v>
      </c>
      <c r="N255" s="152">
        <v>0</v>
      </c>
      <c r="O255" s="150">
        <f t="shared" si="118"/>
        <v>86</v>
      </c>
      <c r="P255" s="151">
        <f t="shared" si="118"/>
        <v>94</v>
      </c>
      <c r="Q255" s="151">
        <f t="shared" si="118"/>
        <v>30</v>
      </c>
      <c r="R255" s="153">
        <f t="shared" si="118"/>
        <v>64</v>
      </c>
      <c r="S255" s="155">
        <f>+U255+V255</f>
        <v>8</v>
      </c>
      <c r="T255" s="156"/>
      <c r="U255" s="157">
        <v>3</v>
      </c>
      <c r="V255" s="157">
        <v>5</v>
      </c>
      <c r="W255" s="158">
        <f>+Y255+Z255</f>
        <v>5</v>
      </c>
      <c r="X255" s="159"/>
      <c r="Y255" s="160">
        <v>2</v>
      </c>
      <c r="Z255" s="161">
        <v>3</v>
      </c>
    </row>
    <row r="256" spans="1:26" ht="15" customHeight="1" x14ac:dyDescent="0.15">
      <c r="A256" s="116" t="s">
        <v>52</v>
      </c>
      <c r="B256" s="117" t="s">
        <v>42</v>
      </c>
      <c r="C256" s="133">
        <v>9738</v>
      </c>
      <c r="D256" s="130">
        <f t="shared" si="119"/>
        <v>20760</v>
      </c>
      <c r="E256" s="131">
        <v>9778</v>
      </c>
      <c r="F256" s="132">
        <v>10982</v>
      </c>
      <c r="G256" s="133">
        <v>974</v>
      </c>
      <c r="H256" s="130">
        <f t="shared" si="120"/>
        <v>2145</v>
      </c>
      <c r="I256" s="130">
        <v>1021</v>
      </c>
      <c r="J256" s="134">
        <v>1124</v>
      </c>
      <c r="K256" s="135">
        <v>355</v>
      </c>
      <c r="L256" s="130">
        <f>+M256+N256</f>
        <v>992</v>
      </c>
      <c r="M256" s="130">
        <v>479</v>
      </c>
      <c r="N256" s="136">
        <v>513</v>
      </c>
      <c r="O256" s="133">
        <f t="shared" si="118"/>
        <v>11067</v>
      </c>
      <c r="P256" s="130">
        <f t="shared" si="118"/>
        <v>23897</v>
      </c>
      <c r="Q256" s="130">
        <f t="shared" si="118"/>
        <v>11278</v>
      </c>
      <c r="R256" s="134">
        <f t="shared" si="118"/>
        <v>12619</v>
      </c>
      <c r="S256" s="137">
        <f t="shared" ref="S256:S293" si="122">+U256+V256</f>
        <v>6563</v>
      </c>
      <c r="T256" s="138">
        <f>S256/P256*100</f>
        <v>27.463698372180605</v>
      </c>
      <c r="U256" s="130">
        <v>2737</v>
      </c>
      <c r="V256" s="130">
        <v>3826</v>
      </c>
      <c r="W256" s="139">
        <f t="shared" si="117"/>
        <v>3524</v>
      </c>
      <c r="X256" s="138">
        <f>W256/P256*100</f>
        <v>14.746620914759175</v>
      </c>
      <c r="Y256" s="130">
        <v>1393</v>
      </c>
      <c r="Z256" s="134">
        <v>2131</v>
      </c>
    </row>
    <row r="257" spans="1:26" s="2" customFormat="1" ht="12" customHeight="1" x14ac:dyDescent="0.15">
      <c r="A257" s="79"/>
      <c r="B257" s="44"/>
      <c r="C257" s="118">
        <v>76</v>
      </c>
      <c r="D257" s="119">
        <f t="shared" si="119"/>
        <v>84</v>
      </c>
      <c r="E257" s="119">
        <v>29</v>
      </c>
      <c r="F257" s="120">
        <v>55</v>
      </c>
      <c r="G257" s="118">
        <v>10</v>
      </c>
      <c r="H257" s="119">
        <f t="shared" si="120"/>
        <v>10</v>
      </c>
      <c r="I257" s="119">
        <v>1</v>
      </c>
      <c r="J257" s="121">
        <v>9</v>
      </c>
      <c r="K257" s="122">
        <v>0</v>
      </c>
      <c r="L257" s="119">
        <f>+M257+N257</f>
        <v>0</v>
      </c>
      <c r="M257" s="119">
        <v>0</v>
      </c>
      <c r="N257" s="120">
        <v>0</v>
      </c>
      <c r="O257" s="118">
        <f t="shared" si="118"/>
        <v>86</v>
      </c>
      <c r="P257" s="119">
        <f t="shared" si="118"/>
        <v>94</v>
      </c>
      <c r="Q257" s="119">
        <f t="shared" si="118"/>
        <v>30</v>
      </c>
      <c r="R257" s="121">
        <f t="shared" si="118"/>
        <v>64</v>
      </c>
      <c r="S257" s="123">
        <f t="shared" si="122"/>
        <v>8</v>
      </c>
      <c r="T257" s="124"/>
      <c r="U257" s="125">
        <v>3</v>
      </c>
      <c r="V257" s="125">
        <v>5</v>
      </c>
      <c r="W257" s="126">
        <f t="shared" si="117"/>
        <v>5</v>
      </c>
      <c r="X257" s="127"/>
      <c r="Y257" s="128">
        <v>2</v>
      </c>
      <c r="Z257" s="129">
        <v>3</v>
      </c>
    </row>
    <row r="258" spans="1:26" ht="15" customHeight="1" x14ac:dyDescent="0.15">
      <c r="A258" s="116" t="s">
        <v>51</v>
      </c>
      <c r="B258" s="117" t="s">
        <v>42</v>
      </c>
      <c r="C258" s="133">
        <v>9751</v>
      </c>
      <c r="D258" s="130">
        <f t="shared" si="119"/>
        <v>20765</v>
      </c>
      <c r="E258" s="131">
        <v>9766</v>
      </c>
      <c r="F258" s="132">
        <v>10999</v>
      </c>
      <c r="G258" s="133">
        <v>973</v>
      </c>
      <c r="H258" s="130">
        <f t="shared" si="120"/>
        <v>2148</v>
      </c>
      <c r="I258" s="130">
        <v>1022</v>
      </c>
      <c r="J258" s="134">
        <v>1126</v>
      </c>
      <c r="K258" s="135">
        <v>355</v>
      </c>
      <c r="L258" s="130">
        <f t="shared" si="121"/>
        <v>995</v>
      </c>
      <c r="M258" s="130">
        <v>481</v>
      </c>
      <c r="N258" s="136">
        <v>514</v>
      </c>
      <c r="O258" s="133">
        <f t="shared" si="118"/>
        <v>11079</v>
      </c>
      <c r="P258" s="130">
        <f t="shared" si="118"/>
        <v>23908</v>
      </c>
      <c r="Q258" s="130">
        <f t="shared" si="118"/>
        <v>11269</v>
      </c>
      <c r="R258" s="134">
        <f t="shared" si="118"/>
        <v>12639</v>
      </c>
      <c r="S258" s="137">
        <f t="shared" si="122"/>
        <v>6554</v>
      </c>
      <c r="T258" s="138">
        <f>S258/P258*100</f>
        <v>27.413418102727121</v>
      </c>
      <c r="U258" s="130">
        <v>2730</v>
      </c>
      <c r="V258" s="130">
        <v>3824</v>
      </c>
      <c r="W258" s="139">
        <f t="shared" si="117"/>
        <v>3520</v>
      </c>
      <c r="X258" s="138">
        <f>W258/P258*100</f>
        <v>14.723105236740841</v>
      </c>
      <c r="Y258" s="130">
        <v>1387</v>
      </c>
      <c r="Z258" s="134">
        <v>2133</v>
      </c>
    </row>
    <row r="259" spans="1:26" s="2" customFormat="1" ht="12" customHeight="1" x14ac:dyDescent="0.15">
      <c r="A259" s="79"/>
      <c r="B259" s="44"/>
      <c r="C259" s="118">
        <v>77</v>
      </c>
      <c r="D259" s="119">
        <f t="shared" si="119"/>
        <v>85</v>
      </c>
      <c r="E259" s="119">
        <v>29</v>
      </c>
      <c r="F259" s="120">
        <v>56</v>
      </c>
      <c r="G259" s="118">
        <v>10</v>
      </c>
      <c r="H259" s="119">
        <f t="shared" si="120"/>
        <v>10</v>
      </c>
      <c r="I259" s="119">
        <v>1</v>
      </c>
      <c r="J259" s="121">
        <v>9</v>
      </c>
      <c r="K259" s="122">
        <v>0</v>
      </c>
      <c r="L259" s="119">
        <f t="shared" si="121"/>
        <v>0</v>
      </c>
      <c r="M259" s="119">
        <v>0</v>
      </c>
      <c r="N259" s="120">
        <v>0</v>
      </c>
      <c r="O259" s="118">
        <f t="shared" si="118"/>
        <v>87</v>
      </c>
      <c r="P259" s="119">
        <f t="shared" si="118"/>
        <v>95</v>
      </c>
      <c r="Q259" s="119">
        <f t="shared" si="118"/>
        <v>30</v>
      </c>
      <c r="R259" s="121">
        <f t="shared" si="118"/>
        <v>65</v>
      </c>
      <c r="S259" s="123">
        <f t="shared" si="122"/>
        <v>8</v>
      </c>
      <c r="T259" s="124"/>
      <c r="U259" s="125">
        <v>3</v>
      </c>
      <c r="V259" s="125">
        <v>5</v>
      </c>
      <c r="W259" s="126">
        <f t="shared" si="117"/>
        <v>5</v>
      </c>
      <c r="X259" s="127"/>
      <c r="Y259" s="128">
        <v>2</v>
      </c>
      <c r="Z259" s="129">
        <v>3</v>
      </c>
    </row>
    <row r="260" spans="1:26" ht="15" customHeight="1" x14ac:dyDescent="0.15">
      <c r="A260" s="99" t="s">
        <v>49</v>
      </c>
      <c r="B260" s="89" t="s">
        <v>42</v>
      </c>
      <c r="C260" s="140">
        <v>9752</v>
      </c>
      <c r="D260" s="141">
        <f t="shared" si="119"/>
        <v>20764</v>
      </c>
      <c r="E260" s="142">
        <v>9763</v>
      </c>
      <c r="F260" s="143">
        <v>11001</v>
      </c>
      <c r="G260" s="140">
        <v>975</v>
      </c>
      <c r="H260" s="141">
        <f t="shared" si="120"/>
        <v>2157</v>
      </c>
      <c r="I260" s="141">
        <v>1024</v>
      </c>
      <c r="J260" s="144">
        <v>1133</v>
      </c>
      <c r="K260" s="145">
        <v>357</v>
      </c>
      <c r="L260" s="141">
        <f t="shared" si="121"/>
        <v>998</v>
      </c>
      <c r="M260" s="141">
        <v>482</v>
      </c>
      <c r="N260" s="146">
        <v>516</v>
      </c>
      <c r="O260" s="140">
        <f t="shared" si="118"/>
        <v>11084</v>
      </c>
      <c r="P260" s="141">
        <f t="shared" si="118"/>
        <v>23919</v>
      </c>
      <c r="Q260" s="141">
        <f t="shared" si="118"/>
        <v>11269</v>
      </c>
      <c r="R260" s="144">
        <f t="shared" si="118"/>
        <v>12650</v>
      </c>
      <c r="S260" s="147">
        <f t="shared" si="122"/>
        <v>6532</v>
      </c>
      <c r="T260" s="148">
        <f>S260/P260*100</f>
        <v>27.308833981353736</v>
      </c>
      <c r="U260" s="141">
        <v>2720</v>
      </c>
      <c r="V260" s="141">
        <v>3812</v>
      </c>
      <c r="W260" s="149">
        <f t="shared" si="117"/>
        <v>3506</v>
      </c>
      <c r="X260" s="148">
        <f>W260/P260*100</f>
        <v>14.657803419875412</v>
      </c>
      <c r="Y260" s="141">
        <v>1384</v>
      </c>
      <c r="Z260" s="144">
        <v>2122</v>
      </c>
    </row>
    <row r="261" spans="1:26" s="2" customFormat="1" ht="12" customHeight="1" x14ac:dyDescent="0.15">
      <c r="A261" s="99"/>
      <c r="B261" s="89"/>
      <c r="C261" s="118">
        <v>77</v>
      </c>
      <c r="D261" s="119">
        <f t="shared" si="119"/>
        <v>85</v>
      </c>
      <c r="E261" s="119">
        <v>29</v>
      </c>
      <c r="F261" s="120">
        <v>56</v>
      </c>
      <c r="G261" s="118">
        <v>10</v>
      </c>
      <c r="H261" s="119">
        <f t="shared" si="120"/>
        <v>10</v>
      </c>
      <c r="I261" s="119">
        <v>1</v>
      </c>
      <c r="J261" s="121">
        <v>9</v>
      </c>
      <c r="K261" s="122">
        <v>0</v>
      </c>
      <c r="L261" s="119">
        <f t="shared" si="121"/>
        <v>0</v>
      </c>
      <c r="M261" s="119">
        <v>0</v>
      </c>
      <c r="N261" s="120">
        <v>0</v>
      </c>
      <c r="O261" s="118">
        <f t="shared" si="118"/>
        <v>87</v>
      </c>
      <c r="P261" s="119">
        <f t="shared" si="118"/>
        <v>95</v>
      </c>
      <c r="Q261" s="119">
        <f t="shared" si="118"/>
        <v>30</v>
      </c>
      <c r="R261" s="121">
        <f t="shared" si="118"/>
        <v>65</v>
      </c>
      <c r="S261" s="123">
        <f t="shared" si="122"/>
        <v>8</v>
      </c>
      <c r="T261" s="124"/>
      <c r="U261" s="125">
        <v>3</v>
      </c>
      <c r="V261" s="125">
        <v>5</v>
      </c>
      <c r="W261" s="126">
        <f t="shared" si="117"/>
        <v>5</v>
      </c>
      <c r="X261" s="127"/>
      <c r="Y261" s="128">
        <v>2</v>
      </c>
      <c r="Z261" s="129">
        <v>3</v>
      </c>
    </row>
    <row r="262" spans="1:26" ht="15" customHeight="1" x14ac:dyDescent="0.15">
      <c r="A262" s="116" t="s">
        <v>48</v>
      </c>
      <c r="B262" s="117" t="s">
        <v>42</v>
      </c>
      <c r="C262" s="133">
        <v>9751</v>
      </c>
      <c r="D262" s="130">
        <f t="shared" si="119"/>
        <v>20778</v>
      </c>
      <c r="E262" s="131">
        <v>9772</v>
      </c>
      <c r="F262" s="132">
        <v>11006</v>
      </c>
      <c r="G262" s="133">
        <v>978</v>
      </c>
      <c r="H262" s="130">
        <f t="shared" si="120"/>
        <v>2160</v>
      </c>
      <c r="I262" s="130">
        <v>1025</v>
      </c>
      <c r="J262" s="134">
        <v>1135</v>
      </c>
      <c r="K262" s="135">
        <v>358</v>
      </c>
      <c r="L262" s="130">
        <f t="shared" si="121"/>
        <v>1003</v>
      </c>
      <c r="M262" s="130">
        <v>481</v>
      </c>
      <c r="N262" s="136">
        <v>522</v>
      </c>
      <c r="O262" s="133">
        <f t="shared" si="118"/>
        <v>11087</v>
      </c>
      <c r="P262" s="130">
        <f t="shared" si="118"/>
        <v>23941</v>
      </c>
      <c r="Q262" s="130">
        <f t="shared" si="118"/>
        <v>11278</v>
      </c>
      <c r="R262" s="134">
        <f t="shared" si="118"/>
        <v>12663</v>
      </c>
      <c r="S262" s="137">
        <f t="shared" si="122"/>
        <v>6517</v>
      </c>
      <c r="T262" s="138">
        <f>S262/P262*100</f>
        <v>27.22108516770394</v>
      </c>
      <c r="U262" s="130">
        <v>2714</v>
      </c>
      <c r="V262" s="130">
        <v>3803</v>
      </c>
      <c r="W262" s="139">
        <f t="shared" si="117"/>
        <v>3498</v>
      </c>
      <c r="X262" s="138">
        <f>W262/P262*100</f>
        <v>14.61091850799883</v>
      </c>
      <c r="Y262" s="130">
        <v>1387</v>
      </c>
      <c r="Z262" s="134">
        <v>2111</v>
      </c>
    </row>
    <row r="263" spans="1:26" s="2" customFormat="1" ht="12" customHeight="1" x14ac:dyDescent="0.15">
      <c r="A263" s="79"/>
      <c r="B263" s="44"/>
      <c r="C263" s="118">
        <v>75</v>
      </c>
      <c r="D263" s="119">
        <f t="shared" si="119"/>
        <v>83</v>
      </c>
      <c r="E263" s="119">
        <v>29</v>
      </c>
      <c r="F263" s="120">
        <v>54</v>
      </c>
      <c r="G263" s="118">
        <v>10</v>
      </c>
      <c r="H263" s="119">
        <f t="shared" si="120"/>
        <v>10</v>
      </c>
      <c r="I263" s="119">
        <v>1</v>
      </c>
      <c r="J263" s="121">
        <v>9</v>
      </c>
      <c r="K263" s="122">
        <v>0</v>
      </c>
      <c r="L263" s="119">
        <v>0</v>
      </c>
      <c r="M263" s="119">
        <v>0</v>
      </c>
      <c r="N263" s="120">
        <v>0</v>
      </c>
      <c r="O263" s="118">
        <f t="shared" si="118"/>
        <v>85</v>
      </c>
      <c r="P263" s="119">
        <f t="shared" si="118"/>
        <v>93</v>
      </c>
      <c r="Q263" s="119">
        <f t="shared" si="118"/>
        <v>30</v>
      </c>
      <c r="R263" s="121">
        <f t="shared" si="118"/>
        <v>63</v>
      </c>
      <c r="S263" s="123">
        <f t="shared" si="122"/>
        <v>8</v>
      </c>
      <c r="T263" s="124"/>
      <c r="U263" s="125">
        <v>3</v>
      </c>
      <c r="V263" s="125">
        <v>5</v>
      </c>
      <c r="W263" s="126">
        <f t="shared" si="117"/>
        <v>5</v>
      </c>
      <c r="X263" s="127"/>
      <c r="Y263" s="128">
        <v>2</v>
      </c>
      <c r="Z263" s="129">
        <v>3</v>
      </c>
    </row>
    <row r="264" spans="1:26" ht="14.25" customHeight="1" x14ac:dyDescent="0.15">
      <c r="A264" s="60" t="s">
        <v>47</v>
      </c>
      <c r="B264" s="41" t="s">
        <v>42</v>
      </c>
      <c r="C264" s="33">
        <v>9681</v>
      </c>
      <c r="D264" s="7">
        <f t="shared" si="119"/>
        <v>20694</v>
      </c>
      <c r="E264" s="104">
        <v>9744</v>
      </c>
      <c r="F264" s="47">
        <v>10950</v>
      </c>
      <c r="G264" s="35">
        <v>971</v>
      </c>
      <c r="H264" s="7">
        <f t="shared" si="120"/>
        <v>2148</v>
      </c>
      <c r="I264" s="7">
        <v>1021</v>
      </c>
      <c r="J264" s="8">
        <v>1127</v>
      </c>
      <c r="K264" s="33">
        <v>356</v>
      </c>
      <c r="L264" s="7">
        <f>+M264+N264</f>
        <v>1006</v>
      </c>
      <c r="M264" s="7">
        <v>483</v>
      </c>
      <c r="N264" s="21">
        <v>523</v>
      </c>
      <c r="O264" s="35">
        <f t="shared" ref="O264:R270" si="123">+C264+G264+K264</f>
        <v>11008</v>
      </c>
      <c r="P264" s="7">
        <f t="shared" si="123"/>
        <v>23848</v>
      </c>
      <c r="Q264" s="7">
        <f t="shared" si="123"/>
        <v>11248</v>
      </c>
      <c r="R264" s="8">
        <f t="shared" si="123"/>
        <v>12600</v>
      </c>
      <c r="S264" s="23">
        <f t="shared" si="122"/>
        <v>6499</v>
      </c>
      <c r="T264" s="55">
        <f>S264/P264*100</f>
        <v>27.251761153975174</v>
      </c>
      <c r="U264" s="7">
        <v>2704</v>
      </c>
      <c r="V264" s="7">
        <v>3795</v>
      </c>
      <c r="W264" s="4">
        <f t="shared" si="117"/>
        <v>3491</v>
      </c>
      <c r="X264" s="55">
        <f>W264/P264*100</f>
        <v>14.638544112713856</v>
      </c>
      <c r="Y264" s="7">
        <v>1379</v>
      </c>
      <c r="Z264" s="8">
        <v>2112</v>
      </c>
    </row>
    <row r="265" spans="1:26" ht="14.25" customHeight="1" x14ac:dyDescent="0.15">
      <c r="A265" s="60" t="s">
        <v>46</v>
      </c>
      <c r="B265" s="41" t="s">
        <v>42</v>
      </c>
      <c r="C265" s="33">
        <v>9695</v>
      </c>
      <c r="D265" s="7">
        <f t="shared" si="119"/>
        <v>20713</v>
      </c>
      <c r="E265" s="104">
        <v>9751</v>
      </c>
      <c r="F265" s="47">
        <v>10962</v>
      </c>
      <c r="G265" s="35">
        <v>970</v>
      </c>
      <c r="H265" s="7">
        <f t="shared" si="120"/>
        <v>2151</v>
      </c>
      <c r="I265" s="7">
        <v>1020</v>
      </c>
      <c r="J265" s="8">
        <v>1131</v>
      </c>
      <c r="K265" s="33">
        <v>358</v>
      </c>
      <c r="L265" s="7">
        <f>+M265+N265</f>
        <v>1006</v>
      </c>
      <c r="M265" s="7">
        <v>484</v>
      </c>
      <c r="N265" s="21">
        <v>522</v>
      </c>
      <c r="O265" s="35">
        <f t="shared" si="123"/>
        <v>11023</v>
      </c>
      <c r="P265" s="7">
        <f t="shared" si="123"/>
        <v>23870</v>
      </c>
      <c r="Q265" s="7">
        <f t="shared" si="123"/>
        <v>11255</v>
      </c>
      <c r="R265" s="8">
        <f t="shared" si="123"/>
        <v>12615</v>
      </c>
      <c r="S265" s="23">
        <f t="shared" si="122"/>
        <v>6498</v>
      </c>
      <c r="T265" s="55">
        <f>S265/P265*100</f>
        <v>27.222454964390447</v>
      </c>
      <c r="U265" s="7">
        <v>2707</v>
      </c>
      <c r="V265" s="7">
        <v>3791</v>
      </c>
      <c r="W265" s="4">
        <f t="shared" si="117"/>
        <v>3485</v>
      </c>
      <c r="X265" s="55">
        <f>W265/P265*100</f>
        <v>14.599916212819439</v>
      </c>
      <c r="Y265" s="7">
        <v>1376</v>
      </c>
      <c r="Z265" s="8">
        <v>2109</v>
      </c>
    </row>
    <row r="266" spans="1:26" ht="14.25" customHeight="1" thickBot="1" x14ac:dyDescent="0.2">
      <c r="A266" s="90" t="s">
        <v>45</v>
      </c>
      <c r="B266" s="42" t="s">
        <v>42</v>
      </c>
      <c r="C266" s="91">
        <v>9688</v>
      </c>
      <c r="D266" s="50">
        <f t="shared" si="119"/>
        <v>20714</v>
      </c>
      <c r="E266" s="114">
        <v>9746</v>
      </c>
      <c r="F266" s="115">
        <v>10968</v>
      </c>
      <c r="G266" s="97">
        <v>973</v>
      </c>
      <c r="H266" s="50">
        <f t="shared" si="120"/>
        <v>2156</v>
      </c>
      <c r="I266" s="50">
        <v>1023</v>
      </c>
      <c r="J266" s="52">
        <v>1133</v>
      </c>
      <c r="K266" s="91">
        <v>357</v>
      </c>
      <c r="L266" s="50">
        <f t="shared" ref="L266:L293" si="124">+M266+N266</f>
        <v>1007</v>
      </c>
      <c r="M266" s="50">
        <v>485</v>
      </c>
      <c r="N266" s="92">
        <v>522</v>
      </c>
      <c r="O266" s="97">
        <f t="shared" si="123"/>
        <v>11018</v>
      </c>
      <c r="P266" s="50">
        <f t="shared" si="123"/>
        <v>23877</v>
      </c>
      <c r="Q266" s="50">
        <f t="shared" si="123"/>
        <v>11254</v>
      </c>
      <c r="R266" s="52">
        <f t="shared" si="123"/>
        <v>12623</v>
      </c>
      <c r="S266" s="49">
        <f t="shared" si="122"/>
        <v>6492</v>
      </c>
      <c r="T266" s="58">
        <f t="shared" ref="T266:T293" si="125">S266/P266*100</f>
        <v>27.189345395150145</v>
      </c>
      <c r="U266" s="50">
        <v>2711</v>
      </c>
      <c r="V266" s="50">
        <v>3781</v>
      </c>
      <c r="W266" s="53">
        <f t="shared" si="117"/>
        <v>3472</v>
      </c>
      <c r="X266" s="58">
        <f t="shared" ref="X266:X293" si="126">W266/P266*100</f>
        <v>14.541190266783936</v>
      </c>
      <c r="Y266" s="50">
        <v>1371</v>
      </c>
      <c r="Z266" s="52">
        <v>2101</v>
      </c>
    </row>
    <row r="267" spans="1:26" ht="14.25" customHeight="1" x14ac:dyDescent="0.15">
      <c r="A267" s="107" t="s">
        <v>44</v>
      </c>
      <c r="B267" s="43" t="s">
        <v>42</v>
      </c>
      <c r="C267" s="32">
        <v>9555</v>
      </c>
      <c r="D267" s="9">
        <f t="shared" si="119"/>
        <v>20527</v>
      </c>
      <c r="E267" s="108">
        <v>9648</v>
      </c>
      <c r="F267" s="109">
        <v>10879</v>
      </c>
      <c r="G267" s="34">
        <v>962</v>
      </c>
      <c r="H267" s="9">
        <f t="shared" si="120"/>
        <v>2144</v>
      </c>
      <c r="I267" s="9">
        <v>1013</v>
      </c>
      <c r="J267" s="13">
        <v>1131</v>
      </c>
      <c r="K267" s="32">
        <v>356</v>
      </c>
      <c r="L267" s="9">
        <f t="shared" si="124"/>
        <v>1010</v>
      </c>
      <c r="M267" s="9">
        <v>487</v>
      </c>
      <c r="N267" s="20">
        <v>523</v>
      </c>
      <c r="O267" s="34">
        <f t="shared" si="123"/>
        <v>10873</v>
      </c>
      <c r="P267" s="9">
        <f t="shared" si="123"/>
        <v>23681</v>
      </c>
      <c r="Q267" s="9">
        <f t="shared" si="123"/>
        <v>11148</v>
      </c>
      <c r="R267" s="13">
        <f t="shared" si="123"/>
        <v>12533</v>
      </c>
      <c r="S267" s="25">
        <f t="shared" si="122"/>
        <v>6479</v>
      </c>
      <c r="T267" s="57">
        <f t="shared" si="125"/>
        <v>27.359486508171109</v>
      </c>
      <c r="U267" s="9">
        <v>2703</v>
      </c>
      <c r="V267" s="9">
        <v>3776</v>
      </c>
      <c r="W267" s="11">
        <f t="shared" si="117"/>
        <v>3463</v>
      </c>
      <c r="X267" s="57">
        <f t="shared" si="126"/>
        <v>14.623537857353996</v>
      </c>
      <c r="Y267" s="9">
        <v>1368</v>
      </c>
      <c r="Z267" s="13">
        <v>2095</v>
      </c>
    </row>
    <row r="268" spans="1:26" ht="14.25" customHeight="1" x14ac:dyDescent="0.15">
      <c r="A268" s="99" t="s">
        <v>43</v>
      </c>
      <c r="B268" s="89" t="s">
        <v>42</v>
      </c>
      <c r="C268" s="19">
        <v>9621</v>
      </c>
      <c r="D268" s="16">
        <f t="shared" si="119"/>
        <v>20779</v>
      </c>
      <c r="E268" s="105">
        <v>9795</v>
      </c>
      <c r="F268" s="106">
        <v>10984</v>
      </c>
      <c r="G268" s="36">
        <v>972</v>
      </c>
      <c r="H268" s="16">
        <f t="shared" si="120"/>
        <v>2184</v>
      </c>
      <c r="I268" s="16">
        <v>1029</v>
      </c>
      <c r="J268" s="31">
        <v>1155</v>
      </c>
      <c r="K268" s="19">
        <v>365</v>
      </c>
      <c r="L268" s="16">
        <f t="shared" si="124"/>
        <v>1025</v>
      </c>
      <c r="M268" s="16">
        <v>495</v>
      </c>
      <c r="N268" s="22">
        <v>530</v>
      </c>
      <c r="O268" s="36">
        <f t="shared" si="123"/>
        <v>10958</v>
      </c>
      <c r="P268" s="16">
        <f t="shared" si="123"/>
        <v>23988</v>
      </c>
      <c r="Q268" s="16">
        <f t="shared" si="123"/>
        <v>11319</v>
      </c>
      <c r="R268" s="31">
        <f t="shared" si="123"/>
        <v>12669</v>
      </c>
      <c r="S268" s="24">
        <f t="shared" si="122"/>
        <v>6469</v>
      </c>
      <c r="T268" s="56">
        <f t="shared" si="125"/>
        <v>26.967650491912622</v>
      </c>
      <c r="U268" s="16">
        <v>2702</v>
      </c>
      <c r="V268" s="16">
        <v>3767</v>
      </c>
      <c r="W268" s="17">
        <f t="shared" si="117"/>
        <v>3446</v>
      </c>
      <c r="X268" s="56">
        <f t="shared" si="126"/>
        <v>14.365516091379025</v>
      </c>
      <c r="Y268" s="16">
        <v>1364</v>
      </c>
      <c r="Z268" s="31">
        <v>2082</v>
      </c>
    </row>
    <row r="269" spans="1:26" ht="14.25" customHeight="1" x14ac:dyDescent="0.15">
      <c r="A269" s="60" t="s">
        <v>41</v>
      </c>
      <c r="B269" s="41" t="s">
        <v>42</v>
      </c>
      <c r="C269" s="33">
        <v>9618</v>
      </c>
      <c r="D269" s="7">
        <f t="shared" si="119"/>
        <v>20774</v>
      </c>
      <c r="E269" s="104">
        <v>9794</v>
      </c>
      <c r="F269" s="47">
        <v>10980</v>
      </c>
      <c r="G269" s="35">
        <v>975</v>
      </c>
      <c r="H269" s="7">
        <f t="shared" si="120"/>
        <v>2198</v>
      </c>
      <c r="I269" s="7">
        <v>1035</v>
      </c>
      <c r="J269" s="8">
        <v>1163</v>
      </c>
      <c r="K269" s="33">
        <v>365</v>
      </c>
      <c r="L269" s="7">
        <f t="shared" si="124"/>
        <v>1026</v>
      </c>
      <c r="M269" s="7">
        <v>496</v>
      </c>
      <c r="N269" s="21">
        <v>530</v>
      </c>
      <c r="O269" s="35">
        <f t="shared" si="123"/>
        <v>10958</v>
      </c>
      <c r="P269" s="7">
        <f t="shared" si="123"/>
        <v>23998</v>
      </c>
      <c r="Q269" s="7">
        <f t="shared" si="123"/>
        <v>11325</v>
      </c>
      <c r="R269" s="8">
        <f t="shared" si="123"/>
        <v>12673</v>
      </c>
      <c r="S269" s="23">
        <f t="shared" si="122"/>
        <v>6451</v>
      </c>
      <c r="T269" s="55">
        <f t="shared" si="125"/>
        <v>26.881406783898658</v>
      </c>
      <c r="U269" s="7">
        <v>2693</v>
      </c>
      <c r="V269" s="7">
        <v>3758</v>
      </c>
      <c r="W269" s="4">
        <f t="shared" si="117"/>
        <v>3435</v>
      </c>
      <c r="X269" s="55">
        <f t="shared" si="126"/>
        <v>14.313692807733977</v>
      </c>
      <c r="Y269" s="7">
        <v>1358</v>
      </c>
      <c r="Z269" s="8">
        <v>2077</v>
      </c>
    </row>
    <row r="270" spans="1:26" ht="14.25" customHeight="1" x14ac:dyDescent="0.15">
      <c r="A270" s="60" t="s">
        <v>40</v>
      </c>
      <c r="B270" s="41" t="s">
        <v>29</v>
      </c>
      <c r="C270" s="33">
        <v>9628</v>
      </c>
      <c r="D270" s="7">
        <f t="shared" si="119"/>
        <v>20790</v>
      </c>
      <c r="E270" s="104">
        <v>9803</v>
      </c>
      <c r="F270" s="47">
        <v>10987</v>
      </c>
      <c r="G270" s="35">
        <v>972</v>
      </c>
      <c r="H270" s="7">
        <f t="shared" si="120"/>
        <v>2201</v>
      </c>
      <c r="I270" s="7">
        <v>1037</v>
      </c>
      <c r="J270" s="8">
        <v>1164</v>
      </c>
      <c r="K270" s="33">
        <v>365</v>
      </c>
      <c r="L270" s="7">
        <f t="shared" si="124"/>
        <v>1027</v>
      </c>
      <c r="M270" s="7">
        <v>497</v>
      </c>
      <c r="N270" s="21">
        <v>530</v>
      </c>
      <c r="O270" s="35">
        <f t="shared" si="123"/>
        <v>10965</v>
      </c>
      <c r="P270" s="7">
        <f t="shared" si="123"/>
        <v>24018</v>
      </c>
      <c r="Q270" s="7">
        <f t="shared" si="123"/>
        <v>11337</v>
      </c>
      <c r="R270" s="8">
        <f t="shared" si="123"/>
        <v>12681</v>
      </c>
      <c r="S270" s="23">
        <f t="shared" si="122"/>
        <v>6432</v>
      </c>
      <c r="T270" s="55">
        <f t="shared" si="125"/>
        <v>26.779915063702227</v>
      </c>
      <c r="U270" s="7">
        <v>2684</v>
      </c>
      <c r="V270" s="7">
        <v>3748</v>
      </c>
      <c r="W270" s="4">
        <f t="shared" si="117"/>
        <v>3417</v>
      </c>
      <c r="X270" s="55">
        <f t="shared" si="126"/>
        <v>14.226829877591808</v>
      </c>
      <c r="Y270" s="7">
        <v>1355</v>
      </c>
      <c r="Z270" s="8">
        <v>2062</v>
      </c>
    </row>
    <row r="271" spans="1:26" ht="14.25" customHeight="1" x14ac:dyDescent="0.15">
      <c r="A271" s="60" t="s">
        <v>39</v>
      </c>
      <c r="B271" s="41" t="s">
        <v>29</v>
      </c>
      <c r="C271" s="33">
        <v>9629</v>
      </c>
      <c r="D271" s="7">
        <f t="shared" si="119"/>
        <v>20798</v>
      </c>
      <c r="E271" s="104">
        <v>9813</v>
      </c>
      <c r="F271" s="47">
        <v>10985</v>
      </c>
      <c r="G271" s="35">
        <v>974</v>
      </c>
      <c r="H271" s="7">
        <f t="shared" si="120"/>
        <v>2206</v>
      </c>
      <c r="I271" s="7">
        <v>1038</v>
      </c>
      <c r="J271" s="8">
        <v>1168</v>
      </c>
      <c r="K271" s="33">
        <v>366</v>
      </c>
      <c r="L271" s="7">
        <f t="shared" si="124"/>
        <v>1030</v>
      </c>
      <c r="M271" s="7">
        <v>500</v>
      </c>
      <c r="N271" s="21">
        <v>530</v>
      </c>
      <c r="O271" s="35">
        <f>+C271+G271+K271</f>
        <v>10969</v>
      </c>
      <c r="P271" s="7">
        <f>+D271+H271+L271</f>
        <v>24034</v>
      </c>
      <c r="Q271" s="7">
        <f>+E271+I271+M271</f>
        <v>11351</v>
      </c>
      <c r="R271" s="8">
        <f>+F271+J271+N271</f>
        <v>12683</v>
      </c>
      <c r="S271" s="23">
        <f t="shared" si="122"/>
        <v>6439</v>
      </c>
      <c r="T271" s="55">
        <f t="shared" si="125"/>
        <v>26.791212449030539</v>
      </c>
      <c r="U271" s="7">
        <v>2695</v>
      </c>
      <c r="V271" s="7">
        <v>3744</v>
      </c>
      <c r="W271" s="4">
        <f t="shared" si="117"/>
        <v>3419</v>
      </c>
      <c r="X271" s="55">
        <f t="shared" si="126"/>
        <v>14.225680286261131</v>
      </c>
      <c r="Y271" s="7">
        <v>1358</v>
      </c>
      <c r="Z271" s="8">
        <v>2061</v>
      </c>
    </row>
    <row r="272" spans="1:26" ht="14.25" customHeight="1" x14ac:dyDescent="0.15">
      <c r="A272" s="60" t="s">
        <v>38</v>
      </c>
      <c r="B272" s="41" t="s">
        <v>29</v>
      </c>
      <c r="C272" s="33">
        <v>9631</v>
      </c>
      <c r="D272" s="7">
        <f t="shared" si="119"/>
        <v>20809</v>
      </c>
      <c r="E272" s="104">
        <v>9822</v>
      </c>
      <c r="F272" s="47">
        <v>10987</v>
      </c>
      <c r="G272" s="35">
        <v>975</v>
      </c>
      <c r="H272" s="7">
        <f t="shared" si="120"/>
        <v>2210</v>
      </c>
      <c r="I272" s="7">
        <v>1041</v>
      </c>
      <c r="J272" s="8">
        <v>1169</v>
      </c>
      <c r="K272" s="33">
        <v>366</v>
      </c>
      <c r="L272" s="7">
        <f t="shared" si="124"/>
        <v>1033</v>
      </c>
      <c r="M272" s="7">
        <v>503</v>
      </c>
      <c r="N272" s="21">
        <v>530</v>
      </c>
      <c r="O272" s="35">
        <f t="shared" ref="O272:R282" si="127">+C272+G272+K272</f>
        <v>10972</v>
      </c>
      <c r="P272" s="7">
        <f t="shared" si="127"/>
        <v>24052</v>
      </c>
      <c r="Q272" s="7">
        <f t="shared" si="127"/>
        <v>11366</v>
      </c>
      <c r="R272" s="8">
        <f t="shared" si="127"/>
        <v>12686</v>
      </c>
      <c r="S272" s="23">
        <f t="shared" si="122"/>
        <v>6426</v>
      </c>
      <c r="T272" s="55">
        <f t="shared" si="125"/>
        <v>26.717112922002329</v>
      </c>
      <c r="U272" s="7">
        <v>2691</v>
      </c>
      <c r="V272" s="7">
        <v>3735</v>
      </c>
      <c r="W272" s="4">
        <f t="shared" si="117"/>
        <v>3410</v>
      </c>
      <c r="X272" s="55">
        <f t="shared" si="126"/>
        <v>14.177615167137869</v>
      </c>
      <c r="Y272" s="7">
        <v>1357</v>
      </c>
      <c r="Z272" s="8">
        <v>2053</v>
      </c>
    </row>
    <row r="273" spans="1:26" ht="14.25" customHeight="1" x14ac:dyDescent="0.15">
      <c r="A273" s="60" t="s">
        <v>37</v>
      </c>
      <c r="B273" s="41" t="s">
        <v>29</v>
      </c>
      <c r="C273" s="33">
        <v>9625</v>
      </c>
      <c r="D273" s="7">
        <f t="shared" si="119"/>
        <v>20821</v>
      </c>
      <c r="E273" s="104">
        <v>9826</v>
      </c>
      <c r="F273" s="47">
        <v>10995</v>
      </c>
      <c r="G273" s="35">
        <v>979</v>
      </c>
      <c r="H273" s="7">
        <f t="shared" si="120"/>
        <v>2217</v>
      </c>
      <c r="I273" s="7">
        <v>1045</v>
      </c>
      <c r="J273" s="8">
        <v>1172</v>
      </c>
      <c r="K273" s="33">
        <v>366</v>
      </c>
      <c r="L273" s="7">
        <f t="shared" si="124"/>
        <v>1037</v>
      </c>
      <c r="M273" s="7">
        <v>506</v>
      </c>
      <c r="N273" s="21">
        <v>531</v>
      </c>
      <c r="O273" s="35">
        <f>+C273+G273+K273</f>
        <v>10970</v>
      </c>
      <c r="P273" s="7">
        <f>+D273+H273+L273</f>
        <v>24075</v>
      </c>
      <c r="Q273" s="7">
        <f>+E273+I273+M273</f>
        <v>11377</v>
      </c>
      <c r="R273" s="8">
        <f>+F273+J273+N273</f>
        <v>12698</v>
      </c>
      <c r="S273" s="23">
        <f t="shared" si="122"/>
        <v>6415</v>
      </c>
      <c r="T273" s="55">
        <f t="shared" si="125"/>
        <v>26.64589823468328</v>
      </c>
      <c r="U273" s="7">
        <v>2686</v>
      </c>
      <c r="V273" s="7">
        <v>3729</v>
      </c>
      <c r="W273" s="4">
        <f t="shared" si="117"/>
        <v>3406</v>
      </c>
      <c r="X273" s="55">
        <f t="shared" si="126"/>
        <v>14.147455867082034</v>
      </c>
      <c r="Y273" s="7">
        <v>1356</v>
      </c>
      <c r="Z273" s="8">
        <v>2050</v>
      </c>
    </row>
    <row r="274" spans="1:26" ht="14.25" customHeight="1" x14ac:dyDescent="0.15">
      <c r="A274" s="60" t="s">
        <v>36</v>
      </c>
      <c r="B274" s="41" t="s">
        <v>29</v>
      </c>
      <c r="C274" s="33">
        <v>9630</v>
      </c>
      <c r="D274" s="7">
        <f t="shared" si="119"/>
        <v>20829</v>
      </c>
      <c r="E274" s="104">
        <v>9837</v>
      </c>
      <c r="F274" s="47">
        <v>10992</v>
      </c>
      <c r="G274" s="35">
        <v>976</v>
      </c>
      <c r="H274" s="7">
        <f t="shared" si="120"/>
        <v>2215</v>
      </c>
      <c r="I274" s="7">
        <v>1042</v>
      </c>
      <c r="J274" s="8">
        <v>1173</v>
      </c>
      <c r="K274" s="33">
        <v>367</v>
      </c>
      <c r="L274" s="7">
        <f t="shared" si="124"/>
        <v>1040</v>
      </c>
      <c r="M274" s="7">
        <v>506</v>
      </c>
      <c r="N274" s="21">
        <v>534</v>
      </c>
      <c r="O274" s="35">
        <f t="shared" si="127"/>
        <v>10973</v>
      </c>
      <c r="P274" s="7">
        <f t="shared" si="127"/>
        <v>24084</v>
      </c>
      <c r="Q274" s="7">
        <f t="shared" si="127"/>
        <v>11385</v>
      </c>
      <c r="R274" s="8">
        <f t="shared" si="127"/>
        <v>12699</v>
      </c>
      <c r="S274" s="23">
        <f t="shared" si="122"/>
        <v>6400</v>
      </c>
      <c r="T274" s="55">
        <f t="shared" si="125"/>
        <v>26.573658860654376</v>
      </c>
      <c r="U274" s="7">
        <v>2683</v>
      </c>
      <c r="V274" s="7">
        <v>3717</v>
      </c>
      <c r="W274" s="4">
        <f t="shared" si="117"/>
        <v>3396</v>
      </c>
      <c r="X274" s="55">
        <f t="shared" si="126"/>
        <v>14.100647732934728</v>
      </c>
      <c r="Y274" s="7">
        <v>1352</v>
      </c>
      <c r="Z274" s="8">
        <v>2044</v>
      </c>
    </row>
    <row r="275" spans="1:26" ht="14.25" customHeight="1" x14ac:dyDescent="0.15">
      <c r="A275" s="99" t="s">
        <v>35</v>
      </c>
      <c r="B275" s="89" t="s">
        <v>29</v>
      </c>
      <c r="C275" s="19">
        <v>9635</v>
      </c>
      <c r="D275" s="16">
        <f t="shared" si="119"/>
        <v>20835</v>
      </c>
      <c r="E275" s="105">
        <v>9843</v>
      </c>
      <c r="F275" s="106">
        <v>10992</v>
      </c>
      <c r="G275" s="36">
        <v>974</v>
      </c>
      <c r="H275" s="16">
        <f t="shared" si="120"/>
        <v>2216</v>
      </c>
      <c r="I275" s="16">
        <v>1042</v>
      </c>
      <c r="J275" s="31">
        <v>1174</v>
      </c>
      <c r="K275" s="19">
        <v>367</v>
      </c>
      <c r="L275" s="16">
        <f t="shared" si="124"/>
        <v>1043</v>
      </c>
      <c r="M275" s="16">
        <v>509</v>
      </c>
      <c r="N275" s="22">
        <v>534</v>
      </c>
      <c r="O275" s="36">
        <f t="shared" si="127"/>
        <v>10976</v>
      </c>
      <c r="P275" s="16">
        <f t="shared" si="127"/>
        <v>24094</v>
      </c>
      <c r="Q275" s="16">
        <f t="shared" si="127"/>
        <v>11394</v>
      </c>
      <c r="R275" s="31">
        <f t="shared" si="127"/>
        <v>12700</v>
      </c>
      <c r="S275" s="24">
        <f t="shared" si="122"/>
        <v>6399</v>
      </c>
      <c r="T275" s="56">
        <f t="shared" si="125"/>
        <v>26.558479289449654</v>
      </c>
      <c r="U275" s="16">
        <v>2685</v>
      </c>
      <c r="V275" s="16">
        <v>3714</v>
      </c>
      <c r="W275" s="17">
        <f t="shared" si="117"/>
        <v>3396</v>
      </c>
      <c r="X275" s="56">
        <f t="shared" si="126"/>
        <v>14.094795384743088</v>
      </c>
      <c r="Y275" s="16">
        <v>1354</v>
      </c>
      <c r="Z275" s="31">
        <v>2042</v>
      </c>
    </row>
    <row r="276" spans="1:26" ht="14.25" customHeight="1" x14ac:dyDescent="0.15">
      <c r="A276" s="60" t="s">
        <v>34</v>
      </c>
      <c r="B276" s="41" t="s">
        <v>29</v>
      </c>
      <c r="C276" s="33">
        <v>9631</v>
      </c>
      <c r="D276" s="7">
        <f t="shared" si="119"/>
        <v>20847</v>
      </c>
      <c r="E276" s="104">
        <v>9849</v>
      </c>
      <c r="F276" s="47">
        <v>10998</v>
      </c>
      <c r="G276" s="35">
        <v>978</v>
      </c>
      <c r="H276" s="7">
        <f t="shared" si="120"/>
        <v>2220</v>
      </c>
      <c r="I276" s="7">
        <v>1043</v>
      </c>
      <c r="J276" s="8">
        <v>1177</v>
      </c>
      <c r="K276" s="33">
        <v>366</v>
      </c>
      <c r="L276" s="7">
        <f t="shared" si="124"/>
        <v>1044</v>
      </c>
      <c r="M276" s="7">
        <v>511</v>
      </c>
      <c r="N276" s="21">
        <v>533</v>
      </c>
      <c r="O276" s="35">
        <f>+C276+G276+K276</f>
        <v>10975</v>
      </c>
      <c r="P276" s="7">
        <f>+D276+H276+L276</f>
        <v>24111</v>
      </c>
      <c r="Q276" s="7">
        <f>+E276+I276+M276</f>
        <v>11403</v>
      </c>
      <c r="R276" s="8">
        <f>+F276+J276+N276</f>
        <v>12708</v>
      </c>
      <c r="S276" s="23">
        <f t="shared" si="122"/>
        <v>6407</v>
      </c>
      <c r="T276" s="55">
        <f t="shared" si="125"/>
        <v>26.572933515822655</v>
      </c>
      <c r="U276" s="7">
        <v>2693</v>
      </c>
      <c r="V276" s="7">
        <v>3714</v>
      </c>
      <c r="W276" s="4">
        <f t="shared" si="117"/>
        <v>3401</v>
      </c>
      <c r="X276" s="55">
        <f t="shared" si="126"/>
        <v>14.105594956658788</v>
      </c>
      <c r="Y276" s="7">
        <v>1356</v>
      </c>
      <c r="Z276" s="8">
        <v>2045</v>
      </c>
    </row>
    <row r="277" spans="1:26" ht="14.25" customHeight="1" x14ac:dyDescent="0.15">
      <c r="A277" s="99" t="s">
        <v>33</v>
      </c>
      <c r="B277" s="89" t="s">
        <v>29</v>
      </c>
      <c r="C277" s="98">
        <v>9638</v>
      </c>
      <c r="D277" s="16">
        <f t="shared" si="119"/>
        <v>20869</v>
      </c>
      <c r="E277" s="16">
        <v>9854</v>
      </c>
      <c r="F277" s="22">
        <v>11015</v>
      </c>
      <c r="G277" s="100">
        <v>978</v>
      </c>
      <c r="H277" s="16">
        <f t="shared" si="120"/>
        <v>2222</v>
      </c>
      <c r="I277" s="16">
        <v>1042</v>
      </c>
      <c r="J277" s="31">
        <v>1180</v>
      </c>
      <c r="K277" s="101">
        <v>367</v>
      </c>
      <c r="L277" s="16">
        <f t="shared" si="124"/>
        <v>1048</v>
      </c>
      <c r="M277" s="102">
        <v>513</v>
      </c>
      <c r="N277" s="103">
        <v>535</v>
      </c>
      <c r="O277" s="36">
        <f t="shared" si="127"/>
        <v>10983</v>
      </c>
      <c r="P277" s="16">
        <f t="shared" si="127"/>
        <v>24139</v>
      </c>
      <c r="Q277" s="16">
        <f t="shared" si="127"/>
        <v>11409</v>
      </c>
      <c r="R277" s="31">
        <f t="shared" si="127"/>
        <v>12730</v>
      </c>
      <c r="S277" s="24">
        <f t="shared" si="122"/>
        <v>6391</v>
      </c>
      <c r="T277" s="56">
        <f t="shared" si="125"/>
        <v>26.475827499067901</v>
      </c>
      <c r="U277" s="16">
        <v>2691</v>
      </c>
      <c r="V277" s="16">
        <v>3700</v>
      </c>
      <c r="W277" s="17">
        <f t="shared" si="117"/>
        <v>3397</v>
      </c>
      <c r="X277" s="56">
        <f t="shared" si="126"/>
        <v>14.072662496375161</v>
      </c>
      <c r="Y277" s="16">
        <v>1354</v>
      </c>
      <c r="Z277" s="31">
        <v>2043</v>
      </c>
    </row>
    <row r="278" spans="1:26" ht="14.25" customHeight="1" thickBot="1" x14ac:dyDescent="0.2">
      <c r="A278" s="90" t="s">
        <v>32</v>
      </c>
      <c r="B278" s="42" t="s">
        <v>29</v>
      </c>
      <c r="C278" s="91">
        <v>9632</v>
      </c>
      <c r="D278" s="50">
        <f t="shared" si="119"/>
        <v>20865</v>
      </c>
      <c r="E278" s="50">
        <v>9846</v>
      </c>
      <c r="F278" s="92">
        <v>11019</v>
      </c>
      <c r="G278" s="93">
        <v>977</v>
      </c>
      <c r="H278" s="50">
        <f t="shared" si="120"/>
        <v>2220</v>
      </c>
      <c r="I278" s="50">
        <v>1041</v>
      </c>
      <c r="J278" s="52">
        <v>1179</v>
      </c>
      <c r="K278" s="94">
        <v>368</v>
      </c>
      <c r="L278" s="50">
        <f t="shared" si="124"/>
        <v>1051</v>
      </c>
      <c r="M278" s="95">
        <v>516</v>
      </c>
      <c r="N278" s="96">
        <v>535</v>
      </c>
      <c r="O278" s="97">
        <f t="shared" si="127"/>
        <v>10977</v>
      </c>
      <c r="P278" s="50">
        <f t="shared" si="127"/>
        <v>24136</v>
      </c>
      <c r="Q278" s="50">
        <f t="shared" si="127"/>
        <v>11403</v>
      </c>
      <c r="R278" s="52">
        <f t="shared" si="127"/>
        <v>12733</v>
      </c>
      <c r="S278" s="49">
        <f t="shared" si="122"/>
        <v>6386</v>
      </c>
      <c r="T278" s="58">
        <f t="shared" si="125"/>
        <v>26.458402386476632</v>
      </c>
      <c r="U278" s="50">
        <v>2689</v>
      </c>
      <c r="V278" s="50">
        <v>3697</v>
      </c>
      <c r="W278" s="53">
        <f t="shared" si="117"/>
        <v>3382</v>
      </c>
      <c r="X278" s="58">
        <f t="shared" si="126"/>
        <v>14.012263838249917</v>
      </c>
      <c r="Y278" s="50">
        <v>1349</v>
      </c>
      <c r="Z278" s="52">
        <v>2033</v>
      </c>
    </row>
    <row r="279" spans="1:26" ht="14.25" customHeight="1" x14ac:dyDescent="0.15">
      <c r="A279" s="65" t="s">
        <v>31</v>
      </c>
      <c r="B279" s="66" t="s">
        <v>29</v>
      </c>
      <c r="C279" s="67">
        <v>9505</v>
      </c>
      <c r="D279" s="68">
        <f>+E279+F279</f>
        <v>20705</v>
      </c>
      <c r="E279" s="68">
        <v>9743</v>
      </c>
      <c r="F279" s="69">
        <v>10962</v>
      </c>
      <c r="G279" s="70">
        <v>973</v>
      </c>
      <c r="H279" s="68">
        <f>+I279+J279</f>
        <v>2219</v>
      </c>
      <c r="I279" s="68">
        <v>1039</v>
      </c>
      <c r="J279" s="71">
        <v>1180</v>
      </c>
      <c r="K279" s="72">
        <v>362</v>
      </c>
      <c r="L279" s="68">
        <f>+M279+N279</f>
        <v>1053</v>
      </c>
      <c r="M279" s="73">
        <v>516</v>
      </c>
      <c r="N279" s="74">
        <v>537</v>
      </c>
      <c r="O279" s="75">
        <f>+C279+G279+K279</f>
        <v>10840</v>
      </c>
      <c r="P279" s="68">
        <f>+D279+H279+L279</f>
        <v>23977</v>
      </c>
      <c r="Q279" s="68">
        <f>+E279+I279+M279</f>
        <v>11298</v>
      </c>
      <c r="R279" s="71">
        <f>+F279+J279+N279</f>
        <v>12679</v>
      </c>
      <c r="S279" s="76">
        <f>+U279+V279</f>
        <v>6393</v>
      </c>
      <c r="T279" s="77">
        <f t="shared" si="125"/>
        <v>26.663052091587769</v>
      </c>
      <c r="U279" s="68">
        <v>2687</v>
      </c>
      <c r="V279" s="68">
        <v>3706</v>
      </c>
      <c r="W279" s="78">
        <f>+Y279+Z279</f>
        <v>3385</v>
      </c>
      <c r="X279" s="77">
        <f>W279/P279*100</f>
        <v>14.117696125453561</v>
      </c>
      <c r="Y279" s="68">
        <v>1348</v>
      </c>
      <c r="Z279" s="71">
        <v>2037</v>
      </c>
    </row>
    <row r="280" spans="1:26" ht="14.25" customHeight="1" x14ac:dyDescent="0.15">
      <c r="A280" s="60" t="s">
        <v>30</v>
      </c>
      <c r="B280" s="41" t="s">
        <v>29</v>
      </c>
      <c r="C280" s="33">
        <v>9581</v>
      </c>
      <c r="D280" s="7">
        <f t="shared" ref="D280:D285" si="128">+E280+F280</f>
        <v>20941</v>
      </c>
      <c r="E280" s="7">
        <v>9847</v>
      </c>
      <c r="F280" s="21">
        <v>11094</v>
      </c>
      <c r="G280" s="61">
        <v>981</v>
      </c>
      <c r="H280" s="7">
        <f t="shared" ref="H280:H285" si="129">+I280+J280</f>
        <v>2245</v>
      </c>
      <c r="I280" s="7">
        <v>1052</v>
      </c>
      <c r="J280" s="8">
        <v>1193</v>
      </c>
      <c r="K280" s="62">
        <v>370</v>
      </c>
      <c r="L280" s="7">
        <f t="shared" ref="L280:L285" si="130">+M280+N280</f>
        <v>1068</v>
      </c>
      <c r="M280" s="63">
        <v>527</v>
      </c>
      <c r="N280" s="64">
        <v>541</v>
      </c>
      <c r="O280" s="35">
        <f t="shared" si="127"/>
        <v>10932</v>
      </c>
      <c r="P280" s="7">
        <f t="shared" si="127"/>
        <v>24254</v>
      </c>
      <c r="Q280" s="7">
        <f t="shared" si="127"/>
        <v>11426</v>
      </c>
      <c r="R280" s="8">
        <f t="shared" si="127"/>
        <v>12828</v>
      </c>
      <c r="S280" s="23">
        <f>+U280+V280</f>
        <v>6387</v>
      </c>
      <c r="T280" s="55">
        <f t="shared" si="125"/>
        <v>26.333800610208623</v>
      </c>
      <c r="U280" s="7">
        <v>2688</v>
      </c>
      <c r="V280" s="7">
        <v>3699</v>
      </c>
      <c r="W280" s="4">
        <f>+Y280+Z280</f>
        <v>3353</v>
      </c>
      <c r="X280" s="55">
        <f>W280/P280*100</f>
        <v>13.824523789890328</v>
      </c>
      <c r="Y280" s="7">
        <v>1335</v>
      </c>
      <c r="Z280" s="8">
        <v>2018</v>
      </c>
    </row>
    <row r="281" spans="1:26" ht="14.25" customHeight="1" x14ac:dyDescent="0.15">
      <c r="A281" s="79" t="s">
        <v>28</v>
      </c>
      <c r="B281" s="44" t="s">
        <v>29</v>
      </c>
      <c r="C281" s="80">
        <v>9574</v>
      </c>
      <c r="D281" s="15">
        <f t="shared" si="128"/>
        <v>20955</v>
      </c>
      <c r="E281" s="15">
        <v>9849</v>
      </c>
      <c r="F281" s="81">
        <v>11106</v>
      </c>
      <c r="G281" s="82">
        <v>981</v>
      </c>
      <c r="H281" s="15">
        <f t="shared" si="129"/>
        <v>2247</v>
      </c>
      <c r="I281" s="15">
        <v>1053</v>
      </c>
      <c r="J281" s="83">
        <v>1194</v>
      </c>
      <c r="K281" s="84">
        <v>369</v>
      </c>
      <c r="L281" s="15">
        <f t="shared" si="130"/>
        <v>1066</v>
      </c>
      <c r="M281" s="85">
        <v>526</v>
      </c>
      <c r="N281" s="86">
        <v>540</v>
      </c>
      <c r="O281" s="87">
        <f t="shared" si="127"/>
        <v>10924</v>
      </c>
      <c r="P281" s="15">
        <f t="shared" si="127"/>
        <v>24268</v>
      </c>
      <c r="Q281" s="15">
        <f t="shared" si="127"/>
        <v>11428</v>
      </c>
      <c r="R281" s="83">
        <f t="shared" si="127"/>
        <v>12840</v>
      </c>
      <c r="S281" s="88">
        <f>+U281+V281</f>
        <v>6385</v>
      </c>
      <c r="T281" s="59">
        <f t="shared" si="125"/>
        <v>26.310367562221852</v>
      </c>
      <c r="U281" s="15">
        <v>2689</v>
      </c>
      <c r="V281" s="15">
        <v>3696</v>
      </c>
      <c r="W281" s="54">
        <f>+Y281+Z281</f>
        <v>3341</v>
      </c>
      <c r="X281" s="59">
        <f>W281/P281*100</f>
        <v>13.767100708752267</v>
      </c>
      <c r="Y281" s="15">
        <v>1329</v>
      </c>
      <c r="Z281" s="83">
        <v>2012</v>
      </c>
    </row>
    <row r="282" spans="1:26" ht="14.25" customHeight="1" x14ac:dyDescent="0.15">
      <c r="A282" s="60" t="s">
        <v>27</v>
      </c>
      <c r="B282" s="41" t="s">
        <v>18</v>
      </c>
      <c r="C282" s="33">
        <v>9577</v>
      </c>
      <c r="D282" s="7">
        <f t="shared" si="128"/>
        <v>20958</v>
      </c>
      <c r="E282" s="7">
        <v>9869</v>
      </c>
      <c r="F282" s="21">
        <v>11089</v>
      </c>
      <c r="G282" s="61">
        <v>979</v>
      </c>
      <c r="H282" s="7">
        <f t="shared" si="129"/>
        <v>2250</v>
      </c>
      <c r="I282" s="7">
        <v>1054</v>
      </c>
      <c r="J282" s="8">
        <v>1196</v>
      </c>
      <c r="K282" s="62">
        <v>369</v>
      </c>
      <c r="L282" s="7">
        <f t="shared" si="130"/>
        <v>1073</v>
      </c>
      <c r="M282" s="63">
        <v>529</v>
      </c>
      <c r="N282" s="64">
        <v>544</v>
      </c>
      <c r="O282" s="35">
        <f t="shared" si="127"/>
        <v>10925</v>
      </c>
      <c r="P282" s="7">
        <f t="shared" si="127"/>
        <v>24281</v>
      </c>
      <c r="Q282" s="7">
        <f t="shared" si="127"/>
        <v>11452</v>
      </c>
      <c r="R282" s="8">
        <f t="shared" si="127"/>
        <v>12829</v>
      </c>
      <c r="S282" s="23">
        <f>+U282+V282</f>
        <v>6369</v>
      </c>
      <c r="T282" s="55">
        <f t="shared" si="125"/>
        <v>26.230385898439106</v>
      </c>
      <c r="U282" s="7">
        <v>2685</v>
      </c>
      <c r="V282" s="7">
        <v>3684</v>
      </c>
      <c r="W282" s="4">
        <f>+Y282+Z282</f>
        <v>3309</v>
      </c>
      <c r="X282" s="55">
        <f>W282/P282*100</f>
        <v>13.627939541205059</v>
      </c>
      <c r="Y282" s="7">
        <v>1316</v>
      </c>
      <c r="Z282" s="8">
        <v>1993</v>
      </c>
    </row>
    <row r="283" spans="1:26" ht="14.25" customHeight="1" x14ac:dyDescent="0.15">
      <c r="A283" s="60" t="s">
        <v>26</v>
      </c>
      <c r="B283" s="41" t="s">
        <v>18</v>
      </c>
      <c r="C283" s="33">
        <v>9574</v>
      </c>
      <c r="D283" s="7">
        <f t="shared" si="128"/>
        <v>20941</v>
      </c>
      <c r="E283" s="7">
        <v>9859</v>
      </c>
      <c r="F283" s="21">
        <v>11082</v>
      </c>
      <c r="G283" s="61">
        <v>980</v>
      </c>
      <c r="H283" s="7">
        <f t="shared" si="129"/>
        <v>2247</v>
      </c>
      <c r="I283" s="7">
        <v>1057</v>
      </c>
      <c r="J283" s="8">
        <v>1190</v>
      </c>
      <c r="K283" s="62">
        <v>373</v>
      </c>
      <c r="L283" s="7">
        <f t="shared" si="130"/>
        <v>1077</v>
      </c>
      <c r="M283" s="63">
        <v>532</v>
      </c>
      <c r="N283" s="64">
        <v>545</v>
      </c>
      <c r="O283" s="35">
        <f>+C283+G283+K283</f>
        <v>10927</v>
      </c>
      <c r="P283" s="7">
        <f>+D283+H283+L283</f>
        <v>24265</v>
      </c>
      <c r="Q283" s="7">
        <f>+E283+I283+M283</f>
        <v>11448</v>
      </c>
      <c r="R283" s="8">
        <f>+F283+J283+N283</f>
        <v>12817</v>
      </c>
      <c r="S283" s="23">
        <f t="shared" si="122"/>
        <v>6371</v>
      </c>
      <c r="T283" s="55">
        <f t="shared" si="125"/>
        <v>26.255924170616112</v>
      </c>
      <c r="U283" s="7">
        <v>2688</v>
      </c>
      <c r="V283" s="7">
        <v>3683</v>
      </c>
      <c r="W283" s="4">
        <f t="shared" si="117"/>
        <v>3312</v>
      </c>
      <c r="X283" s="55">
        <f t="shared" si="126"/>
        <v>13.649289099526065</v>
      </c>
      <c r="Y283" s="7">
        <v>1319</v>
      </c>
      <c r="Z283" s="8">
        <v>1993</v>
      </c>
    </row>
    <row r="284" spans="1:26" ht="14.25" customHeight="1" x14ac:dyDescent="0.15">
      <c r="A284" s="60" t="s">
        <v>25</v>
      </c>
      <c r="B284" s="41" t="s">
        <v>18</v>
      </c>
      <c r="C284" s="33">
        <v>9577</v>
      </c>
      <c r="D284" s="7">
        <f t="shared" si="128"/>
        <v>20935</v>
      </c>
      <c r="E284" s="7">
        <v>9853</v>
      </c>
      <c r="F284" s="21">
        <v>11082</v>
      </c>
      <c r="G284" s="61">
        <v>980</v>
      </c>
      <c r="H284" s="7">
        <f t="shared" si="129"/>
        <v>2251</v>
      </c>
      <c r="I284" s="7">
        <v>1060</v>
      </c>
      <c r="J284" s="8">
        <v>1191</v>
      </c>
      <c r="K284" s="62">
        <v>375</v>
      </c>
      <c r="L284" s="7">
        <f t="shared" si="130"/>
        <v>1083</v>
      </c>
      <c r="M284" s="63">
        <v>536</v>
      </c>
      <c r="N284" s="64">
        <v>547</v>
      </c>
      <c r="O284" s="35">
        <f t="shared" ref="O284:R285" si="131">+C284+G284+K284</f>
        <v>10932</v>
      </c>
      <c r="P284" s="7">
        <f t="shared" si="131"/>
        <v>24269</v>
      </c>
      <c r="Q284" s="7">
        <f t="shared" si="131"/>
        <v>11449</v>
      </c>
      <c r="R284" s="8">
        <f t="shared" si="131"/>
        <v>12820</v>
      </c>
      <c r="S284" s="23">
        <f t="shared" si="122"/>
        <v>6385</v>
      </c>
      <c r="T284" s="55">
        <f t="shared" si="125"/>
        <v>26.309283448020111</v>
      </c>
      <c r="U284" s="7">
        <v>2704</v>
      </c>
      <c r="V284" s="7">
        <v>3681</v>
      </c>
      <c r="W284" s="4">
        <f t="shared" si="117"/>
        <v>3312</v>
      </c>
      <c r="X284" s="55">
        <f t="shared" si="126"/>
        <v>13.647039433021549</v>
      </c>
      <c r="Y284" s="7">
        <v>1322</v>
      </c>
      <c r="Z284" s="8">
        <v>1990</v>
      </c>
    </row>
    <row r="285" spans="1:26" ht="14.25" customHeight="1" x14ac:dyDescent="0.15">
      <c r="A285" s="60" t="s">
        <v>24</v>
      </c>
      <c r="B285" s="41" t="s">
        <v>18</v>
      </c>
      <c r="C285" s="33">
        <v>9579</v>
      </c>
      <c r="D285" s="7">
        <f t="shared" si="128"/>
        <v>20921</v>
      </c>
      <c r="E285" s="7">
        <v>9851</v>
      </c>
      <c r="F285" s="21">
        <v>11070</v>
      </c>
      <c r="G285" s="61">
        <v>982</v>
      </c>
      <c r="H285" s="7">
        <f t="shared" si="129"/>
        <v>2256</v>
      </c>
      <c r="I285" s="7">
        <v>1063</v>
      </c>
      <c r="J285" s="8">
        <v>1193</v>
      </c>
      <c r="K285" s="62">
        <v>377</v>
      </c>
      <c r="L285" s="7">
        <f t="shared" si="130"/>
        <v>1085</v>
      </c>
      <c r="M285" s="63">
        <v>535</v>
      </c>
      <c r="N285" s="64">
        <v>550</v>
      </c>
      <c r="O285" s="35">
        <f t="shared" si="131"/>
        <v>10938</v>
      </c>
      <c r="P285" s="7">
        <f t="shared" si="131"/>
        <v>24262</v>
      </c>
      <c r="Q285" s="7">
        <f t="shared" si="131"/>
        <v>11449</v>
      </c>
      <c r="R285" s="8">
        <f t="shared" si="131"/>
        <v>12813</v>
      </c>
      <c r="S285" s="23">
        <f t="shared" si="122"/>
        <v>6382</v>
      </c>
      <c r="T285" s="55">
        <f t="shared" si="125"/>
        <v>26.304509108894571</v>
      </c>
      <c r="U285" s="7">
        <v>2704</v>
      </c>
      <c r="V285" s="7">
        <v>3678</v>
      </c>
      <c r="W285" s="4">
        <f t="shared" si="117"/>
        <v>3318</v>
      </c>
      <c r="X285" s="55">
        <f t="shared" si="126"/>
        <v>13.675706866705136</v>
      </c>
      <c r="Y285" s="7">
        <v>1329</v>
      </c>
      <c r="Z285" s="8">
        <v>1989</v>
      </c>
    </row>
    <row r="286" spans="1:26" ht="14.25" customHeight="1" x14ac:dyDescent="0.15">
      <c r="A286" s="30" t="s">
        <v>23</v>
      </c>
      <c r="B286" s="46" t="s">
        <v>18</v>
      </c>
      <c r="C286" s="33">
        <v>9590</v>
      </c>
      <c r="D286" s="7">
        <f t="shared" si="119"/>
        <v>20946</v>
      </c>
      <c r="E286" s="7">
        <v>9862</v>
      </c>
      <c r="F286" s="21">
        <v>11084</v>
      </c>
      <c r="G286" s="35">
        <v>983</v>
      </c>
      <c r="H286" s="7">
        <f t="shared" si="120"/>
        <v>2255</v>
      </c>
      <c r="I286" s="7">
        <v>1062</v>
      </c>
      <c r="J286" s="8">
        <v>1193</v>
      </c>
      <c r="K286" s="33">
        <v>376</v>
      </c>
      <c r="L286" s="7">
        <f t="shared" si="124"/>
        <v>1083</v>
      </c>
      <c r="M286" s="7">
        <v>533</v>
      </c>
      <c r="N286" s="21">
        <v>550</v>
      </c>
      <c r="O286" s="35">
        <f>+C286+G286+K286</f>
        <v>10949</v>
      </c>
      <c r="P286" s="7">
        <f>+D286+H286+L286</f>
        <v>24284</v>
      </c>
      <c r="Q286" s="7">
        <f>+E286+I286+M286</f>
        <v>11457</v>
      </c>
      <c r="R286" s="8">
        <f>+F286+J286+N286</f>
        <v>12827</v>
      </c>
      <c r="S286" s="23">
        <f t="shared" si="122"/>
        <v>6383</v>
      </c>
      <c r="T286" s="55">
        <f t="shared" si="125"/>
        <v>26.284796573875802</v>
      </c>
      <c r="U286" s="7">
        <v>2709</v>
      </c>
      <c r="V286" s="7">
        <v>3674</v>
      </c>
      <c r="W286" s="4">
        <f t="shared" si="117"/>
        <v>3303</v>
      </c>
      <c r="X286" s="55">
        <f t="shared" si="126"/>
        <v>13.601548344589029</v>
      </c>
      <c r="Y286" s="7">
        <v>1328</v>
      </c>
      <c r="Z286" s="8">
        <v>1975</v>
      </c>
    </row>
    <row r="287" spans="1:26" ht="14.25" customHeight="1" x14ac:dyDescent="0.15">
      <c r="A287" s="30" t="s">
        <v>22</v>
      </c>
      <c r="B287" s="41" t="s">
        <v>18</v>
      </c>
      <c r="C287" s="33">
        <v>9582</v>
      </c>
      <c r="D287" s="7">
        <f t="shared" si="119"/>
        <v>20922</v>
      </c>
      <c r="E287" s="7">
        <v>9853</v>
      </c>
      <c r="F287" s="47">
        <v>11069</v>
      </c>
      <c r="G287" s="35">
        <v>983</v>
      </c>
      <c r="H287" s="7">
        <f t="shared" si="120"/>
        <v>2261</v>
      </c>
      <c r="I287" s="7">
        <v>1068</v>
      </c>
      <c r="J287" s="8">
        <v>1193</v>
      </c>
      <c r="K287" s="33">
        <v>375</v>
      </c>
      <c r="L287" s="7">
        <f t="shared" si="124"/>
        <v>1085</v>
      </c>
      <c r="M287" s="7">
        <v>535</v>
      </c>
      <c r="N287" s="21">
        <v>550</v>
      </c>
      <c r="O287" s="35">
        <f t="shared" ref="O287:R293" si="132">+C287+G287+K287</f>
        <v>10940</v>
      </c>
      <c r="P287" s="7">
        <f t="shared" si="132"/>
        <v>24268</v>
      </c>
      <c r="Q287" s="7">
        <f t="shared" si="132"/>
        <v>11456</v>
      </c>
      <c r="R287" s="8">
        <f t="shared" si="132"/>
        <v>12812</v>
      </c>
      <c r="S287" s="23">
        <f t="shared" si="122"/>
        <v>6380</v>
      </c>
      <c r="T287" s="55">
        <f t="shared" si="125"/>
        <v>26.28976429866491</v>
      </c>
      <c r="U287" s="7">
        <v>2710</v>
      </c>
      <c r="V287" s="7">
        <v>3670</v>
      </c>
      <c r="W287" s="4">
        <f t="shared" si="117"/>
        <v>3295</v>
      </c>
      <c r="X287" s="55">
        <f t="shared" si="126"/>
        <v>13.577550684028349</v>
      </c>
      <c r="Y287" s="7">
        <v>1329</v>
      </c>
      <c r="Z287" s="8">
        <v>1966</v>
      </c>
    </row>
    <row r="288" spans="1:26" ht="14.25" customHeight="1" x14ac:dyDescent="0.15">
      <c r="A288" s="26" t="s">
        <v>21</v>
      </c>
      <c r="B288" s="41" t="s">
        <v>18</v>
      </c>
      <c r="C288" s="33">
        <v>9583</v>
      </c>
      <c r="D288" s="7">
        <f t="shared" si="119"/>
        <v>20936</v>
      </c>
      <c r="E288" s="7">
        <v>9865</v>
      </c>
      <c r="F288" s="21">
        <v>11071</v>
      </c>
      <c r="G288" s="35">
        <v>984</v>
      </c>
      <c r="H288" s="7">
        <f t="shared" si="120"/>
        <v>2264</v>
      </c>
      <c r="I288" s="7">
        <v>1070</v>
      </c>
      <c r="J288" s="8">
        <v>1194</v>
      </c>
      <c r="K288" s="33">
        <v>376</v>
      </c>
      <c r="L288" s="7">
        <f t="shared" si="124"/>
        <v>1089</v>
      </c>
      <c r="M288" s="7">
        <v>538</v>
      </c>
      <c r="N288" s="21">
        <v>551</v>
      </c>
      <c r="O288" s="35">
        <f t="shared" si="132"/>
        <v>10943</v>
      </c>
      <c r="P288" s="7">
        <f t="shared" si="132"/>
        <v>24289</v>
      </c>
      <c r="Q288" s="7">
        <f t="shared" si="132"/>
        <v>11473</v>
      </c>
      <c r="R288" s="8">
        <f t="shared" si="132"/>
        <v>12816</v>
      </c>
      <c r="S288" s="23">
        <f t="shared" si="122"/>
        <v>6379</v>
      </c>
      <c r="T288" s="5">
        <f t="shared" si="125"/>
        <v>26.262917370002882</v>
      </c>
      <c r="U288" s="7">
        <v>2711</v>
      </c>
      <c r="V288" s="7">
        <v>3668</v>
      </c>
      <c r="W288" s="4">
        <f t="shared" si="117"/>
        <v>3284</v>
      </c>
      <c r="X288" s="55">
        <f t="shared" si="126"/>
        <v>13.520523693853184</v>
      </c>
      <c r="Y288" s="7">
        <v>1325</v>
      </c>
      <c r="Z288" s="8">
        <v>1959</v>
      </c>
    </row>
    <row r="289" spans="1:26" ht="14.25" customHeight="1" x14ac:dyDescent="0.15">
      <c r="A289" s="26" t="s">
        <v>16</v>
      </c>
      <c r="B289" s="37" t="s">
        <v>18</v>
      </c>
      <c r="C289" s="33">
        <v>9580</v>
      </c>
      <c r="D289" s="7">
        <f t="shared" si="119"/>
        <v>20931</v>
      </c>
      <c r="E289" s="7">
        <v>9857</v>
      </c>
      <c r="F289" s="21">
        <v>11074</v>
      </c>
      <c r="G289" s="35">
        <v>985</v>
      </c>
      <c r="H289" s="7">
        <f t="shared" si="120"/>
        <v>2267</v>
      </c>
      <c r="I289" s="7">
        <v>1072</v>
      </c>
      <c r="J289" s="8">
        <v>1195</v>
      </c>
      <c r="K289" s="33">
        <v>377</v>
      </c>
      <c r="L289" s="7">
        <f t="shared" si="124"/>
        <v>1094</v>
      </c>
      <c r="M289" s="7">
        <v>541</v>
      </c>
      <c r="N289" s="21">
        <v>553</v>
      </c>
      <c r="O289" s="35">
        <f t="shared" si="132"/>
        <v>10942</v>
      </c>
      <c r="P289" s="7">
        <f t="shared" si="132"/>
        <v>24292</v>
      </c>
      <c r="Q289" s="7">
        <f t="shared" si="132"/>
        <v>11470</v>
      </c>
      <c r="R289" s="8">
        <f t="shared" si="132"/>
        <v>12822</v>
      </c>
      <c r="S289" s="23">
        <f t="shared" si="122"/>
        <v>6372</v>
      </c>
      <c r="T289" s="5">
        <f t="shared" si="125"/>
        <v>26.230857895603492</v>
      </c>
      <c r="U289" s="7">
        <v>2705</v>
      </c>
      <c r="V289" s="7">
        <v>3667</v>
      </c>
      <c r="W289" s="4">
        <f t="shared" si="117"/>
        <v>3266</v>
      </c>
      <c r="X289" s="55">
        <f t="shared" si="126"/>
        <v>13.444755475053515</v>
      </c>
      <c r="Y289" s="7">
        <v>1311</v>
      </c>
      <c r="Z289" s="8">
        <v>1955</v>
      </c>
    </row>
    <row r="290" spans="1:26" ht="13.5" customHeight="1" thickBot="1" x14ac:dyDescent="0.2">
      <c r="A290" s="27" t="s">
        <v>17</v>
      </c>
      <c r="B290" s="38" t="s">
        <v>18</v>
      </c>
      <c r="C290" s="10">
        <v>9586</v>
      </c>
      <c r="D290" s="15">
        <f t="shared" si="119"/>
        <v>20945</v>
      </c>
      <c r="E290" s="16">
        <v>9864</v>
      </c>
      <c r="F290" s="22">
        <v>11081</v>
      </c>
      <c r="G290" s="36">
        <v>981</v>
      </c>
      <c r="H290" s="15">
        <f t="shared" si="120"/>
        <v>2259</v>
      </c>
      <c r="I290" s="16">
        <v>1067</v>
      </c>
      <c r="J290" s="31">
        <v>1192</v>
      </c>
      <c r="K290" s="19">
        <v>376</v>
      </c>
      <c r="L290" s="15">
        <f t="shared" si="124"/>
        <v>1094</v>
      </c>
      <c r="M290" s="16">
        <v>540</v>
      </c>
      <c r="N290" s="22">
        <v>554</v>
      </c>
      <c r="O290" s="36">
        <f t="shared" si="132"/>
        <v>10943</v>
      </c>
      <c r="P290" s="16">
        <f t="shared" si="132"/>
        <v>24298</v>
      </c>
      <c r="Q290" s="16">
        <f t="shared" si="132"/>
        <v>11471</v>
      </c>
      <c r="R290" s="31">
        <f t="shared" si="132"/>
        <v>12827</v>
      </c>
      <c r="S290" s="24">
        <f t="shared" si="122"/>
        <v>6372</v>
      </c>
      <c r="T290" s="18">
        <f t="shared" si="125"/>
        <v>26.224380607457405</v>
      </c>
      <c r="U290" s="16">
        <v>2704</v>
      </c>
      <c r="V290" s="16">
        <v>3668</v>
      </c>
      <c r="W290" s="17">
        <f t="shared" si="117"/>
        <v>3263</v>
      </c>
      <c r="X290" s="56">
        <f t="shared" si="126"/>
        <v>13.429088813894147</v>
      </c>
      <c r="Y290" s="16">
        <v>1309</v>
      </c>
      <c r="Z290" s="31">
        <v>1954</v>
      </c>
    </row>
    <row r="291" spans="1:26" x14ac:dyDescent="0.15">
      <c r="A291" s="28" t="s">
        <v>13</v>
      </c>
      <c r="B291" s="39" t="s">
        <v>18</v>
      </c>
      <c r="C291" s="32">
        <v>9448</v>
      </c>
      <c r="D291" s="9">
        <f t="shared" si="119"/>
        <v>20781</v>
      </c>
      <c r="E291" s="9">
        <v>9758</v>
      </c>
      <c r="F291" s="20">
        <v>11023</v>
      </c>
      <c r="G291" s="34">
        <v>979</v>
      </c>
      <c r="H291" s="9">
        <f t="shared" si="120"/>
        <v>2260</v>
      </c>
      <c r="I291" s="9">
        <v>1067</v>
      </c>
      <c r="J291" s="13">
        <v>1193</v>
      </c>
      <c r="K291" s="32">
        <v>373</v>
      </c>
      <c r="L291" s="9">
        <f t="shared" si="124"/>
        <v>1102</v>
      </c>
      <c r="M291" s="9">
        <v>542</v>
      </c>
      <c r="N291" s="20">
        <v>560</v>
      </c>
      <c r="O291" s="34">
        <f t="shared" si="132"/>
        <v>10800</v>
      </c>
      <c r="P291" s="9">
        <f t="shared" si="132"/>
        <v>24143</v>
      </c>
      <c r="Q291" s="9">
        <f t="shared" si="132"/>
        <v>11367</v>
      </c>
      <c r="R291" s="13">
        <f t="shared" si="132"/>
        <v>12776</v>
      </c>
      <c r="S291" s="25">
        <f t="shared" si="122"/>
        <v>6370</v>
      </c>
      <c r="T291" s="12">
        <f t="shared" si="125"/>
        <v>26.384459263554653</v>
      </c>
      <c r="U291" s="9">
        <v>2706</v>
      </c>
      <c r="V291" s="9">
        <v>3664</v>
      </c>
      <c r="W291" s="11">
        <f t="shared" si="117"/>
        <v>3246</v>
      </c>
      <c r="X291" s="57">
        <f t="shared" si="126"/>
        <v>13.444890858633974</v>
      </c>
      <c r="Y291" s="9">
        <v>1298</v>
      </c>
      <c r="Z291" s="13">
        <v>1948</v>
      </c>
    </row>
    <row r="292" spans="1:26" x14ac:dyDescent="0.15">
      <c r="A292" s="29" t="s">
        <v>14</v>
      </c>
      <c r="B292" s="40" t="s">
        <v>18</v>
      </c>
      <c r="C292" s="33">
        <v>9510</v>
      </c>
      <c r="D292" s="7">
        <f t="shared" si="119"/>
        <v>20990</v>
      </c>
      <c r="E292" s="7">
        <v>9864</v>
      </c>
      <c r="F292" s="21">
        <v>11126</v>
      </c>
      <c r="G292" s="35">
        <v>984</v>
      </c>
      <c r="H292" s="7">
        <f t="shared" si="120"/>
        <v>2279</v>
      </c>
      <c r="I292" s="7">
        <v>1074</v>
      </c>
      <c r="J292" s="8">
        <v>1205</v>
      </c>
      <c r="K292" s="33">
        <v>376</v>
      </c>
      <c r="L292" s="7">
        <f t="shared" si="124"/>
        <v>1114</v>
      </c>
      <c r="M292" s="7">
        <v>550</v>
      </c>
      <c r="N292" s="21">
        <v>564</v>
      </c>
      <c r="O292" s="35">
        <f t="shared" si="132"/>
        <v>10870</v>
      </c>
      <c r="P292" s="7">
        <f t="shared" si="132"/>
        <v>24383</v>
      </c>
      <c r="Q292" s="7">
        <f t="shared" si="132"/>
        <v>11488</v>
      </c>
      <c r="R292" s="8">
        <f t="shared" si="132"/>
        <v>12895</v>
      </c>
      <c r="S292" s="23">
        <f t="shared" si="122"/>
        <v>6354</v>
      </c>
      <c r="T292" s="5">
        <f t="shared" si="125"/>
        <v>26.059139564450639</v>
      </c>
      <c r="U292" s="7">
        <v>2702</v>
      </c>
      <c r="V292" s="7">
        <v>3652</v>
      </c>
      <c r="W292" s="4">
        <f t="shared" si="117"/>
        <v>3229</v>
      </c>
      <c r="X292" s="55">
        <f t="shared" si="126"/>
        <v>13.242833121437068</v>
      </c>
      <c r="Y292" s="7">
        <v>1295</v>
      </c>
      <c r="Z292" s="8">
        <v>1934</v>
      </c>
    </row>
    <row r="293" spans="1:26" x14ac:dyDescent="0.15">
      <c r="A293" s="30" t="s">
        <v>15</v>
      </c>
      <c r="B293" s="41" t="s">
        <v>18</v>
      </c>
      <c r="C293" s="33">
        <v>9500</v>
      </c>
      <c r="D293" s="7">
        <f t="shared" si="119"/>
        <v>21002</v>
      </c>
      <c r="E293" s="7">
        <v>9868</v>
      </c>
      <c r="F293" s="21">
        <v>11134</v>
      </c>
      <c r="G293" s="35">
        <v>986</v>
      </c>
      <c r="H293" s="7">
        <f t="shared" si="120"/>
        <v>2286</v>
      </c>
      <c r="I293" s="7">
        <v>1079</v>
      </c>
      <c r="J293" s="8">
        <v>1207</v>
      </c>
      <c r="K293" s="33">
        <v>377</v>
      </c>
      <c r="L293" s="7">
        <f t="shared" si="124"/>
        <v>1116</v>
      </c>
      <c r="M293" s="7">
        <v>550</v>
      </c>
      <c r="N293" s="21">
        <v>566</v>
      </c>
      <c r="O293" s="35">
        <f t="shared" si="132"/>
        <v>10863</v>
      </c>
      <c r="P293" s="7">
        <f t="shared" si="132"/>
        <v>24404</v>
      </c>
      <c r="Q293" s="7">
        <f t="shared" si="132"/>
        <v>11497</v>
      </c>
      <c r="R293" s="8">
        <f t="shared" si="132"/>
        <v>12907</v>
      </c>
      <c r="S293" s="23">
        <f t="shared" si="122"/>
        <v>6343</v>
      </c>
      <c r="T293" s="5">
        <f t="shared" si="125"/>
        <v>25.991640714636944</v>
      </c>
      <c r="U293" s="7">
        <v>2698</v>
      </c>
      <c r="V293" s="7">
        <v>3645</v>
      </c>
      <c r="W293" s="4">
        <f t="shared" si="117"/>
        <v>3213</v>
      </c>
      <c r="X293" s="55">
        <f t="shared" si="126"/>
        <v>13.165874446811998</v>
      </c>
      <c r="Y293" s="7">
        <v>1281</v>
      </c>
      <c r="Z293" s="8">
        <v>1932</v>
      </c>
    </row>
  </sheetData>
  <mergeCells count="12">
    <mergeCell ref="B3:B5"/>
    <mergeCell ref="O3:Z3"/>
    <mergeCell ref="A1:N1"/>
    <mergeCell ref="G4:J4"/>
    <mergeCell ref="S4:V4"/>
    <mergeCell ref="W4:Z4"/>
    <mergeCell ref="O4:R4"/>
    <mergeCell ref="C4:F4"/>
    <mergeCell ref="K4:N4"/>
    <mergeCell ref="K2:Z2"/>
    <mergeCell ref="A3:A5"/>
    <mergeCell ref="C3:N3"/>
  </mergeCells>
  <phoneticPr fontId="2"/>
  <pageMargins left="0.24" right="0.2" top="0.2" bottom="0.42" header="0.2" footer="0.2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simin06</dc:creator>
  <cp:lastModifiedBy>宮﨑　友里</cp:lastModifiedBy>
  <cp:lastPrinted>2022-11-02T09:24:02Z</cp:lastPrinted>
  <dcterms:created xsi:type="dcterms:W3CDTF">2009-12-30T02:11:11Z</dcterms:created>
  <dcterms:modified xsi:type="dcterms:W3CDTF">2023-04-05T00:06:42Z</dcterms:modified>
</cp:coreProperties>
</file>